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ämäTyökirja" defaultThemeVersion="153222"/>
  <mc:AlternateContent xmlns:mc="http://schemas.openxmlformats.org/markup-compatibility/2006">
    <mc:Choice Requires="x15">
      <x15ac:absPath xmlns:x15ac="http://schemas.microsoft.com/office/spreadsheetml/2010/11/ac" url="\\ad.helsinki.fi\home\k\kmkovane\Desktop\"/>
    </mc:Choice>
  </mc:AlternateContent>
  <bookViews>
    <workbookView xWindow="0" yWindow="0" windowWidth="28800" windowHeight="14100" tabRatio="735"/>
  </bookViews>
  <sheets>
    <sheet name="Aloitus_Start" sheetId="5" r:id="rId1"/>
    <sheet name="YO-AMK_Uni-Yhs" sheetId="6" r:id="rId2"/>
    <sheet name="Yhteiskirj_Sambibl" sheetId="7" r:id="rId3"/>
    <sheet name="Kansallisk_Nationalb" sheetId="8" r:id="rId4"/>
    <sheet name="Erik_Special" sheetId="9" r:id="rId5"/>
    <sheet name="Valtak_Statsnivå" sheetId="13" r:id="rId6"/>
    <sheet name="Testitaulu_Testtabell" sheetId="11" r:id="rId7"/>
    <sheet name="Asetukset" sheetId="12" state="hidden" r:id="rId8"/>
  </sheets>
  <definedNames>
    <definedName name="_xlnm._FilterDatabase" localSheetId="6" hidden="1">Testitaulu_Testtabell!$A$1:$B$2</definedName>
    <definedName name="Kielivalinta">Aloitus_Start!$D$1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" i="7" l="1"/>
  <c r="A1" i="7"/>
  <c r="F1" i="7" l="1"/>
  <c r="G619" i="11"/>
  <c r="F619" i="11"/>
  <c r="G618" i="11"/>
  <c r="F618" i="11"/>
  <c r="G617" i="11"/>
  <c r="F617" i="11"/>
  <c r="G616" i="11"/>
  <c r="F616" i="11"/>
  <c r="G615" i="11"/>
  <c r="F615" i="11"/>
  <c r="G614" i="11"/>
  <c r="F614" i="11"/>
  <c r="G613" i="11"/>
  <c r="F613" i="11"/>
  <c r="G612" i="11"/>
  <c r="F612" i="11"/>
  <c r="G611" i="11"/>
  <c r="F611" i="11"/>
  <c r="G610" i="11"/>
  <c r="F610" i="11"/>
  <c r="G609" i="11"/>
  <c r="F609" i="11"/>
  <c r="G608" i="11"/>
  <c r="F608" i="11"/>
  <c r="G607" i="11"/>
  <c r="F607" i="11"/>
  <c r="G606" i="11"/>
  <c r="F606" i="11"/>
  <c r="G605" i="11"/>
  <c r="F605" i="11"/>
  <c r="G604" i="11"/>
  <c r="F604" i="11"/>
  <c r="G603" i="11"/>
  <c r="F603" i="11"/>
  <c r="G602" i="11"/>
  <c r="F602" i="11"/>
  <c r="G601" i="11"/>
  <c r="F601" i="11"/>
  <c r="G600" i="11"/>
  <c r="F600" i="11"/>
  <c r="G599" i="11"/>
  <c r="F599" i="11"/>
  <c r="G598" i="11"/>
  <c r="F598" i="11"/>
  <c r="G597" i="11"/>
  <c r="F597" i="11"/>
  <c r="G596" i="11"/>
  <c r="F596" i="11"/>
  <c r="G595" i="11"/>
  <c r="F595" i="11"/>
  <c r="G594" i="11"/>
  <c r="F594" i="11"/>
  <c r="G593" i="11"/>
  <c r="F593" i="11"/>
  <c r="G592" i="11"/>
  <c r="F592" i="11"/>
  <c r="G591" i="11"/>
  <c r="F591" i="11"/>
  <c r="G590" i="11"/>
  <c r="F590" i="11"/>
  <c r="G589" i="11"/>
  <c r="F589" i="11"/>
  <c r="G588" i="11"/>
  <c r="F588" i="11"/>
  <c r="G587" i="11"/>
  <c r="F587" i="11"/>
  <c r="G586" i="11"/>
  <c r="F586" i="11"/>
  <c r="G585" i="11"/>
  <c r="F585" i="11"/>
  <c r="G584" i="11"/>
  <c r="F584" i="11"/>
  <c r="G583" i="11"/>
  <c r="F583" i="11"/>
  <c r="G582" i="11"/>
  <c r="F582" i="11"/>
  <c r="G581" i="11"/>
  <c r="F581" i="11"/>
  <c r="G580" i="11"/>
  <c r="F580" i="11"/>
  <c r="G579" i="11"/>
  <c r="F579" i="11"/>
  <c r="G578" i="11"/>
  <c r="F578" i="11"/>
  <c r="G577" i="11"/>
  <c r="F577" i="11"/>
  <c r="G576" i="11"/>
  <c r="F576" i="11"/>
  <c r="G575" i="11"/>
  <c r="F575" i="11"/>
  <c r="G574" i="11"/>
  <c r="F574" i="11"/>
  <c r="G573" i="11"/>
  <c r="F573" i="11"/>
  <c r="G572" i="11"/>
  <c r="F572" i="11"/>
  <c r="G571" i="11"/>
  <c r="F571" i="11"/>
  <c r="G570" i="11"/>
  <c r="F570" i="11"/>
  <c r="G569" i="11"/>
  <c r="F569" i="11"/>
  <c r="G568" i="11"/>
  <c r="F568" i="11"/>
  <c r="G567" i="11"/>
  <c r="F567" i="11"/>
  <c r="G566" i="11"/>
  <c r="F566" i="11"/>
  <c r="G565" i="11"/>
  <c r="F565" i="11"/>
  <c r="G564" i="11"/>
  <c r="F564" i="11"/>
  <c r="G563" i="11"/>
  <c r="F563" i="11"/>
  <c r="G562" i="11"/>
  <c r="F562" i="11"/>
  <c r="G561" i="11"/>
  <c r="F561" i="11"/>
  <c r="G560" i="11"/>
  <c r="F560" i="11"/>
  <c r="G559" i="11"/>
  <c r="F559" i="11"/>
  <c r="G558" i="11"/>
  <c r="F558" i="11"/>
  <c r="G557" i="11"/>
  <c r="F557" i="11"/>
  <c r="G556" i="11"/>
  <c r="F556" i="11"/>
  <c r="G555" i="11"/>
  <c r="F555" i="11"/>
  <c r="G554" i="11"/>
  <c r="F554" i="11"/>
  <c r="G553" i="11"/>
  <c r="F553" i="11"/>
  <c r="G552" i="11"/>
  <c r="F552" i="11"/>
  <c r="G551" i="11"/>
  <c r="F551" i="11"/>
  <c r="G550" i="11"/>
  <c r="F550" i="11"/>
  <c r="G549" i="11"/>
  <c r="F549" i="11"/>
  <c r="G548" i="11"/>
  <c r="F548" i="11"/>
  <c r="G547" i="11"/>
  <c r="F547" i="11"/>
  <c r="G546" i="11"/>
  <c r="F546" i="11"/>
  <c r="G545" i="11"/>
  <c r="F545" i="11"/>
  <c r="G544" i="11"/>
  <c r="F544" i="11"/>
  <c r="G543" i="11"/>
  <c r="F543" i="11"/>
  <c r="G542" i="11"/>
  <c r="F542" i="11"/>
  <c r="G541" i="11"/>
  <c r="F541" i="11"/>
  <c r="G540" i="11"/>
  <c r="F540" i="11"/>
  <c r="G539" i="11"/>
  <c r="F539" i="11"/>
  <c r="G538" i="11"/>
  <c r="F538" i="11"/>
  <c r="G537" i="11"/>
  <c r="F537" i="11"/>
  <c r="G536" i="11"/>
  <c r="F536" i="11"/>
  <c r="G535" i="11"/>
  <c r="F535" i="11"/>
  <c r="G534" i="11"/>
  <c r="F534" i="11"/>
  <c r="G533" i="11"/>
  <c r="F533" i="11"/>
  <c r="G532" i="11"/>
  <c r="F532" i="11"/>
  <c r="G531" i="11"/>
  <c r="F531" i="11"/>
  <c r="G530" i="11"/>
  <c r="F530" i="11"/>
  <c r="G529" i="11"/>
  <c r="F529" i="11"/>
  <c r="G528" i="11"/>
  <c r="F528" i="11"/>
  <c r="G527" i="11"/>
  <c r="F527" i="11"/>
  <c r="G526" i="11"/>
  <c r="F526" i="11"/>
  <c r="G525" i="11"/>
  <c r="F525" i="11"/>
  <c r="G524" i="11"/>
  <c r="F524" i="11"/>
  <c r="G523" i="11"/>
  <c r="F523" i="11"/>
  <c r="G522" i="11"/>
  <c r="F522" i="11"/>
  <c r="G521" i="11"/>
  <c r="F521" i="11"/>
  <c r="G520" i="11"/>
  <c r="F520" i="11"/>
  <c r="G519" i="11"/>
  <c r="F519" i="11"/>
  <c r="G518" i="11"/>
  <c r="F518" i="11"/>
  <c r="G517" i="11"/>
  <c r="F517" i="11"/>
  <c r="G516" i="11"/>
  <c r="F516" i="11"/>
  <c r="G515" i="11"/>
  <c r="F515" i="11"/>
  <c r="G514" i="11"/>
  <c r="F514" i="11"/>
  <c r="G513" i="11"/>
  <c r="F513" i="11"/>
  <c r="G512" i="11"/>
  <c r="F512" i="11"/>
  <c r="G511" i="11"/>
  <c r="F511" i="11"/>
  <c r="G510" i="11"/>
  <c r="F510" i="11"/>
  <c r="G509" i="11"/>
  <c r="F509" i="11"/>
  <c r="G508" i="11"/>
  <c r="F508" i="11"/>
  <c r="G507" i="11"/>
  <c r="F507" i="11"/>
  <c r="G506" i="11"/>
  <c r="F506" i="11"/>
  <c r="G505" i="11"/>
  <c r="F505" i="11"/>
  <c r="G504" i="11"/>
  <c r="F504" i="11"/>
  <c r="G503" i="11"/>
  <c r="F503" i="11"/>
  <c r="G502" i="11"/>
  <c r="F502" i="11"/>
  <c r="G501" i="11"/>
  <c r="F501" i="11"/>
  <c r="G500" i="11"/>
  <c r="F500" i="11"/>
  <c r="G499" i="11"/>
  <c r="F499" i="11"/>
  <c r="G498" i="11"/>
  <c r="F498" i="11"/>
  <c r="G497" i="11"/>
  <c r="F497" i="11"/>
  <c r="G496" i="11"/>
  <c r="F496" i="11"/>
  <c r="G495" i="11"/>
  <c r="F495" i="11"/>
  <c r="G494" i="11"/>
  <c r="F494" i="11"/>
  <c r="G493" i="11"/>
  <c r="F493" i="11"/>
  <c r="G492" i="11"/>
  <c r="F492" i="11"/>
  <c r="G491" i="11"/>
  <c r="F491" i="11"/>
  <c r="G490" i="11"/>
  <c r="F490" i="11"/>
  <c r="G489" i="11"/>
  <c r="F489" i="11"/>
  <c r="G488" i="11"/>
  <c r="F488" i="11"/>
  <c r="G487" i="11"/>
  <c r="F487" i="11"/>
  <c r="G486" i="11"/>
  <c r="F486" i="11"/>
  <c r="G485" i="11"/>
  <c r="F485" i="11"/>
  <c r="G484" i="11"/>
  <c r="F484" i="11"/>
  <c r="G483" i="11"/>
  <c r="F483" i="11"/>
  <c r="G482" i="11"/>
  <c r="F482" i="11"/>
  <c r="G481" i="11"/>
  <c r="F481" i="11"/>
  <c r="G480" i="11"/>
  <c r="F480" i="11"/>
  <c r="G479" i="11"/>
  <c r="F479" i="11"/>
  <c r="G478" i="11"/>
  <c r="F478" i="11"/>
  <c r="G477" i="11"/>
  <c r="F477" i="11"/>
  <c r="G476" i="11"/>
  <c r="F476" i="11"/>
  <c r="G475" i="11"/>
  <c r="F475" i="11"/>
  <c r="G474" i="11"/>
  <c r="F474" i="11"/>
  <c r="G473" i="11"/>
  <c r="F473" i="11"/>
  <c r="G472" i="11"/>
  <c r="F472" i="11"/>
  <c r="G471" i="11"/>
  <c r="F471" i="11"/>
  <c r="G470" i="11"/>
  <c r="F470" i="11"/>
  <c r="G469" i="11"/>
  <c r="F469" i="11"/>
  <c r="G468" i="11"/>
  <c r="F468" i="11"/>
  <c r="G467" i="11"/>
  <c r="F467" i="11"/>
  <c r="G466" i="11"/>
  <c r="F466" i="11"/>
  <c r="G465" i="11"/>
  <c r="F465" i="11"/>
  <c r="G464" i="11"/>
  <c r="F464" i="11"/>
  <c r="G463" i="11"/>
  <c r="F463" i="11"/>
  <c r="G462" i="11"/>
  <c r="F462" i="11"/>
  <c r="G461" i="11"/>
  <c r="F461" i="11"/>
  <c r="G460" i="11"/>
  <c r="F460" i="11"/>
  <c r="G459" i="11"/>
  <c r="F459" i="11"/>
  <c r="G458" i="11"/>
  <c r="F458" i="11"/>
  <c r="G457" i="11"/>
  <c r="F457" i="11"/>
  <c r="G456" i="11"/>
  <c r="F456" i="11"/>
  <c r="G455" i="11"/>
  <c r="F455" i="11"/>
  <c r="G454" i="11"/>
  <c r="F454" i="11"/>
  <c r="G453" i="11"/>
  <c r="F453" i="11"/>
  <c r="G452" i="11"/>
  <c r="F452" i="11"/>
  <c r="G451" i="11"/>
  <c r="F451" i="11"/>
  <c r="G450" i="11"/>
  <c r="F450" i="11"/>
  <c r="G449" i="11"/>
  <c r="F449" i="11"/>
  <c r="G448" i="11"/>
  <c r="F448" i="11"/>
  <c r="G447" i="11"/>
  <c r="F447" i="11"/>
  <c r="G446" i="11"/>
  <c r="F446" i="11"/>
  <c r="G445" i="11"/>
  <c r="F445" i="11"/>
  <c r="G444" i="11"/>
  <c r="F444" i="11"/>
  <c r="G443" i="11"/>
  <c r="F443" i="11"/>
  <c r="G442" i="11"/>
  <c r="F442" i="11"/>
  <c r="G441" i="11"/>
  <c r="F441" i="11"/>
  <c r="G440" i="11"/>
  <c r="F440" i="11"/>
  <c r="G439" i="11"/>
  <c r="F439" i="11"/>
  <c r="G438" i="11"/>
  <c r="F438" i="11"/>
  <c r="G437" i="11"/>
  <c r="F437" i="11"/>
  <c r="G436" i="11"/>
  <c r="F436" i="11"/>
  <c r="G435" i="11"/>
  <c r="F435" i="11"/>
  <c r="G434" i="11"/>
  <c r="F434" i="11"/>
  <c r="G433" i="11"/>
  <c r="F433" i="11"/>
  <c r="G432" i="11"/>
  <c r="F432" i="11"/>
  <c r="G431" i="11"/>
  <c r="F431" i="11"/>
  <c r="G430" i="11"/>
  <c r="F430" i="11"/>
  <c r="G429" i="11"/>
  <c r="F429" i="11"/>
  <c r="G428" i="11"/>
  <c r="F428" i="11"/>
  <c r="G427" i="11"/>
  <c r="F427" i="11"/>
  <c r="G426" i="11"/>
  <c r="F426" i="11"/>
  <c r="G425" i="11"/>
  <c r="F425" i="11"/>
  <c r="G424" i="11"/>
  <c r="F424" i="11"/>
  <c r="G423" i="11"/>
  <c r="F423" i="11"/>
  <c r="G422" i="11"/>
  <c r="F422" i="11"/>
  <c r="G421" i="11"/>
  <c r="F421" i="11"/>
  <c r="G420" i="11"/>
  <c r="F420" i="11"/>
  <c r="G419" i="11"/>
  <c r="F419" i="11"/>
  <c r="G418" i="11"/>
  <c r="F418" i="11"/>
  <c r="G417" i="11"/>
  <c r="F417" i="11"/>
  <c r="G416" i="11"/>
  <c r="F416" i="11"/>
  <c r="G415" i="11"/>
  <c r="F415" i="11"/>
  <c r="G414" i="11"/>
  <c r="F414" i="11"/>
  <c r="G413" i="11"/>
  <c r="F413" i="11"/>
  <c r="G412" i="11"/>
  <c r="F412" i="11"/>
  <c r="G411" i="11"/>
  <c r="F411" i="11"/>
  <c r="G410" i="11"/>
  <c r="F410" i="11"/>
  <c r="G409" i="11"/>
  <c r="F409" i="11"/>
  <c r="G408" i="11"/>
  <c r="F408" i="11"/>
  <c r="G407" i="11"/>
  <c r="F407" i="11"/>
  <c r="G406" i="11"/>
  <c r="F406" i="11"/>
  <c r="G405" i="11"/>
  <c r="F405" i="11"/>
  <c r="G404" i="11"/>
  <c r="F404" i="11"/>
  <c r="G403" i="11"/>
  <c r="F403" i="11"/>
  <c r="G402" i="11"/>
  <c r="F402" i="11"/>
  <c r="G401" i="11"/>
  <c r="F401" i="11"/>
  <c r="G400" i="11"/>
  <c r="F400" i="11"/>
  <c r="G399" i="11"/>
  <c r="F399" i="11"/>
  <c r="G398" i="11"/>
  <c r="F398" i="11"/>
  <c r="G397" i="11"/>
  <c r="F397" i="11"/>
  <c r="G396" i="11"/>
  <c r="F396" i="11"/>
  <c r="G395" i="11"/>
  <c r="F395" i="11"/>
  <c r="G394" i="11"/>
  <c r="F394" i="11"/>
  <c r="G393" i="11"/>
  <c r="F393" i="11"/>
  <c r="G392" i="11"/>
  <c r="F392" i="11"/>
  <c r="G391" i="11"/>
  <c r="F391" i="11"/>
  <c r="G390" i="11"/>
  <c r="F390" i="11"/>
  <c r="G389" i="11"/>
  <c r="F389" i="11"/>
  <c r="G388" i="11"/>
  <c r="F388" i="11"/>
  <c r="G387" i="11"/>
  <c r="F387" i="11"/>
  <c r="G386" i="11"/>
  <c r="F386" i="11"/>
  <c r="G385" i="11"/>
  <c r="F385" i="11"/>
  <c r="G384" i="11"/>
  <c r="F384" i="11"/>
  <c r="G383" i="11"/>
  <c r="F383" i="11"/>
  <c r="G382" i="11"/>
  <c r="F382" i="11"/>
  <c r="G381" i="11"/>
  <c r="F381" i="11"/>
  <c r="G380" i="11"/>
  <c r="F380" i="11"/>
  <c r="G379" i="11"/>
  <c r="F379" i="11"/>
  <c r="G378" i="11"/>
  <c r="F378" i="11"/>
  <c r="G377" i="11"/>
  <c r="F377" i="11"/>
  <c r="G376" i="11"/>
  <c r="F376" i="11"/>
  <c r="G375" i="11"/>
  <c r="F375" i="11"/>
  <c r="G374" i="11"/>
  <c r="F374" i="11"/>
  <c r="G373" i="11"/>
  <c r="F373" i="11"/>
  <c r="G372" i="11"/>
  <c r="F372" i="11"/>
  <c r="G371" i="11"/>
  <c r="F371" i="11"/>
  <c r="G370" i="11"/>
  <c r="F370" i="11"/>
  <c r="G369" i="11"/>
  <c r="F369" i="11"/>
  <c r="G368" i="11"/>
  <c r="F368" i="11"/>
  <c r="G367" i="11"/>
  <c r="F367" i="11"/>
  <c r="G366" i="11"/>
  <c r="F366" i="11"/>
  <c r="G365" i="11"/>
  <c r="F365" i="11"/>
  <c r="G364" i="11"/>
  <c r="F364" i="11"/>
  <c r="G363" i="11"/>
  <c r="F363" i="11"/>
  <c r="G362" i="11"/>
  <c r="F362" i="11"/>
  <c r="G361" i="11"/>
  <c r="F361" i="11"/>
  <c r="G360" i="11"/>
  <c r="F360" i="11"/>
  <c r="G359" i="11"/>
  <c r="F359" i="11"/>
  <c r="G358" i="11"/>
  <c r="F358" i="11"/>
  <c r="G357" i="11"/>
  <c r="F357" i="11"/>
  <c r="G356" i="11"/>
  <c r="F356" i="11"/>
  <c r="G355" i="11"/>
  <c r="F355" i="11"/>
  <c r="G354" i="11"/>
  <c r="F354" i="11"/>
  <c r="G353" i="11"/>
  <c r="F353" i="11"/>
  <c r="G352" i="11"/>
  <c r="F352" i="11"/>
  <c r="G351" i="11"/>
  <c r="F351" i="11"/>
  <c r="G350" i="11"/>
  <c r="F350" i="11"/>
  <c r="G349" i="11"/>
  <c r="F349" i="11"/>
  <c r="G348" i="11"/>
  <c r="F348" i="11"/>
  <c r="G347" i="11"/>
  <c r="F347" i="11"/>
  <c r="G346" i="11"/>
  <c r="F346" i="11"/>
  <c r="G345" i="11"/>
  <c r="F345" i="11"/>
  <c r="G344" i="11"/>
  <c r="F344" i="11"/>
  <c r="G343" i="11"/>
  <c r="F343" i="11"/>
  <c r="G342" i="11"/>
  <c r="F342" i="11"/>
  <c r="G341" i="11"/>
  <c r="F341" i="11"/>
  <c r="G340" i="11"/>
  <c r="F340" i="11"/>
  <c r="G339" i="11"/>
  <c r="F339" i="11"/>
  <c r="G338" i="11"/>
  <c r="F338" i="11"/>
  <c r="G337" i="11"/>
  <c r="F337" i="11"/>
  <c r="G336" i="11"/>
  <c r="F336" i="11"/>
  <c r="G335" i="11"/>
  <c r="F335" i="11"/>
  <c r="G334" i="11"/>
  <c r="F334" i="11"/>
  <c r="G333" i="11"/>
  <c r="F333" i="11"/>
  <c r="G332" i="11"/>
  <c r="F332" i="11"/>
  <c r="G331" i="11"/>
  <c r="F331" i="11"/>
  <c r="G330" i="11"/>
  <c r="F330" i="11"/>
  <c r="G329" i="11"/>
  <c r="F329" i="11"/>
  <c r="G328" i="11"/>
  <c r="F328" i="11"/>
  <c r="G327" i="11"/>
  <c r="F327" i="11"/>
  <c r="G326" i="11"/>
  <c r="F326" i="11"/>
  <c r="G325" i="11"/>
  <c r="F325" i="11"/>
  <c r="G324" i="11"/>
  <c r="F324" i="11"/>
  <c r="G323" i="11"/>
  <c r="F323" i="11"/>
  <c r="G322" i="11"/>
  <c r="F322" i="11"/>
  <c r="G321" i="11"/>
  <c r="F321" i="11"/>
  <c r="G320" i="11"/>
  <c r="F320" i="11"/>
  <c r="G319" i="11"/>
  <c r="F319" i="11"/>
  <c r="G318" i="11"/>
  <c r="F318" i="11"/>
  <c r="G317" i="11"/>
  <c r="F317" i="11"/>
  <c r="G316" i="11"/>
  <c r="F316" i="11"/>
  <c r="G315" i="11"/>
  <c r="F315" i="11"/>
  <c r="G314" i="11"/>
  <c r="F314" i="11"/>
  <c r="G313" i="11"/>
  <c r="F313" i="11"/>
  <c r="G312" i="11"/>
  <c r="F312" i="11"/>
  <c r="G311" i="11"/>
  <c r="F311" i="11"/>
  <c r="G310" i="11"/>
  <c r="F310" i="11"/>
  <c r="G309" i="11"/>
  <c r="F309" i="11"/>
  <c r="G308" i="11"/>
  <c r="F308" i="11"/>
  <c r="G307" i="11"/>
  <c r="F307" i="11"/>
  <c r="G306" i="11"/>
  <c r="F306" i="11"/>
  <c r="G305" i="11"/>
  <c r="F305" i="11"/>
  <c r="G304" i="11"/>
  <c r="F304" i="11"/>
  <c r="G303" i="11"/>
  <c r="F303" i="11"/>
  <c r="G302" i="11"/>
  <c r="F302" i="11"/>
  <c r="G301" i="11"/>
  <c r="F301" i="11"/>
  <c r="G300" i="11"/>
  <c r="F300" i="11"/>
  <c r="G299" i="11"/>
  <c r="F299" i="11"/>
  <c r="G298" i="11"/>
  <c r="F298" i="11"/>
  <c r="G297" i="11"/>
  <c r="F297" i="11"/>
  <c r="G296" i="11"/>
  <c r="F296" i="11"/>
  <c r="G295" i="11"/>
  <c r="F295" i="11"/>
  <c r="G294" i="11"/>
  <c r="F294" i="11"/>
  <c r="G293" i="11"/>
  <c r="F293" i="11"/>
  <c r="G292" i="11"/>
  <c r="F292" i="11"/>
  <c r="G291" i="11"/>
  <c r="F291" i="11"/>
  <c r="G290" i="11"/>
  <c r="F290" i="11"/>
  <c r="G289" i="11"/>
  <c r="F289" i="11"/>
  <c r="G288" i="11"/>
  <c r="F288" i="11"/>
  <c r="G287" i="11"/>
  <c r="F287" i="11"/>
  <c r="G286" i="11"/>
  <c r="F286" i="11"/>
  <c r="G285" i="11"/>
  <c r="F285" i="11"/>
  <c r="G284" i="11"/>
  <c r="F284" i="11"/>
  <c r="G283" i="11"/>
  <c r="F283" i="11"/>
  <c r="G282" i="11"/>
  <c r="F282" i="11"/>
  <c r="G281" i="11"/>
  <c r="F281" i="11"/>
  <c r="G280" i="11"/>
  <c r="F280" i="11"/>
  <c r="G279" i="11"/>
  <c r="F279" i="11"/>
  <c r="G278" i="11"/>
  <c r="F278" i="11"/>
  <c r="G277" i="11"/>
  <c r="F277" i="11"/>
  <c r="G276" i="11"/>
  <c r="F276" i="11"/>
  <c r="G275" i="11"/>
  <c r="F275" i="11"/>
  <c r="G274" i="11"/>
  <c r="F274" i="11"/>
  <c r="G273" i="11"/>
  <c r="F273" i="11"/>
  <c r="G272" i="11"/>
  <c r="F272" i="11"/>
  <c r="G271" i="11"/>
  <c r="F271" i="11"/>
  <c r="G270" i="11"/>
  <c r="F270" i="11"/>
  <c r="G269" i="11"/>
  <c r="F269" i="11"/>
  <c r="G268" i="11"/>
  <c r="F268" i="11"/>
  <c r="G267" i="11"/>
  <c r="F267" i="11"/>
  <c r="G266" i="11"/>
  <c r="F266" i="11"/>
  <c r="G265" i="11"/>
  <c r="F265" i="11"/>
  <c r="G264" i="11"/>
  <c r="F264" i="11"/>
  <c r="G263" i="11"/>
  <c r="F263" i="11"/>
  <c r="G262" i="11"/>
  <c r="F262" i="11"/>
  <c r="G261" i="11"/>
  <c r="F261" i="11"/>
  <c r="G260" i="11"/>
  <c r="F260" i="11"/>
  <c r="G259" i="11"/>
  <c r="F259" i="11"/>
  <c r="G258" i="11"/>
  <c r="F258" i="11"/>
  <c r="G257" i="11"/>
  <c r="F257" i="11"/>
  <c r="G256" i="11"/>
  <c r="F256" i="11"/>
  <c r="G255" i="11"/>
  <c r="F255" i="11"/>
  <c r="G254" i="11"/>
  <c r="F254" i="11"/>
  <c r="G253" i="11"/>
  <c r="F253" i="11"/>
  <c r="G252" i="11"/>
  <c r="F252" i="11"/>
  <c r="G251" i="11"/>
  <c r="F251" i="11"/>
  <c r="G250" i="11"/>
  <c r="F250" i="11"/>
  <c r="G249" i="11"/>
  <c r="F249" i="11"/>
  <c r="G248" i="11"/>
  <c r="F248" i="11"/>
  <c r="G247" i="11"/>
  <c r="F247" i="11"/>
  <c r="G246" i="11"/>
  <c r="F246" i="11"/>
  <c r="G245" i="11"/>
  <c r="F245" i="11"/>
  <c r="G244" i="11"/>
  <c r="F244" i="11"/>
  <c r="G243" i="11"/>
  <c r="F243" i="11"/>
  <c r="G242" i="11"/>
  <c r="F242" i="11"/>
  <c r="G241" i="11"/>
  <c r="F241" i="11"/>
  <c r="G240" i="11"/>
  <c r="F240" i="11"/>
  <c r="G239" i="11"/>
  <c r="F239" i="11"/>
  <c r="G238" i="11"/>
  <c r="F238" i="11"/>
  <c r="G237" i="11"/>
  <c r="F237" i="11"/>
  <c r="G236" i="11"/>
  <c r="F236" i="11"/>
  <c r="G235" i="11"/>
  <c r="F235" i="11"/>
  <c r="G234" i="11"/>
  <c r="F234" i="11"/>
  <c r="G233" i="11"/>
  <c r="F233" i="11"/>
  <c r="G232" i="11"/>
  <c r="F232" i="11"/>
  <c r="G231" i="11"/>
  <c r="F231" i="11"/>
  <c r="G230" i="11"/>
  <c r="F230" i="11"/>
  <c r="G229" i="11"/>
  <c r="F229" i="11"/>
  <c r="G228" i="11"/>
  <c r="F228" i="11"/>
  <c r="G227" i="11"/>
  <c r="F227" i="11"/>
  <c r="G226" i="11"/>
  <c r="F226" i="11"/>
  <c r="G225" i="11"/>
  <c r="F225" i="11"/>
  <c r="G224" i="11"/>
  <c r="F224" i="11"/>
  <c r="G223" i="11"/>
  <c r="F223" i="11"/>
  <c r="G222" i="11"/>
  <c r="F222" i="11"/>
  <c r="G221" i="11"/>
  <c r="F221" i="11"/>
  <c r="G220" i="11"/>
  <c r="F220" i="11"/>
  <c r="G219" i="11"/>
  <c r="F219" i="11"/>
  <c r="G218" i="11"/>
  <c r="F218" i="11"/>
  <c r="G217" i="11"/>
  <c r="F217" i="11"/>
  <c r="G216" i="11"/>
  <c r="F216" i="11"/>
  <c r="G215" i="11"/>
  <c r="F215" i="11"/>
  <c r="G214" i="11"/>
  <c r="F214" i="11"/>
  <c r="G213" i="11"/>
  <c r="F213" i="11"/>
  <c r="G212" i="11"/>
  <c r="F212" i="11"/>
  <c r="G211" i="11"/>
  <c r="F211" i="11"/>
  <c r="G210" i="11"/>
  <c r="F210" i="11"/>
  <c r="G209" i="11"/>
  <c r="F209" i="11"/>
  <c r="G208" i="11"/>
  <c r="F208" i="11"/>
  <c r="G207" i="11"/>
  <c r="F207" i="11"/>
  <c r="G206" i="11"/>
  <c r="F206" i="11"/>
  <c r="G205" i="11"/>
  <c r="F205" i="11"/>
  <c r="G204" i="11"/>
  <c r="F204" i="11"/>
  <c r="G203" i="11"/>
  <c r="F203" i="11"/>
  <c r="G202" i="11"/>
  <c r="F202" i="11"/>
  <c r="G201" i="11"/>
  <c r="F201" i="11"/>
  <c r="G200" i="11"/>
  <c r="F200" i="11"/>
  <c r="G199" i="11"/>
  <c r="F199" i="11"/>
  <c r="G198" i="11"/>
  <c r="F198" i="11"/>
  <c r="G197" i="11"/>
  <c r="F197" i="11"/>
  <c r="G196" i="11"/>
  <c r="F196" i="11"/>
  <c r="G195" i="11"/>
  <c r="F195" i="11"/>
  <c r="G194" i="11"/>
  <c r="F194" i="11"/>
  <c r="G193" i="11"/>
  <c r="F193" i="11"/>
  <c r="G192" i="11"/>
  <c r="F192" i="11"/>
  <c r="G191" i="11"/>
  <c r="F191" i="11"/>
  <c r="G190" i="11"/>
  <c r="F190" i="11"/>
  <c r="G189" i="11"/>
  <c r="F189" i="11"/>
  <c r="G188" i="11"/>
  <c r="F188" i="11"/>
  <c r="G187" i="11"/>
  <c r="F187" i="11"/>
  <c r="G186" i="11"/>
  <c r="F186" i="11"/>
  <c r="G185" i="11"/>
  <c r="F185" i="11"/>
  <c r="G184" i="11"/>
  <c r="F184" i="11"/>
  <c r="G183" i="11"/>
  <c r="F183" i="11"/>
  <c r="G182" i="11"/>
  <c r="F182" i="11"/>
  <c r="G181" i="11"/>
  <c r="F181" i="11"/>
  <c r="G180" i="11"/>
  <c r="F180" i="11"/>
  <c r="G179" i="11"/>
  <c r="F179" i="11"/>
  <c r="G178" i="11"/>
  <c r="F178" i="11"/>
  <c r="G177" i="11"/>
  <c r="F177" i="11"/>
  <c r="G176" i="11"/>
  <c r="F176" i="11"/>
  <c r="G175" i="11"/>
  <c r="F175" i="11"/>
  <c r="G174" i="11"/>
  <c r="F174" i="11"/>
  <c r="G173" i="11"/>
  <c r="F173" i="11"/>
  <c r="G172" i="11"/>
  <c r="F172" i="11"/>
  <c r="G171" i="11"/>
  <c r="F171" i="11"/>
  <c r="G170" i="11"/>
  <c r="F170" i="11"/>
  <c r="G169" i="11"/>
  <c r="F169" i="11"/>
  <c r="G168" i="11"/>
  <c r="F168" i="11"/>
  <c r="G167" i="11"/>
  <c r="F167" i="11"/>
  <c r="G166" i="11"/>
  <c r="F166" i="11"/>
  <c r="G165" i="11"/>
  <c r="F165" i="11"/>
  <c r="G164" i="11"/>
  <c r="F164" i="11"/>
  <c r="G163" i="11"/>
  <c r="F163" i="11"/>
  <c r="G162" i="11"/>
  <c r="F162" i="11"/>
  <c r="G161" i="11"/>
  <c r="F161" i="11"/>
  <c r="G160" i="11"/>
  <c r="F160" i="11"/>
  <c r="G159" i="11"/>
  <c r="F159" i="11"/>
  <c r="G158" i="11"/>
  <c r="F158" i="11"/>
  <c r="G157" i="11"/>
  <c r="F157" i="11"/>
  <c r="G156" i="11"/>
  <c r="F156" i="11"/>
  <c r="G155" i="11"/>
  <c r="F155" i="11"/>
  <c r="G154" i="11"/>
  <c r="F154" i="11"/>
  <c r="G153" i="11"/>
  <c r="F153" i="11"/>
  <c r="G152" i="11"/>
  <c r="F152" i="11"/>
  <c r="G151" i="11"/>
  <c r="F151" i="11"/>
  <c r="G150" i="11"/>
  <c r="F150" i="11"/>
  <c r="G149" i="11"/>
  <c r="F149" i="11"/>
  <c r="G148" i="11"/>
  <c r="F148" i="11"/>
  <c r="G147" i="11"/>
  <c r="F147" i="11"/>
  <c r="G146" i="11"/>
  <c r="F146" i="11"/>
  <c r="G145" i="11"/>
  <c r="F145" i="11"/>
  <c r="G144" i="11"/>
  <c r="F144" i="11"/>
  <c r="G143" i="11"/>
  <c r="F143" i="11"/>
  <c r="G142" i="11"/>
  <c r="F142" i="11"/>
  <c r="G141" i="11"/>
  <c r="F141" i="11"/>
  <c r="G140" i="11"/>
  <c r="F140" i="11"/>
  <c r="G139" i="11"/>
  <c r="F139" i="11"/>
  <c r="G138" i="11"/>
  <c r="F138" i="11"/>
  <c r="G137" i="11"/>
  <c r="F137" i="11"/>
  <c r="G136" i="11"/>
  <c r="F136" i="11"/>
  <c r="G135" i="11"/>
  <c r="F135" i="11"/>
  <c r="G134" i="11"/>
  <c r="F134" i="11"/>
  <c r="G133" i="11"/>
  <c r="F133" i="11"/>
  <c r="G132" i="11"/>
  <c r="F132" i="11"/>
  <c r="G131" i="11"/>
  <c r="F131" i="11"/>
  <c r="G130" i="11"/>
  <c r="F130" i="11"/>
  <c r="G129" i="11"/>
  <c r="F129" i="11"/>
  <c r="G128" i="11"/>
  <c r="F128" i="11"/>
  <c r="G127" i="11"/>
  <c r="F127" i="11"/>
  <c r="G126" i="11"/>
  <c r="F126" i="11"/>
  <c r="G125" i="11"/>
  <c r="F125" i="11"/>
  <c r="G124" i="11"/>
  <c r="F124" i="11"/>
  <c r="G123" i="11"/>
  <c r="F123" i="11"/>
  <c r="G122" i="11"/>
  <c r="F122" i="11"/>
  <c r="G121" i="11"/>
  <c r="F121" i="11"/>
  <c r="G120" i="11"/>
  <c r="F120" i="11"/>
  <c r="G119" i="11"/>
  <c r="F119" i="11"/>
  <c r="G118" i="11"/>
  <c r="F118" i="11"/>
  <c r="G117" i="11"/>
  <c r="F117" i="11"/>
  <c r="G116" i="11"/>
  <c r="F116" i="11"/>
  <c r="G115" i="11"/>
  <c r="F115" i="11"/>
  <c r="G114" i="11"/>
  <c r="F114" i="11"/>
  <c r="G113" i="11"/>
  <c r="F113" i="11"/>
  <c r="G112" i="11"/>
  <c r="F112" i="11"/>
  <c r="G111" i="11"/>
  <c r="F111" i="11"/>
  <c r="G110" i="11"/>
  <c r="F110" i="11"/>
  <c r="G109" i="11"/>
  <c r="F109" i="11"/>
  <c r="G108" i="11"/>
  <c r="F108" i="11"/>
  <c r="G107" i="11"/>
  <c r="F107" i="11"/>
  <c r="G106" i="11"/>
  <c r="F106" i="11"/>
  <c r="G105" i="11"/>
  <c r="F105" i="11"/>
  <c r="G104" i="11"/>
  <c r="F104" i="11"/>
  <c r="G103" i="11"/>
  <c r="F103" i="11"/>
  <c r="G102" i="11"/>
  <c r="F102" i="11"/>
  <c r="G101" i="11"/>
  <c r="F101" i="11"/>
  <c r="G100" i="11"/>
  <c r="F100" i="11"/>
  <c r="G99" i="11"/>
  <c r="F99" i="11"/>
  <c r="G98" i="11"/>
  <c r="F98" i="11"/>
  <c r="G97" i="11"/>
  <c r="F97" i="11"/>
  <c r="G96" i="11"/>
  <c r="F96" i="11"/>
  <c r="G95" i="11"/>
  <c r="F95" i="11"/>
  <c r="G94" i="11"/>
  <c r="F94" i="11"/>
  <c r="G93" i="11"/>
  <c r="F93" i="11"/>
  <c r="G92" i="11"/>
  <c r="F92" i="11"/>
  <c r="G91" i="11"/>
  <c r="F91" i="11"/>
  <c r="G90" i="11"/>
  <c r="F90" i="11"/>
  <c r="G89" i="11"/>
  <c r="F89" i="11"/>
  <c r="G88" i="11"/>
  <c r="F88" i="11"/>
  <c r="G87" i="11"/>
  <c r="F87" i="11"/>
  <c r="G86" i="11"/>
  <c r="F86" i="11"/>
  <c r="G85" i="11"/>
  <c r="F85" i="11"/>
  <c r="G84" i="11"/>
  <c r="F84" i="11"/>
  <c r="G83" i="11"/>
  <c r="F83" i="11"/>
  <c r="G82" i="11"/>
  <c r="F82" i="11"/>
  <c r="G81" i="11"/>
  <c r="F81" i="11"/>
  <c r="G80" i="11"/>
  <c r="F80" i="11"/>
  <c r="G79" i="11"/>
  <c r="F79" i="11"/>
  <c r="G78" i="11"/>
  <c r="F78" i="11"/>
  <c r="G77" i="11"/>
  <c r="F77" i="11"/>
  <c r="G76" i="11"/>
  <c r="F76" i="11"/>
  <c r="G75" i="11"/>
  <c r="F75" i="11"/>
  <c r="G74" i="11"/>
  <c r="F74" i="11"/>
  <c r="G73" i="11"/>
  <c r="F73" i="11"/>
  <c r="G72" i="11"/>
  <c r="F72" i="11"/>
  <c r="G71" i="11"/>
  <c r="F71" i="11"/>
  <c r="G70" i="11"/>
  <c r="F70" i="11"/>
  <c r="G69" i="11"/>
  <c r="F69" i="11"/>
  <c r="G68" i="11"/>
  <c r="F68" i="11"/>
  <c r="G67" i="11"/>
  <c r="F67" i="11"/>
  <c r="G66" i="11"/>
  <c r="F66" i="11"/>
  <c r="G65" i="11"/>
  <c r="F65" i="11"/>
  <c r="G64" i="11"/>
  <c r="F64" i="11"/>
  <c r="G63" i="11"/>
  <c r="F63" i="11"/>
  <c r="G62" i="11"/>
  <c r="F62" i="11"/>
  <c r="G61" i="11"/>
  <c r="F61" i="11"/>
  <c r="G60" i="11"/>
  <c r="F60" i="11"/>
  <c r="G59" i="11"/>
  <c r="F59" i="11"/>
  <c r="G58" i="11"/>
  <c r="F58" i="11"/>
  <c r="G57" i="11"/>
  <c r="F57" i="11"/>
  <c r="G56" i="11"/>
  <c r="F56" i="11"/>
  <c r="G55" i="11"/>
  <c r="F55" i="11"/>
  <c r="G54" i="11"/>
  <c r="F54" i="11"/>
  <c r="G53" i="11"/>
  <c r="F53" i="11"/>
  <c r="G52" i="11"/>
  <c r="F52" i="11"/>
  <c r="G51" i="11"/>
  <c r="F51" i="11"/>
  <c r="G50" i="11"/>
  <c r="F50" i="11"/>
  <c r="G49" i="11"/>
  <c r="F49" i="11"/>
  <c r="G48" i="11"/>
  <c r="F48" i="11"/>
  <c r="G47" i="11"/>
  <c r="F47" i="11"/>
  <c r="G46" i="11"/>
  <c r="F46" i="11"/>
  <c r="G45" i="11"/>
  <c r="F45" i="11"/>
  <c r="G44" i="11"/>
  <c r="F44" i="11"/>
  <c r="G43" i="11"/>
  <c r="F43" i="11"/>
  <c r="G42" i="11"/>
  <c r="F42" i="11"/>
  <c r="G41" i="11"/>
  <c r="F41" i="11"/>
  <c r="G40" i="11"/>
  <c r="F40" i="11"/>
  <c r="G39" i="11"/>
  <c r="F39" i="11"/>
  <c r="G38" i="11"/>
  <c r="F38" i="11"/>
  <c r="G37" i="11"/>
  <c r="F37" i="11"/>
  <c r="G36" i="11"/>
  <c r="F36" i="11"/>
  <c r="G35" i="11"/>
  <c r="F35" i="11"/>
  <c r="G34" i="11"/>
  <c r="F34" i="11"/>
  <c r="G33" i="11"/>
  <c r="F33" i="11"/>
  <c r="G32" i="11"/>
  <c r="F32" i="11"/>
  <c r="G31" i="11"/>
  <c r="F31" i="11"/>
  <c r="G30" i="11"/>
  <c r="F30" i="11"/>
  <c r="G29" i="11"/>
  <c r="F29" i="11"/>
  <c r="G28" i="11"/>
  <c r="F28" i="11"/>
  <c r="G27" i="11"/>
  <c r="F27" i="11"/>
  <c r="G26" i="11"/>
  <c r="F26" i="11"/>
  <c r="G25" i="11"/>
  <c r="F25" i="11"/>
  <c r="G24" i="11"/>
  <c r="F24" i="11"/>
  <c r="G23" i="11"/>
  <c r="F23" i="11"/>
  <c r="G22" i="11"/>
  <c r="F22" i="11"/>
  <c r="G21" i="11"/>
  <c r="F21" i="11"/>
  <c r="G20" i="11"/>
  <c r="F20" i="11"/>
  <c r="G19" i="11"/>
  <c r="F19" i="11"/>
  <c r="G18" i="11"/>
  <c r="F18" i="11"/>
  <c r="G17" i="11"/>
  <c r="F17" i="11"/>
  <c r="G16" i="11"/>
  <c r="F16" i="11"/>
  <c r="G15" i="11"/>
  <c r="F15" i="11"/>
  <c r="G14" i="11"/>
  <c r="F14" i="11"/>
  <c r="G13" i="11"/>
  <c r="F13" i="11"/>
  <c r="G12" i="11"/>
  <c r="F12" i="11"/>
  <c r="G11" i="11"/>
  <c r="F11" i="11"/>
  <c r="G10" i="11"/>
  <c r="F10" i="11"/>
  <c r="G9" i="11"/>
  <c r="F9" i="11"/>
  <c r="G8" i="11"/>
  <c r="F8" i="11"/>
  <c r="G7" i="11"/>
  <c r="F7" i="11"/>
  <c r="E7" i="11"/>
  <c r="D7" i="11"/>
  <c r="B6" i="11"/>
  <c r="B5" i="11"/>
  <c r="B4" i="11"/>
  <c r="A3" i="11"/>
  <c r="A2" i="11"/>
  <c r="F1" i="11"/>
  <c r="C1" i="11"/>
  <c r="A1" i="11"/>
  <c r="A1" i="6" l="1"/>
  <c r="B5" i="5" l="1"/>
  <c r="C31" i="5"/>
  <c r="B16" i="5"/>
  <c r="F1" i="6"/>
  <c r="B2" i="5"/>
  <c r="E619" i="11"/>
  <c r="D619" i="11"/>
  <c r="E618" i="11"/>
  <c r="D618" i="11"/>
  <c r="E617" i="11"/>
  <c r="D617" i="11"/>
  <c r="E616" i="11"/>
  <c r="D616" i="11"/>
  <c r="C5" i="13"/>
  <c r="B5" i="13"/>
  <c r="E5" i="13" s="1"/>
  <c r="C3" i="13"/>
  <c r="B3" i="13"/>
  <c r="F2" i="13"/>
  <c r="F1" i="13"/>
  <c r="C1" i="13"/>
  <c r="A1" i="13"/>
  <c r="C5" i="9"/>
  <c r="B5" i="9"/>
  <c r="E5" i="9" s="1"/>
  <c r="C3" i="9"/>
  <c r="B3" i="9"/>
  <c r="F2" i="9"/>
  <c r="F1" i="9"/>
  <c r="C1" i="9"/>
  <c r="A1" i="9"/>
  <c r="C5" i="8"/>
  <c r="B5" i="8"/>
  <c r="E5" i="8" s="1"/>
  <c r="C3" i="8"/>
  <c r="B3" i="8"/>
  <c r="F2" i="8"/>
  <c r="F1" i="8"/>
  <c r="C1" i="8"/>
  <c r="A1" i="8"/>
  <c r="C5" i="7"/>
  <c r="B5" i="7"/>
  <c r="C3" i="7"/>
  <c r="B3" i="7"/>
  <c r="C1" i="7"/>
  <c r="B3" i="5" l="1"/>
  <c r="D5" i="13"/>
  <c r="D5" i="8"/>
  <c r="D5" i="9"/>
  <c r="B21" i="12"/>
  <c r="C1" i="6"/>
  <c r="F2" i="6" l="1"/>
  <c r="C5" i="6" l="1"/>
  <c r="B24" i="12" l="1"/>
  <c r="B23" i="12"/>
  <c r="B22" i="12"/>
  <c r="E615" i="11"/>
  <c r="D615" i="11"/>
  <c r="E614" i="11"/>
  <c r="D614" i="11"/>
  <c r="E613" i="11"/>
  <c r="D613" i="11"/>
  <c r="B25" i="12"/>
  <c r="B3" i="11" l="1"/>
  <c r="D8" i="11"/>
  <c r="E8" i="11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111" i="11"/>
  <c r="E111" i="11"/>
  <c r="D112" i="11"/>
  <c r="E112" i="11"/>
  <c r="D113" i="11"/>
  <c r="E113" i="11"/>
  <c r="D114" i="11"/>
  <c r="E114" i="11"/>
  <c r="D115" i="11"/>
  <c r="E115" i="11"/>
  <c r="D116" i="11"/>
  <c r="E116" i="11"/>
  <c r="D117" i="11"/>
  <c r="E117" i="11"/>
  <c r="D118" i="11"/>
  <c r="E118" i="11"/>
  <c r="D119" i="11"/>
  <c r="E119" i="11"/>
  <c r="D120" i="11"/>
  <c r="E120" i="11"/>
  <c r="D121" i="11"/>
  <c r="E121" i="11"/>
  <c r="D122" i="11"/>
  <c r="E122" i="11"/>
  <c r="D123" i="11"/>
  <c r="E123" i="11"/>
  <c r="D124" i="11"/>
  <c r="E124" i="11"/>
  <c r="D125" i="11"/>
  <c r="E125" i="11"/>
  <c r="D126" i="11"/>
  <c r="E126" i="11"/>
  <c r="D127" i="11"/>
  <c r="E127" i="11"/>
  <c r="D128" i="11"/>
  <c r="E128" i="11"/>
  <c r="D129" i="11"/>
  <c r="E129" i="11"/>
  <c r="D130" i="11"/>
  <c r="E130" i="11"/>
  <c r="D131" i="11"/>
  <c r="E131" i="11"/>
  <c r="D132" i="11"/>
  <c r="E132" i="11"/>
  <c r="D133" i="11"/>
  <c r="E133" i="11"/>
  <c r="D134" i="11"/>
  <c r="E134" i="11"/>
  <c r="D135" i="11"/>
  <c r="E135" i="11"/>
  <c r="D136" i="11"/>
  <c r="E136" i="11"/>
  <c r="D137" i="11"/>
  <c r="E137" i="11"/>
  <c r="D138" i="11"/>
  <c r="E138" i="11"/>
  <c r="D139" i="11"/>
  <c r="E139" i="11"/>
  <c r="D140" i="11"/>
  <c r="E140" i="11"/>
  <c r="D141" i="11"/>
  <c r="E141" i="11"/>
  <c r="D142" i="11"/>
  <c r="E142" i="11"/>
  <c r="D143" i="11"/>
  <c r="E143" i="11"/>
  <c r="D144" i="11"/>
  <c r="E144" i="11"/>
  <c r="D145" i="11"/>
  <c r="E145" i="11"/>
  <c r="D146" i="11"/>
  <c r="E146" i="11"/>
  <c r="D147" i="11"/>
  <c r="E147" i="11"/>
  <c r="D148" i="11"/>
  <c r="E148" i="11"/>
  <c r="D149" i="11"/>
  <c r="E149" i="11"/>
  <c r="D150" i="11"/>
  <c r="E150" i="11"/>
  <c r="D151" i="11"/>
  <c r="E151" i="11"/>
  <c r="D152" i="11"/>
  <c r="E152" i="11"/>
  <c r="D153" i="11"/>
  <c r="E153" i="11"/>
  <c r="D154" i="11"/>
  <c r="E154" i="11"/>
  <c r="D155" i="11"/>
  <c r="E155" i="11"/>
  <c r="D156" i="11"/>
  <c r="E156" i="11"/>
  <c r="D157" i="11"/>
  <c r="E157" i="11"/>
  <c r="D158" i="11"/>
  <c r="E158" i="11"/>
  <c r="D159" i="11"/>
  <c r="E159" i="11"/>
  <c r="D160" i="11"/>
  <c r="E160" i="11"/>
  <c r="D161" i="11"/>
  <c r="E161" i="11"/>
  <c r="D162" i="11"/>
  <c r="E162" i="11"/>
  <c r="D163" i="11"/>
  <c r="E163" i="11"/>
  <c r="D164" i="11"/>
  <c r="E164" i="11"/>
  <c r="D165" i="11"/>
  <c r="E165" i="11"/>
  <c r="D166" i="11"/>
  <c r="E166" i="11"/>
  <c r="D167" i="11"/>
  <c r="E167" i="11"/>
  <c r="D168" i="11"/>
  <c r="E168" i="11"/>
  <c r="D169" i="11"/>
  <c r="E169" i="11"/>
  <c r="D170" i="11"/>
  <c r="E170" i="11"/>
  <c r="D171" i="11"/>
  <c r="E171" i="11"/>
  <c r="D172" i="11"/>
  <c r="E172" i="11"/>
  <c r="D173" i="11"/>
  <c r="E173" i="11"/>
  <c r="D174" i="11"/>
  <c r="E174" i="11"/>
  <c r="D175" i="11"/>
  <c r="E175" i="11"/>
  <c r="D176" i="11"/>
  <c r="E176" i="11"/>
  <c r="D177" i="11"/>
  <c r="E177" i="11"/>
  <c r="D178" i="11"/>
  <c r="E178" i="11"/>
  <c r="D179" i="11"/>
  <c r="E179" i="11"/>
  <c r="D180" i="11"/>
  <c r="E180" i="11"/>
  <c r="D181" i="11"/>
  <c r="E181" i="11"/>
  <c r="D182" i="11"/>
  <c r="E182" i="11"/>
  <c r="D183" i="11"/>
  <c r="E183" i="11"/>
  <c r="D184" i="11"/>
  <c r="E184" i="11"/>
  <c r="D185" i="11"/>
  <c r="E185" i="11"/>
  <c r="D186" i="11"/>
  <c r="E186" i="11"/>
  <c r="D187" i="11"/>
  <c r="E187" i="11"/>
  <c r="D188" i="11"/>
  <c r="E188" i="11"/>
  <c r="D189" i="11"/>
  <c r="E189" i="11"/>
  <c r="D190" i="11"/>
  <c r="E190" i="11"/>
  <c r="D191" i="11"/>
  <c r="E191" i="11"/>
  <c r="D192" i="11"/>
  <c r="E192" i="11"/>
  <c r="D193" i="11"/>
  <c r="E193" i="11"/>
  <c r="D194" i="11"/>
  <c r="E194" i="11"/>
  <c r="D195" i="11"/>
  <c r="E195" i="11"/>
  <c r="D196" i="11"/>
  <c r="E196" i="11"/>
  <c r="D197" i="11"/>
  <c r="E197" i="11"/>
  <c r="D198" i="11"/>
  <c r="E198" i="11"/>
  <c r="D199" i="11"/>
  <c r="E199" i="11"/>
  <c r="D200" i="11"/>
  <c r="E200" i="11"/>
  <c r="D201" i="11"/>
  <c r="E201" i="11"/>
  <c r="D202" i="11"/>
  <c r="E202" i="11"/>
  <c r="D203" i="11"/>
  <c r="E203" i="11"/>
  <c r="D204" i="11"/>
  <c r="E204" i="11"/>
  <c r="D205" i="11"/>
  <c r="E205" i="11"/>
  <c r="D206" i="11"/>
  <c r="E206" i="11"/>
  <c r="D207" i="11"/>
  <c r="E207" i="11"/>
  <c r="D208" i="11"/>
  <c r="E208" i="11"/>
  <c r="D209" i="11"/>
  <c r="E209" i="11"/>
  <c r="D210" i="11"/>
  <c r="E210" i="11"/>
  <c r="D211" i="11"/>
  <c r="E211" i="11"/>
  <c r="D212" i="11"/>
  <c r="E212" i="11"/>
  <c r="D213" i="11"/>
  <c r="E213" i="11"/>
  <c r="D214" i="11"/>
  <c r="E214" i="11"/>
  <c r="D215" i="11"/>
  <c r="E215" i="11"/>
  <c r="D216" i="11"/>
  <c r="E216" i="11"/>
  <c r="D217" i="11"/>
  <c r="E217" i="11"/>
  <c r="D218" i="11"/>
  <c r="E218" i="11"/>
  <c r="D219" i="11"/>
  <c r="E219" i="11"/>
  <c r="D220" i="11"/>
  <c r="E220" i="11"/>
  <c r="D221" i="11"/>
  <c r="E221" i="11"/>
  <c r="D222" i="11"/>
  <c r="E222" i="11"/>
  <c r="D223" i="11"/>
  <c r="E223" i="11"/>
  <c r="D224" i="11"/>
  <c r="E224" i="11"/>
  <c r="D225" i="11"/>
  <c r="E225" i="11"/>
  <c r="D226" i="11"/>
  <c r="E226" i="11"/>
  <c r="D227" i="11"/>
  <c r="E227" i="11"/>
  <c r="D228" i="11"/>
  <c r="E228" i="11"/>
  <c r="D229" i="11"/>
  <c r="E229" i="11"/>
  <c r="D230" i="11"/>
  <c r="E230" i="11"/>
  <c r="D231" i="11"/>
  <c r="E231" i="11"/>
  <c r="D232" i="11"/>
  <c r="E232" i="11"/>
  <c r="D233" i="11"/>
  <c r="E233" i="11"/>
  <c r="D234" i="11"/>
  <c r="E234" i="11"/>
  <c r="D235" i="11"/>
  <c r="E235" i="11"/>
  <c r="D236" i="11"/>
  <c r="E236" i="11"/>
  <c r="D237" i="11"/>
  <c r="E237" i="11"/>
  <c r="D238" i="11"/>
  <c r="E238" i="11"/>
  <c r="D239" i="11"/>
  <c r="E239" i="11"/>
  <c r="D240" i="11"/>
  <c r="E240" i="11"/>
  <c r="D241" i="11"/>
  <c r="E241" i="11"/>
  <c r="D242" i="11"/>
  <c r="E242" i="11"/>
  <c r="D243" i="11"/>
  <c r="E243" i="11"/>
  <c r="D244" i="11"/>
  <c r="E244" i="11"/>
  <c r="D245" i="11"/>
  <c r="E245" i="11"/>
  <c r="D246" i="11"/>
  <c r="E246" i="11"/>
  <c r="D247" i="11"/>
  <c r="E247" i="11"/>
  <c r="D248" i="11"/>
  <c r="E248" i="11"/>
  <c r="D249" i="11"/>
  <c r="E249" i="11"/>
  <c r="D250" i="11"/>
  <c r="E250" i="11"/>
  <c r="D251" i="11"/>
  <c r="E251" i="11"/>
  <c r="D252" i="11"/>
  <c r="E252" i="11"/>
  <c r="D253" i="11"/>
  <c r="E253" i="11"/>
  <c r="D254" i="11"/>
  <c r="E254" i="11"/>
  <c r="D255" i="11"/>
  <c r="E255" i="11"/>
  <c r="D256" i="11"/>
  <c r="E256" i="11"/>
  <c r="D257" i="11"/>
  <c r="E257" i="11"/>
  <c r="D258" i="11"/>
  <c r="E258" i="11"/>
  <c r="D259" i="11"/>
  <c r="E259" i="11"/>
  <c r="D260" i="11"/>
  <c r="E260" i="11"/>
  <c r="D261" i="11"/>
  <c r="E261" i="11"/>
  <c r="D262" i="11"/>
  <c r="E262" i="11"/>
  <c r="D263" i="11"/>
  <c r="E263" i="11"/>
  <c r="D264" i="11"/>
  <c r="E264" i="11"/>
  <c r="D265" i="11"/>
  <c r="E265" i="11"/>
  <c r="D266" i="11"/>
  <c r="E266" i="11"/>
  <c r="D267" i="11"/>
  <c r="E267" i="11"/>
  <c r="D268" i="11"/>
  <c r="E268" i="11"/>
  <c r="D269" i="11"/>
  <c r="E269" i="11"/>
  <c r="D270" i="11"/>
  <c r="E270" i="11"/>
  <c r="D271" i="11"/>
  <c r="E271" i="11"/>
  <c r="D272" i="11"/>
  <c r="E272" i="11"/>
  <c r="D273" i="11"/>
  <c r="E273" i="11"/>
  <c r="D274" i="11"/>
  <c r="E274" i="11"/>
  <c r="D275" i="11"/>
  <c r="E275" i="11"/>
  <c r="D276" i="11"/>
  <c r="E276" i="11"/>
  <c r="D277" i="11"/>
  <c r="E277" i="11"/>
  <c r="D278" i="11"/>
  <c r="E278" i="11"/>
  <c r="D279" i="11"/>
  <c r="E279" i="11"/>
  <c r="D280" i="11"/>
  <c r="E280" i="11"/>
  <c r="D281" i="11"/>
  <c r="E281" i="11"/>
  <c r="D282" i="11"/>
  <c r="E282" i="11"/>
  <c r="D283" i="11"/>
  <c r="E283" i="11"/>
  <c r="D284" i="11"/>
  <c r="E284" i="11"/>
  <c r="D285" i="11"/>
  <c r="E285" i="11"/>
  <c r="D286" i="11"/>
  <c r="E286" i="11"/>
  <c r="D287" i="11"/>
  <c r="E287" i="11"/>
  <c r="D288" i="11"/>
  <c r="E288" i="11"/>
  <c r="D289" i="11"/>
  <c r="E289" i="11"/>
  <c r="D290" i="11"/>
  <c r="E290" i="11"/>
  <c r="D291" i="11"/>
  <c r="E291" i="11"/>
  <c r="D292" i="11"/>
  <c r="E292" i="11"/>
  <c r="D293" i="11"/>
  <c r="E293" i="11"/>
  <c r="D294" i="11"/>
  <c r="E294" i="11"/>
  <c r="D295" i="11"/>
  <c r="E295" i="11"/>
  <c r="D296" i="11"/>
  <c r="E296" i="11"/>
  <c r="D297" i="11"/>
  <c r="E297" i="11"/>
  <c r="D298" i="11"/>
  <c r="E298" i="11"/>
  <c r="D299" i="11"/>
  <c r="E299" i="11"/>
  <c r="D300" i="11"/>
  <c r="E300" i="11"/>
  <c r="D301" i="11"/>
  <c r="E301" i="11"/>
  <c r="D302" i="11"/>
  <c r="E302" i="11"/>
  <c r="D303" i="11"/>
  <c r="E303" i="11"/>
  <c r="D304" i="11"/>
  <c r="E304" i="11"/>
  <c r="D305" i="11"/>
  <c r="E305" i="11"/>
  <c r="D306" i="11"/>
  <c r="E306" i="11"/>
  <c r="D307" i="11"/>
  <c r="E307" i="11"/>
  <c r="D308" i="11"/>
  <c r="E308" i="11"/>
  <c r="D309" i="11"/>
  <c r="E309" i="11"/>
  <c r="D310" i="11"/>
  <c r="E310" i="11"/>
  <c r="D311" i="11"/>
  <c r="E311" i="11"/>
  <c r="D312" i="11"/>
  <c r="E312" i="11"/>
  <c r="D313" i="11"/>
  <c r="E313" i="11"/>
  <c r="D314" i="11"/>
  <c r="E314" i="11"/>
  <c r="D315" i="11"/>
  <c r="E315" i="11"/>
  <c r="D316" i="11"/>
  <c r="E316" i="11"/>
  <c r="D317" i="11"/>
  <c r="E317" i="11"/>
  <c r="D318" i="11"/>
  <c r="E318" i="11"/>
  <c r="D319" i="11"/>
  <c r="E319" i="11"/>
  <c r="D320" i="11"/>
  <c r="E320" i="11"/>
  <c r="D321" i="11"/>
  <c r="E321" i="11"/>
  <c r="D322" i="11"/>
  <c r="E322" i="11"/>
  <c r="D323" i="11"/>
  <c r="E323" i="11"/>
  <c r="D324" i="11"/>
  <c r="E324" i="11"/>
  <c r="D325" i="11"/>
  <c r="E325" i="11"/>
  <c r="D326" i="11"/>
  <c r="E326" i="11"/>
  <c r="D327" i="11"/>
  <c r="E327" i="11"/>
  <c r="D328" i="11"/>
  <c r="E328" i="11"/>
  <c r="D329" i="11"/>
  <c r="E329" i="11"/>
  <c r="D330" i="11"/>
  <c r="E330" i="11"/>
  <c r="D331" i="11"/>
  <c r="E331" i="11"/>
  <c r="D332" i="11"/>
  <c r="E332" i="11"/>
  <c r="D333" i="11"/>
  <c r="E333" i="11"/>
  <c r="D334" i="11"/>
  <c r="E334" i="11"/>
  <c r="D335" i="11"/>
  <c r="E335" i="11"/>
  <c r="D336" i="11"/>
  <c r="E336" i="11"/>
  <c r="D337" i="11"/>
  <c r="E337" i="11"/>
  <c r="D338" i="11"/>
  <c r="E338" i="11"/>
  <c r="D339" i="11"/>
  <c r="E339" i="11"/>
  <c r="D340" i="11"/>
  <c r="E340" i="11"/>
  <c r="D341" i="11"/>
  <c r="E341" i="11"/>
  <c r="D342" i="11"/>
  <c r="E342" i="11"/>
  <c r="D343" i="11"/>
  <c r="E343" i="11"/>
  <c r="D344" i="11"/>
  <c r="E344" i="11"/>
  <c r="D345" i="11"/>
  <c r="E345" i="11"/>
  <c r="D346" i="11"/>
  <c r="E346" i="11"/>
  <c r="D347" i="11"/>
  <c r="E347" i="11"/>
  <c r="D348" i="11"/>
  <c r="E348" i="11"/>
  <c r="D349" i="11"/>
  <c r="E349" i="11"/>
  <c r="D350" i="11"/>
  <c r="E350" i="11"/>
  <c r="D351" i="11"/>
  <c r="E351" i="11"/>
  <c r="D352" i="11"/>
  <c r="E352" i="11"/>
  <c r="D353" i="11"/>
  <c r="E353" i="11"/>
  <c r="D354" i="11"/>
  <c r="E354" i="11"/>
  <c r="D355" i="11"/>
  <c r="E355" i="11"/>
  <c r="D356" i="11"/>
  <c r="E356" i="11"/>
  <c r="D357" i="11"/>
  <c r="E357" i="11"/>
  <c r="D358" i="11"/>
  <c r="E358" i="11"/>
  <c r="D359" i="11"/>
  <c r="E359" i="11"/>
  <c r="D360" i="11"/>
  <c r="E360" i="11"/>
  <c r="D361" i="11"/>
  <c r="E361" i="11"/>
  <c r="D362" i="11"/>
  <c r="E362" i="11"/>
  <c r="D363" i="11"/>
  <c r="E363" i="11"/>
  <c r="D364" i="11"/>
  <c r="E364" i="11"/>
  <c r="D365" i="11"/>
  <c r="E365" i="11"/>
  <c r="D366" i="11"/>
  <c r="E366" i="11"/>
  <c r="D367" i="11"/>
  <c r="E367" i="11"/>
  <c r="D368" i="11"/>
  <c r="E368" i="11"/>
  <c r="D369" i="11"/>
  <c r="E369" i="11"/>
  <c r="D370" i="11"/>
  <c r="E370" i="11"/>
  <c r="D371" i="11"/>
  <c r="E371" i="11"/>
  <c r="D372" i="11"/>
  <c r="E372" i="11"/>
  <c r="D373" i="11"/>
  <c r="E373" i="11"/>
  <c r="D374" i="11"/>
  <c r="E374" i="11"/>
  <c r="D375" i="11"/>
  <c r="E375" i="11"/>
  <c r="D376" i="11"/>
  <c r="E376" i="11"/>
  <c r="D377" i="11"/>
  <c r="E377" i="11"/>
  <c r="D378" i="11"/>
  <c r="E378" i="11"/>
  <c r="D379" i="11"/>
  <c r="E379" i="11"/>
  <c r="D380" i="11"/>
  <c r="E380" i="11"/>
  <c r="D381" i="11"/>
  <c r="E381" i="11"/>
  <c r="D382" i="11"/>
  <c r="E382" i="11"/>
  <c r="D383" i="11"/>
  <c r="E383" i="11"/>
  <c r="D384" i="11"/>
  <c r="E384" i="11"/>
  <c r="D385" i="11"/>
  <c r="E385" i="11"/>
  <c r="D386" i="11"/>
  <c r="E386" i="11"/>
  <c r="D387" i="11"/>
  <c r="E387" i="11"/>
  <c r="D388" i="11"/>
  <c r="E388" i="11"/>
  <c r="D389" i="11"/>
  <c r="E389" i="11"/>
  <c r="D390" i="11"/>
  <c r="E390" i="11"/>
  <c r="D391" i="11"/>
  <c r="E391" i="11"/>
  <c r="D392" i="11"/>
  <c r="E392" i="11"/>
  <c r="D393" i="11"/>
  <c r="E393" i="11"/>
  <c r="D394" i="11"/>
  <c r="E394" i="11"/>
  <c r="D395" i="11"/>
  <c r="E395" i="11"/>
  <c r="D396" i="11"/>
  <c r="E396" i="11"/>
  <c r="D397" i="11"/>
  <c r="E397" i="11"/>
  <c r="D398" i="11"/>
  <c r="E398" i="11"/>
  <c r="D399" i="11"/>
  <c r="E399" i="11"/>
  <c r="D400" i="11"/>
  <c r="E400" i="11"/>
  <c r="D401" i="11"/>
  <c r="E401" i="11"/>
  <c r="D402" i="11"/>
  <c r="E402" i="11"/>
  <c r="D403" i="11"/>
  <c r="E403" i="11"/>
  <c r="D404" i="11"/>
  <c r="E404" i="11"/>
  <c r="D405" i="11"/>
  <c r="E405" i="11"/>
  <c r="D406" i="11"/>
  <c r="E406" i="11"/>
  <c r="D407" i="11"/>
  <c r="E407" i="11"/>
  <c r="D408" i="11"/>
  <c r="E408" i="11"/>
  <c r="D409" i="11"/>
  <c r="E409" i="11"/>
  <c r="D410" i="11"/>
  <c r="E410" i="11"/>
  <c r="D411" i="11"/>
  <c r="E411" i="11"/>
  <c r="D412" i="11"/>
  <c r="E412" i="11"/>
  <c r="D413" i="11"/>
  <c r="E413" i="11"/>
  <c r="D414" i="11"/>
  <c r="E414" i="11"/>
  <c r="D415" i="11"/>
  <c r="E415" i="11"/>
  <c r="D416" i="11"/>
  <c r="E416" i="11"/>
  <c r="D417" i="11"/>
  <c r="E417" i="11"/>
  <c r="D418" i="11"/>
  <c r="E418" i="11"/>
  <c r="D419" i="11"/>
  <c r="E419" i="11"/>
  <c r="D420" i="11"/>
  <c r="E420" i="11"/>
  <c r="D421" i="11"/>
  <c r="E421" i="11"/>
  <c r="D422" i="11"/>
  <c r="E422" i="11"/>
  <c r="D423" i="11"/>
  <c r="E423" i="11"/>
  <c r="D424" i="11"/>
  <c r="E424" i="11"/>
  <c r="D425" i="11"/>
  <c r="E425" i="11"/>
  <c r="D426" i="11"/>
  <c r="E426" i="11"/>
  <c r="D427" i="11"/>
  <c r="E427" i="11"/>
  <c r="D428" i="11"/>
  <c r="E428" i="11"/>
  <c r="D429" i="11"/>
  <c r="E429" i="11"/>
  <c r="D430" i="11"/>
  <c r="E430" i="11"/>
  <c r="D431" i="11"/>
  <c r="E431" i="11"/>
  <c r="D432" i="11"/>
  <c r="E432" i="11"/>
  <c r="D433" i="11"/>
  <c r="E433" i="11"/>
  <c r="D434" i="11"/>
  <c r="E434" i="11"/>
  <c r="D435" i="11"/>
  <c r="E435" i="11"/>
  <c r="D436" i="11"/>
  <c r="E436" i="11"/>
  <c r="D437" i="11"/>
  <c r="E437" i="11"/>
  <c r="D438" i="11"/>
  <c r="E438" i="11"/>
  <c r="D439" i="11"/>
  <c r="E439" i="11"/>
  <c r="D440" i="11"/>
  <c r="E440" i="11"/>
  <c r="D441" i="11"/>
  <c r="E441" i="11"/>
  <c r="D442" i="11"/>
  <c r="E442" i="11"/>
  <c r="D443" i="11"/>
  <c r="E443" i="11"/>
  <c r="D444" i="11"/>
  <c r="E444" i="11"/>
  <c r="D445" i="11"/>
  <c r="E445" i="11"/>
  <c r="D446" i="11"/>
  <c r="E446" i="11"/>
  <c r="D447" i="11"/>
  <c r="E447" i="11"/>
  <c r="D448" i="11"/>
  <c r="E448" i="11"/>
  <c r="D449" i="11"/>
  <c r="E449" i="11"/>
  <c r="D450" i="11"/>
  <c r="E450" i="11"/>
  <c r="D451" i="11"/>
  <c r="E451" i="11"/>
  <c r="D452" i="11"/>
  <c r="E452" i="11"/>
  <c r="D453" i="11"/>
  <c r="E453" i="11"/>
  <c r="D454" i="11"/>
  <c r="E454" i="11"/>
  <c r="D455" i="11"/>
  <c r="E455" i="11"/>
  <c r="D456" i="11"/>
  <c r="E456" i="11"/>
  <c r="D457" i="11"/>
  <c r="E457" i="11"/>
  <c r="D458" i="11"/>
  <c r="E458" i="11"/>
  <c r="D459" i="11"/>
  <c r="E459" i="11"/>
  <c r="D460" i="11"/>
  <c r="E460" i="11"/>
  <c r="D461" i="11"/>
  <c r="E461" i="11"/>
  <c r="D462" i="11"/>
  <c r="E462" i="11"/>
  <c r="D463" i="11"/>
  <c r="E463" i="11"/>
  <c r="D464" i="11"/>
  <c r="E464" i="11"/>
  <c r="D465" i="11"/>
  <c r="E465" i="11"/>
  <c r="D466" i="11"/>
  <c r="E466" i="11"/>
  <c r="D467" i="11"/>
  <c r="E467" i="11"/>
  <c r="D468" i="11"/>
  <c r="E468" i="11"/>
  <c r="D469" i="11"/>
  <c r="E469" i="11"/>
  <c r="D470" i="11"/>
  <c r="E470" i="11"/>
  <c r="D471" i="11"/>
  <c r="E471" i="11"/>
  <c r="D472" i="11"/>
  <c r="E472" i="11"/>
  <c r="D473" i="11"/>
  <c r="E473" i="11"/>
  <c r="D474" i="11"/>
  <c r="E474" i="11"/>
  <c r="D475" i="11"/>
  <c r="E475" i="11"/>
  <c r="D476" i="11"/>
  <c r="E476" i="11"/>
  <c r="D477" i="11"/>
  <c r="E477" i="11"/>
  <c r="D478" i="11"/>
  <c r="E478" i="11"/>
  <c r="D479" i="11"/>
  <c r="E479" i="11"/>
  <c r="D480" i="11"/>
  <c r="E480" i="11"/>
  <c r="D481" i="11"/>
  <c r="E481" i="11"/>
  <c r="D482" i="11"/>
  <c r="E482" i="11"/>
  <c r="D483" i="11"/>
  <c r="E483" i="11"/>
  <c r="D484" i="11"/>
  <c r="E484" i="11"/>
  <c r="D485" i="11"/>
  <c r="E485" i="11"/>
  <c r="D486" i="11"/>
  <c r="E486" i="11"/>
  <c r="D487" i="11"/>
  <c r="E487" i="11"/>
  <c r="D488" i="11"/>
  <c r="E488" i="11"/>
  <c r="D489" i="11"/>
  <c r="E489" i="11"/>
  <c r="D490" i="11"/>
  <c r="E490" i="11"/>
  <c r="D491" i="11"/>
  <c r="E491" i="11"/>
  <c r="D492" i="11"/>
  <c r="E492" i="11"/>
  <c r="D493" i="11"/>
  <c r="E493" i="11"/>
  <c r="D494" i="11"/>
  <c r="E494" i="11"/>
  <c r="D495" i="11"/>
  <c r="E495" i="11"/>
  <c r="D496" i="11"/>
  <c r="E496" i="11"/>
  <c r="D497" i="11"/>
  <c r="E497" i="11"/>
  <c r="D498" i="11"/>
  <c r="E498" i="11"/>
  <c r="D499" i="11"/>
  <c r="E499" i="11"/>
  <c r="D500" i="11"/>
  <c r="E500" i="11"/>
  <c r="D501" i="11"/>
  <c r="E501" i="11"/>
  <c r="D502" i="11"/>
  <c r="E502" i="11"/>
  <c r="D503" i="11"/>
  <c r="E503" i="11"/>
  <c r="D504" i="11"/>
  <c r="E504" i="11"/>
  <c r="D505" i="11"/>
  <c r="E505" i="11"/>
  <c r="D506" i="11"/>
  <c r="E506" i="11"/>
  <c r="D507" i="11"/>
  <c r="E507" i="11"/>
  <c r="D508" i="11"/>
  <c r="E508" i="11"/>
  <c r="D509" i="11"/>
  <c r="E509" i="11"/>
  <c r="D510" i="11"/>
  <c r="E510" i="11"/>
  <c r="D511" i="11"/>
  <c r="E511" i="11"/>
  <c r="D512" i="11"/>
  <c r="E512" i="11"/>
  <c r="D513" i="11"/>
  <c r="E513" i="11"/>
  <c r="D514" i="11"/>
  <c r="E514" i="11"/>
  <c r="D515" i="11"/>
  <c r="E515" i="11"/>
  <c r="D516" i="11"/>
  <c r="E516" i="11"/>
  <c r="D517" i="11"/>
  <c r="E517" i="11"/>
  <c r="D518" i="11"/>
  <c r="E518" i="11"/>
  <c r="D519" i="11"/>
  <c r="E519" i="11"/>
  <c r="D520" i="11"/>
  <c r="E520" i="11"/>
  <c r="D521" i="11"/>
  <c r="E521" i="11"/>
  <c r="D522" i="11"/>
  <c r="E522" i="11"/>
  <c r="D523" i="11"/>
  <c r="E523" i="11"/>
  <c r="D524" i="11"/>
  <c r="E524" i="11"/>
  <c r="D525" i="11"/>
  <c r="E525" i="11"/>
  <c r="D526" i="11"/>
  <c r="E526" i="11"/>
  <c r="D527" i="11"/>
  <c r="E527" i="11"/>
  <c r="D528" i="11"/>
  <c r="E528" i="11"/>
  <c r="D529" i="11"/>
  <c r="E529" i="11"/>
  <c r="D530" i="11"/>
  <c r="E530" i="11"/>
  <c r="D531" i="11"/>
  <c r="E531" i="11"/>
  <c r="D532" i="11"/>
  <c r="E532" i="11"/>
  <c r="D533" i="11"/>
  <c r="E533" i="11"/>
  <c r="D534" i="11"/>
  <c r="E534" i="11"/>
  <c r="D535" i="11"/>
  <c r="E535" i="11"/>
  <c r="D536" i="11"/>
  <c r="E536" i="11"/>
  <c r="D537" i="11"/>
  <c r="E537" i="11"/>
  <c r="D538" i="11"/>
  <c r="E538" i="11"/>
  <c r="D539" i="11"/>
  <c r="E539" i="11"/>
  <c r="D540" i="11"/>
  <c r="E540" i="11"/>
  <c r="D541" i="11"/>
  <c r="E541" i="11"/>
  <c r="D542" i="11"/>
  <c r="E542" i="11"/>
  <c r="D543" i="11"/>
  <c r="E543" i="11"/>
  <c r="D544" i="11"/>
  <c r="E544" i="11"/>
  <c r="D545" i="11"/>
  <c r="E545" i="11"/>
  <c r="D546" i="11"/>
  <c r="E546" i="11"/>
  <c r="D547" i="11"/>
  <c r="E547" i="11"/>
  <c r="D548" i="11"/>
  <c r="E548" i="11"/>
  <c r="D549" i="11"/>
  <c r="E549" i="11"/>
  <c r="D550" i="11"/>
  <c r="E550" i="11"/>
  <c r="D551" i="11"/>
  <c r="E551" i="11"/>
  <c r="D552" i="11"/>
  <c r="E552" i="11"/>
  <c r="D553" i="11"/>
  <c r="E553" i="11"/>
  <c r="D554" i="11"/>
  <c r="E554" i="11"/>
  <c r="D555" i="11"/>
  <c r="E555" i="11"/>
  <c r="D556" i="11"/>
  <c r="E556" i="11"/>
  <c r="D557" i="11"/>
  <c r="E557" i="11"/>
  <c r="D558" i="11"/>
  <c r="E558" i="11"/>
  <c r="D559" i="11"/>
  <c r="E559" i="11"/>
  <c r="D560" i="11"/>
  <c r="E560" i="11"/>
  <c r="D561" i="11"/>
  <c r="E561" i="11"/>
  <c r="D562" i="11"/>
  <c r="E562" i="11"/>
  <c r="D563" i="11"/>
  <c r="E563" i="11"/>
  <c r="D564" i="11"/>
  <c r="E564" i="11"/>
  <c r="D565" i="11"/>
  <c r="E565" i="11"/>
  <c r="D566" i="11"/>
  <c r="E566" i="11"/>
  <c r="D567" i="11"/>
  <c r="E567" i="11"/>
  <c r="D568" i="11"/>
  <c r="E568" i="11"/>
  <c r="D569" i="11"/>
  <c r="E569" i="11"/>
  <c r="D570" i="11"/>
  <c r="E570" i="11"/>
  <c r="D571" i="11"/>
  <c r="E571" i="11"/>
  <c r="D572" i="11"/>
  <c r="E572" i="11"/>
  <c r="D573" i="11"/>
  <c r="E573" i="11"/>
  <c r="D574" i="11"/>
  <c r="E574" i="11"/>
  <c r="D575" i="11"/>
  <c r="E575" i="11"/>
  <c r="D576" i="11"/>
  <c r="E576" i="11"/>
  <c r="D577" i="11"/>
  <c r="E577" i="11"/>
  <c r="D578" i="11"/>
  <c r="E578" i="11"/>
  <c r="D579" i="11"/>
  <c r="E579" i="11"/>
  <c r="D580" i="11"/>
  <c r="E580" i="11"/>
  <c r="D581" i="11"/>
  <c r="E581" i="11"/>
  <c r="D582" i="11"/>
  <c r="E582" i="11"/>
  <c r="D583" i="11"/>
  <c r="E583" i="11"/>
  <c r="D584" i="11"/>
  <c r="E584" i="11"/>
  <c r="D585" i="11"/>
  <c r="E585" i="11"/>
  <c r="D586" i="11"/>
  <c r="E586" i="11"/>
  <c r="D587" i="11"/>
  <c r="E587" i="11"/>
  <c r="D588" i="11"/>
  <c r="E588" i="11"/>
  <c r="D589" i="11"/>
  <c r="E589" i="11"/>
  <c r="D590" i="11"/>
  <c r="E590" i="11"/>
  <c r="D591" i="11"/>
  <c r="E591" i="11"/>
  <c r="D592" i="11"/>
  <c r="E592" i="11"/>
  <c r="D593" i="11"/>
  <c r="E593" i="11"/>
  <c r="D594" i="11"/>
  <c r="E594" i="11"/>
  <c r="D595" i="11"/>
  <c r="E595" i="11"/>
  <c r="D596" i="11"/>
  <c r="E596" i="11"/>
  <c r="D597" i="11"/>
  <c r="E597" i="11"/>
  <c r="D598" i="11"/>
  <c r="E598" i="11"/>
  <c r="D599" i="11"/>
  <c r="E599" i="11"/>
  <c r="D600" i="11"/>
  <c r="E600" i="11"/>
  <c r="D601" i="11"/>
  <c r="E601" i="11"/>
  <c r="D602" i="11"/>
  <c r="E602" i="11"/>
  <c r="D603" i="11"/>
  <c r="E603" i="11"/>
  <c r="D604" i="11"/>
  <c r="E604" i="11"/>
  <c r="D605" i="11"/>
  <c r="E605" i="11"/>
  <c r="D606" i="11"/>
  <c r="E606" i="11"/>
  <c r="D607" i="11"/>
  <c r="E607" i="11"/>
  <c r="D608" i="11"/>
  <c r="E608" i="11"/>
  <c r="D609" i="11"/>
  <c r="E609" i="11"/>
  <c r="D610" i="11"/>
  <c r="E610" i="11"/>
  <c r="D611" i="11"/>
  <c r="E611" i="11"/>
  <c r="D612" i="11"/>
  <c r="E612" i="11"/>
  <c r="C3" i="6"/>
  <c r="B3" i="6"/>
  <c r="C1" i="12" l="1"/>
  <c r="A2" i="13"/>
  <c r="A2" i="5"/>
  <c r="A1" i="12"/>
  <c r="A2" i="8" l="1"/>
  <c r="A2" i="9"/>
  <c r="A2" i="6"/>
  <c r="A2" i="7"/>
  <c r="B26" i="12"/>
  <c r="B4" i="6" s="1"/>
  <c r="C612" i="13" l="1"/>
  <c r="A610" i="13"/>
  <c r="B609" i="13"/>
  <c r="A611" i="13"/>
  <c r="C609" i="13"/>
  <c r="B612" i="13"/>
  <c r="C611" i="13"/>
  <c r="A609" i="13"/>
  <c r="B610" i="13"/>
  <c r="A612" i="13"/>
  <c r="B611" i="13"/>
  <c r="C610" i="13"/>
  <c r="A608" i="13"/>
  <c r="B607" i="13"/>
  <c r="C606" i="13"/>
  <c r="A604" i="13"/>
  <c r="B603" i="13"/>
  <c r="C602" i="13"/>
  <c r="A600" i="13"/>
  <c r="B599" i="13"/>
  <c r="C598" i="13"/>
  <c r="B608" i="13"/>
  <c r="C607" i="13"/>
  <c r="A605" i="13"/>
  <c r="B604" i="13"/>
  <c r="C603" i="13"/>
  <c r="A601" i="13"/>
  <c r="B600" i="13"/>
  <c r="C599" i="13"/>
  <c r="A597" i="13"/>
  <c r="A607" i="13"/>
  <c r="B606" i="13"/>
  <c r="C605" i="13"/>
  <c r="A603" i="13"/>
  <c r="B602" i="13"/>
  <c r="C601" i="13"/>
  <c r="A599" i="13"/>
  <c r="B598" i="13"/>
  <c r="C597" i="13"/>
  <c r="C608" i="13"/>
  <c r="A606" i="13"/>
  <c r="B605" i="13"/>
  <c r="C604" i="13"/>
  <c r="A602" i="13"/>
  <c r="B601" i="13"/>
  <c r="C600" i="13"/>
  <c r="A598" i="13"/>
  <c r="B597" i="13"/>
  <c r="C596" i="13"/>
  <c r="C386" i="13"/>
  <c r="B225" i="13"/>
  <c r="B386" i="9"/>
  <c r="C99" i="9"/>
  <c r="B236" i="8"/>
  <c r="B99" i="8"/>
  <c r="C225" i="7"/>
  <c r="B595" i="13"/>
  <c r="C225" i="13"/>
  <c r="C386" i="9"/>
  <c r="C99" i="8"/>
  <c r="B596" i="13"/>
  <c r="B386" i="13"/>
  <c r="C99" i="13"/>
  <c r="B236" i="9"/>
  <c r="B99" i="9"/>
  <c r="C225" i="8"/>
  <c r="C386" i="7"/>
  <c r="B225" i="7"/>
  <c r="B225" i="9"/>
  <c r="C595" i="13"/>
  <c r="B236" i="13"/>
  <c r="B99" i="13"/>
  <c r="C225" i="9"/>
  <c r="C386" i="8"/>
  <c r="B225" i="8"/>
  <c r="B386" i="7"/>
  <c r="C99" i="7"/>
  <c r="B386" i="8"/>
  <c r="B236" i="7"/>
  <c r="B99" i="7"/>
  <c r="C386" i="6"/>
  <c r="B225" i="6"/>
  <c r="B236" i="6"/>
  <c r="C225" i="6"/>
  <c r="B386" i="6"/>
  <c r="C99" i="6"/>
  <c r="B99" i="6"/>
  <c r="C183" i="13"/>
  <c r="B184" i="9"/>
  <c r="C236" i="8"/>
  <c r="C184" i="8"/>
  <c r="B151" i="8"/>
  <c r="C151" i="7"/>
  <c r="C151" i="9"/>
  <c r="C183" i="8"/>
  <c r="B184" i="7"/>
  <c r="C236" i="9"/>
  <c r="B151" i="9"/>
  <c r="C151" i="13"/>
  <c r="C183" i="9"/>
  <c r="B184" i="8"/>
  <c r="C236" i="7"/>
  <c r="C184" i="7"/>
  <c r="B151" i="7"/>
  <c r="C184" i="9"/>
  <c r="C151" i="8"/>
  <c r="C183" i="7"/>
  <c r="C236" i="13"/>
  <c r="C184" i="13"/>
  <c r="B151" i="13"/>
  <c r="B184" i="13"/>
  <c r="C236" i="6"/>
  <c r="C184" i="6"/>
  <c r="B151" i="6"/>
  <c r="B184" i="6"/>
  <c r="C183" i="6"/>
  <c r="C151" i="6"/>
  <c r="C410" i="6"/>
  <c r="C462" i="13"/>
  <c r="C81" i="13"/>
  <c r="C62" i="13"/>
  <c r="C462" i="9"/>
  <c r="C81" i="9"/>
  <c r="C62" i="9"/>
  <c r="C81" i="8"/>
  <c r="C62" i="8"/>
  <c r="C462" i="7"/>
  <c r="C81" i="7"/>
  <c r="C62" i="7"/>
  <c r="B462" i="9"/>
  <c r="B81" i="9"/>
  <c r="B62" i="9"/>
  <c r="B81" i="8"/>
  <c r="B62" i="8"/>
  <c r="B183" i="13"/>
  <c r="B65" i="13"/>
  <c r="B90" i="9"/>
  <c r="B65" i="9"/>
  <c r="B462" i="13"/>
  <c r="B81" i="13"/>
  <c r="B62" i="13"/>
  <c r="B462" i="7"/>
  <c r="B81" i="7"/>
  <c r="B62" i="7"/>
  <c r="C104" i="7"/>
  <c r="C90" i="7"/>
  <c r="C65" i="7"/>
  <c r="C10" i="7"/>
  <c r="B183" i="9"/>
  <c r="B104" i="9"/>
  <c r="B10" i="9"/>
  <c r="B183" i="8"/>
  <c r="B104" i="8"/>
  <c r="B65" i="8"/>
  <c r="B10" i="8"/>
  <c r="C104" i="13"/>
  <c r="C90" i="13"/>
  <c r="C65" i="13"/>
  <c r="C10" i="13"/>
  <c r="C104" i="9"/>
  <c r="C90" i="9"/>
  <c r="C65" i="9"/>
  <c r="C10" i="9"/>
  <c r="C104" i="8"/>
  <c r="C90" i="8"/>
  <c r="C65" i="8"/>
  <c r="C10" i="8"/>
  <c r="B104" i="13"/>
  <c r="B90" i="13"/>
  <c r="B10" i="13"/>
  <c r="B90" i="8"/>
  <c r="B183" i="7"/>
  <c r="B104" i="7"/>
  <c r="B90" i="7"/>
  <c r="B65" i="7"/>
  <c r="B10" i="7"/>
  <c r="C462" i="6"/>
  <c r="C81" i="6"/>
  <c r="C62" i="6"/>
  <c r="B183" i="6"/>
  <c r="B90" i="6"/>
  <c r="B65" i="6"/>
  <c r="B462" i="6"/>
  <c r="B81" i="6"/>
  <c r="B62" i="6"/>
  <c r="B10" i="6"/>
  <c r="C104" i="6"/>
  <c r="C90" i="6"/>
  <c r="C65" i="6"/>
  <c r="C10" i="6"/>
  <c r="B104" i="6"/>
  <c r="B410" i="6"/>
  <c r="B396" i="6"/>
  <c r="C209" i="6"/>
  <c r="C396" i="6"/>
  <c r="C329" i="6"/>
  <c r="B329" i="6"/>
  <c r="B229" i="6"/>
  <c r="B381" i="6"/>
  <c r="C542" i="13"/>
  <c r="C469" i="13"/>
  <c r="C436" i="13"/>
  <c r="C425" i="13"/>
  <c r="C414" i="13"/>
  <c r="C403" i="13"/>
  <c r="C389" i="13"/>
  <c r="C382" i="13"/>
  <c r="C356" i="13"/>
  <c r="C345" i="13"/>
  <c r="C269" i="13"/>
  <c r="C261" i="13"/>
  <c r="C256" i="13"/>
  <c r="C247" i="13"/>
  <c r="C243" i="13"/>
  <c r="C237" i="13"/>
  <c r="C233" i="13"/>
  <c r="C226" i="13"/>
  <c r="C223" i="13"/>
  <c r="C213" i="13"/>
  <c r="C204" i="13"/>
  <c r="C195" i="13"/>
  <c r="C188" i="13"/>
  <c r="C179" i="13"/>
  <c r="C162" i="13"/>
  <c r="C152" i="13"/>
  <c r="C147" i="13"/>
  <c r="C139" i="13"/>
  <c r="C131" i="13"/>
  <c r="C123" i="13"/>
  <c r="C116" i="13"/>
  <c r="C105" i="13"/>
  <c r="C100" i="13"/>
  <c r="C95" i="13"/>
  <c r="C82" i="13"/>
  <c r="C72" i="13"/>
  <c r="C49" i="13"/>
  <c r="C41" i="13"/>
  <c r="C31" i="13"/>
  <c r="C24" i="13"/>
  <c r="C472" i="9"/>
  <c r="C430" i="9"/>
  <c r="C418" i="9"/>
  <c r="C410" i="9"/>
  <c r="C396" i="9"/>
  <c r="C361" i="9"/>
  <c r="C350" i="9"/>
  <c r="C329" i="9"/>
  <c r="C265" i="9"/>
  <c r="C258" i="9"/>
  <c r="C252" i="9"/>
  <c r="C245" i="9"/>
  <c r="C239" i="9"/>
  <c r="C229" i="9"/>
  <c r="C220" i="9"/>
  <c r="C209" i="9"/>
  <c r="C199" i="9"/>
  <c r="C193" i="9"/>
  <c r="C185" i="9"/>
  <c r="C164" i="9"/>
  <c r="C156" i="9"/>
  <c r="C141" i="9"/>
  <c r="C137" i="9"/>
  <c r="C129" i="9"/>
  <c r="C118" i="9"/>
  <c r="C113" i="9"/>
  <c r="C91" i="9"/>
  <c r="C84" i="9"/>
  <c r="C66" i="9"/>
  <c r="C63" i="9"/>
  <c r="C56" i="9"/>
  <c r="C47" i="9"/>
  <c r="C39" i="9"/>
  <c r="C26" i="9"/>
  <c r="C22" i="9"/>
  <c r="C436" i="8"/>
  <c r="C425" i="8"/>
  <c r="C414" i="8"/>
  <c r="C403" i="8"/>
  <c r="C389" i="8"/>
  <c r="B542" i="13"/>
  <c r="B469" i="13"/>
  <c r="B436" i="13"/>
  <c r="B425" i="13"/>
  <c r="B414" i="13"/>
  <c r="B403" i="13"/>
  <c r="B389" i="13"/>
  <c r="B382" i="13"/>
  <c r="B356" i="13"/>
  <c r="B345" i="13"/>
  <c r="B269" i="13"/>
  <c r="B261" i="13"/>
  <c r="B256" i="13"/>
  <c r="B247" i="13"/>
  <c r="B243" i="13"/>
  <c r="B237" i="13"/>
  <c r="B233" i="13"/>
  <c r="B226" i="13"/>
  <c r="B223" i="13"/>
  <c r="B213" i="13"/>
  <c r="B204" i="13"/>
  <c r="B195" i="13"/>
  <c r="B188" i="13"/>
  <c r="B179" i="13"/>
  <c r="B162" i="13"/>
  <c r="B152" i="13"/>
  <c r="B147" i="13"/>
  <c r="B139" i="13"/>
  <c r="B131" i="13"/>
  <c r="B123" i="13"/>
  <c r="B116" i="13"/>
  <c r="B105" i="13"/>
  <c r="B100" i="13"/>
  <c r="B95" i="13"/>
  <c r="B82" i="13"/>
  <c r="B72" i="13"/>
  <c r="B49" i="13"/>
  <c r="B41" i="13"/>
  <c r="B31" i="13"/>
  <c r="B24" i="13"/>
  <c r="B472" i="9"/>
  <c r="B430" i="9"/>
  <c r="B418" i="9"/>
  <c r="B410" i="9"/>
  <c r="B396" i="9"/>
  <c r="B361" i="9"/>
  <c r="B350" i="9"/>
  <c r="B329" i="9"/>
  <c r="B265" i="9"/>
  <c r="B258" i="9"/>
  <c r="B252" i="9"/>
  <c r="B245" i="9"/>
  <c r="B239" i="9"/>
  <c r="B229" i="9"/>
  <c r="B220" i="9"/>
  <c r="B209" i="9"/>
  <c r="B199" i="9"/>
  <c r="B193" i="9"/>
  <c r="B185" i="9"/>
  <c r="B164" i="9"/>
  <c r="B156" i="9"/>
  <c r="B141" i="9"/>
  <c r="B137" i="9"/>
  <c r="B129" i="9"/>
  <c r="B118" i="9"/>
  <c r="B113" i="9"/>
  <c r="B91" i="9"/>
  <c r="B84" i="9"/>
  <c r="B66" i="9"/>
  <c r="B63" i="9"/>
  <c r="B56" i="9"/>
  <c r="B47" i="9"/>
  <c r="C472" i="13"/>
  <c r="C430" i="13"/>
  <c r="C418" i="13"/>
  <c r="C410" i="13"/>
  <c r="C396" i="13"/>
  <c r="C361" i="13"/>
  <c r="C350" i="13"/>
  <c r="C329" i="13"/>
  <c r="C265" i="13"/>
  <c r="C258" i="13"/>
  <c r="C252" i="13"/>
  <c r="C245" i="13"/>
  <c r="C239" i="13"/>
  <c r="C229" i="13"/>
  <c r="C220" i="13"/>
  <c r="C209" i="13"/>
  <c r="C199" i="13"/>
  <c r="C193" i="13"/>
  <c r="C185" i="13"/>
  <c r="C164" i="13"/>
  <c r="C156" i="13"/>
  <c r="C141" i="13"/>
  <c r="C137" i="13"/>
  <c r="C129" i="13"/>
  <c r="C118" i="13"/>
  <c r="C113" i="13"/>
  <c r="C91" i="13"/>
  <c r="C84" i="13"/>
  <c r="C66" i="13"/>
  <c r="C63" i="13"/>
  <c r="C56" i="13"/>
  <c r="C47" i="13"/>
  <c r="C39" i="13"/>
  <c r="C26" i="13"/>
  <c r="C22" i="13"/>
  <c r="C469" i="9"/>
  <c r="C436" i="9"/>
  <c r="C425" i="9"/>
  <c r="C414" i="9"/>
  <c r="C403" i="9"/>
  <c r="C389" i="9"/>
  <c r="C382" i="9"/>
  <c r="C356" i="9"/>
  <c r="C345" i="9"/>
  <c r="C269" i="9"/>
  <c r="C261" i="9"/>
  <c r="C256" i="9"/>
  <c r="C247" i="9"/>
  <c r="C243" i="9"/>
  <c r="C237" i="9"/>
  <c r="C233" i="9"/>
  <c r="C226" i="9"/>
  <c r="C223" i="9"/>
  <c r="C213" i="9"/>
  <c r="C204" i="9"/>
  <c r="C195" i="9"/>
  <c r="C188" i="9"/>
  <c r="C179" i="9"/>
  <c r="C162" i="9"/>
  <c r="C152" i="9"/>
  <c r="C147" i="9"/>
  <c r="C139" i="9"/>
  <c r="C131" i="9"/>
  <c r="C123" i="9"/>
  <c r="C116" i="9"/>
  <c r="C105" i="9"/>
  <c r="C100" i="9"/>
  <c r="C95" i="9"/>
  <c r="C82" i="9"/>
  <c r="C72" i="9"/>
  <c r="C49" i="9"/>
  <c r="C41" i="9"/>
  <c r="C31" i="9"/>
  <c r="C24" i="9"/>
  <c r="C430" i="8"/>
  <c r="C418" i="8"/>
  <c r="C410" i="8"/>
  <c r="C396" i="8"/>
  <c r="C361" i="8"/>
  <c r="C350" i="8"/>
  <c r="C329" i="8"/>
  <c r="C265" i="8"/>
  <c r="C258" i="8"/>
  <c r="B472" i="13"/>
  <c r="B430" i="13"/>
  <c r="B418" i="13"/>
  <c r="B410" i="13"/>
  <c r="B396" i="13"/>
  <c r="B361" i="13"/>
  <c r="B350" i="13"/>
  <c r="B329" i="13"/>
  <c r="B265" i="13"/>
  <c r="B258" i="13"/>
  <c r="B252" i="13"/>
  <c r="B245" i="13"/>
  <c r="B239" i="13"/>
  <c r="B229" i="13"/>
  <c r="B220" i="13"/>
  <c r="B209" i="13"/>
  <c r="B199" i="13"/>
  <c r="B193" i="13"/>
  <c r="B185" i="13"/>
  <c r="B164" i="13"/>
  <c r="B156" i="13"/>
  <c r="B141" i="13"/>
  <c r="B137" i="13"/>
  <c r="B129" i="13"/>
  <c r="B118" i="13"/>
  <c r="B113" i="13"/>
  <c r="B91" i="13"/>
  <c r="B84" i="13"/>
  <c r="B66" i="13"/>
  <c r="B63" i="13"/>
  <c r="B56" i="13"/>
  <c r="B47" i="13"/>
  <c r="B39" i="13"/>
  <c r="B26" i="13"/>
  <c r="B22" i="13"/>
  <c r="B469" i="9"/>
  <c r="B436" i="9"/>
  <c r="B425" i="9"/>
  <c r="B414" i="9"/>
  <c r="B403" i="9"/>
  <c r="B389" i="9"/>
  <c r="B382" i="9"/>
  <c r="B356" i="9"/>
  <c r="B345" i="9"/>
  <c r="B269" i="9"/>
  <c r="B261" i="9"/>
  <c r="B256" i="9"/>
  <c r="B247" i="9"/>
  <c r="B243" i="9"/>
  <c r="B237" i="9"/>
  <c r="B233" i="9"/>
  <c r="B226" i="9"/>
  <c r="B223" i="9"/>
  <c r="B213" i="9"/>
  <c r="B204" i="9"/>
  <c r="B195" i="9"/>
  <c r="B188" i="9"/>
  <c r="B179" i="9"/>
  <c r="B162" i="9"/>
  <c r="B152" i="9"/>
  <c r="B147" i="9"/>
  <c r="B139" i="9"/>
  <c r="B131" i="9"/>
  <c r="B123" i="9"/>
  <c r="B116" i="9"/>
  <c r="B105" i="9"/>
  <c r="B100" i="9"/>
  <c r="B95" i="9"/>
  <c r="B82" i="9"/>
  <c r="B72" i="9"/>
  <c r="B49" i="9"/>
  <c r="B41" i="9"/>
  <c r="B31" i="9"/>
  <c r="B24" i="9"/>
  <c r="B22" i="9"/>
  <c r="B436" i="8"/>
  <c r="B414" i="8"/>
  <c r="B389" i="8"/>
  <c r="B382" i="8"/>
  <c r="B350" i="8"/>
  <c r="C269" i="8"/>
  <c r="B261" i="8"/>
  <c r="C252" i="8"/>
  <c r="C245" i="8"/>
  <c r="C239" i="8"/>
  <c r="C229" i="8"/>
  <c r="C220" i="8"/>
  <c r="C209" i="8"/>
  <c r="C199" i="8"/>
  <c r="C193" i="8"/>
  <c r="C185" i="8"/>
  <c r="C164" i="8"/>
  <c r="C156" i="8"/>
  <c r="C141" i="8"/>
  <c r="C137" i="8"/>
  <c r="C129" i="8"/>
  <c r="C118" i="8"/>
  <c r="C113" i="8"/>
  <c r="C91" i="8"/>
  <c r="C84" i="8"/>
  <c r="C66" i="8"/>
  <c r="C63" i="8"/>
  <c r="C56" i="8"/>
  <c r="C47" i="8"/>
  <c r="C39" i="8"/>
  <c r="C26" i="8"/>
  <c r="C22" i="8"/>
  <c r="C396" i="7"/>
  <c r="C389" i="7"/>
  <c r="B430" i="8"/>
  <c r="B410" i="8"/>
  <c r="B361" i="8"/>
  <c r="C345" i="8"/>
  <c r="B269" i="8"/>
  <c r="B258" i="8"/>
  <c r="B252" i="8"/>
  <c r="B245" i="8"/>
  <c r="B239" i="8"/>
  <c r="B229" i="8"/>
  <c r="B220" i="8"/>
  <c r="B209" i="8"/>
  <c r="B199" i="8"/>
  <c r="B193" i="8"/>
  <c r="B185" i="8"/>
  <c r="B164" i="8"/>
  <c r="B156" i="8"/>
  <c r="B141" i="8"/>
  <c r="B137" i="8"/>
  <c r="B129" i="8"/>
  <c r="B118" i="8"/>
  <c r="B113" i="8"/>
  <c r="B91" i="8"/>
  <c r="B84" i="8"/>
  <c r="B66" i="8"/>
  <c r="B63" i="8"/>
  <c r="B56" i="8"/>
  <c r="B47" i="8"/>
  <c r="B39" i="8"/>
  <c r="B26" i="8"/>
  <c r="B22" i="8"/>
  <c r="B396" i="7"/>
  <c r="C382" i="7"/>
  <c r="B39" i="9"/>
  <c r="B425" i="8"/>
  <c r="B403" i="8"/>
  <c r="C356" i="8"/>
  <c r="B345" i="8"/>
  <c r="B265" i="8"/>
  <c r="C256" i="8"/>
  <c r="C247" i="8"/>
  <c r="C243" i="8"/>
  <c r="C237" i="8"/>
  <c r="C233" i="8"/>
  <c r="C226" i="8"/>
  <c r="C223" i="8"/>
  <c r="C213" i="8"/>
  <c r="C204" i="8"/>
  <c r="C195" i="8"/>
  <c r="C188" i="8"/>
  <c r="C179" i="8"/>
  <c r="C162" i="8"/>
  <c r="C152" i="8"/>
  <c r="C147" i="8"/>
  <c r="C139" i="8"/>
  <c r="C131" i="8"/>
  <c r="C123" i="8"/>
  <c r="C116" i="8"/>
  <c r="C105" i="8"/>
  <c r="C100" i="8"/>
  <c r="C95" i="8"/>
  <c r="C82" i="8"/>
  <c r="C72" i="8"/>
  <c r="C49" i="8"/>
  <c r="C41" i="8"/>
  <c r="C31" i="8"/>
  <c r="C24" i="8"/>
  <c r="C410" i="7"/>
  <c r="B382" i="7"/>
  <c r="B26" i="9"/>
  <c r="B418" i="8"/>
  <c r="B396" i="8"/>
  <c r="C382" i="8"/>
  <c r="B356" i="8"/>
  <c r="B329" i="8"/>
  <c r="C261" i="8"/>
  <c r="B256" i="8"/>
  <c r="B247" i="8"/>
  <c r="B243" i="8"/>
  <c r="B237" i="8"/>
  <c r="B233" i="8"/>
  <c r="B226" i="8"/>
  <c r="B223" i="8"/>
  <c r="B213" i="8"/>
  <c r="B204" i="8"/>
  <c r="B195" i="8"/>
  <c r="B188" i="8"/>
  <c r="B179" i="8"/>
  <c r="B162" i="8"/>
  <c r="B152" i="8"/>
  <c r="B147" i="8"/>
  <c r="B139" i="8"/>
  <c r="B131" i="8"/>
  <c r="B123" i="8"/>
  <c r="B116" i="8"/>
  <c r="B105" i="8"/>
  <c r="B100" i="8"/>
  <c r="B95" i="8"/>
  <c r="B82" i="8"/>
  <c r="B72" i="8"/>
  <c r="B49" i="8"/>
  <c r="B41" i="8"/>
  <c r="B31" i="8"/>
  <c r="B24" i="8"/>
  <c r="B410" i="7"/>
  <c r="B230" i="6"/>
  <c r="B275" i="6"/>
  <c r="B295" i="6"/>
  <c r="C275" i="6"/>
  <c r="B197" i="6"/>
  <c r="B304" i="6"/>
  <c r="B311" i="6"/>
  <c r="B288" i="6"/>
  <c r="B409" i="6"/>
  <c r="C304" i="6"/>
  <c r="B331" i="6"/>
  <c r="B460" i="6"/>
  <c r="B375" i="6"/>
  <c r="C574" i="13"/>
  <c r="B567" i="13"/>
  <c r="C470" i="13"/>
  <c r="C426" i="13"/>
  <c r="B423" i="13"/>
  <c r="C421" i="13"/>
  <c r="C419" i="13"/>
  <c r="C392" i="13"/>
  <c r="C384" i="13"/>
  <c r="C324" i="13"/>
  <c r="C305" i="13"/>
  <c r="C294" i="13"/>
  <c r="C283" i="13"/>
  <c r="B28" i="13"/>
  <c r="C21" i="13"/>
  <c r="C470" i="9"/>
  <c r="B424" i="9"/>
  <c r="B422" i="9"/>
  <c r="C420" i="9"/>
  <c r="C406" i="9"/>
  <c r="B392" i="9"/>
  <c r="B390" i="9"/>
  <c r="C384" i="9"/>
  <c r="B305" i="9"/>
  <c r="C286" i="9"/>
  <c r="C275" i="9"/>
  <c r="B28" i="9"/>
  <c r="B21" i="9"/>
  <c r="C423" i="8"/>
  <c r="C421" i="8"/>
  <c r="B420" i="8"/>
  <c r="B406" i="8"/>
  <c r="B392" i="8"/>
  <c r="B390" i="8"/>
  <c r="B384" i="8"/>
  <c r="B324" i="8"/>
  <c r="B305" i="8"/>
  <c r="C286" i="8"/>
  <c r="C275" i="8"/>
  <c r="B471" i="13"/>
  <c r="C420" i="13"/>
  <c r="B406" i="13"/>
  <c r="C391" i="13"/>
  <c r="C390" i="13"/>
  <c r="C383" i="13"/>
  <c r="C302" i="13"/>
  <c r="C275" i="13"/>
  <c r="C571" i="13"/>
  <c r="C471" i="13"/>
  <c r="B470" i="13"/>
  <c r="B426" i="13"/>
  <c r="C424" i="13"/>
  <c r="C422" i="13"/>
  <c r="B421" i="13"/>
  <c r="B419" i="13"/>
  <c r="C406" i="13"/>
  <c r="B392" i="13"/>
  <c r="B384" i="13"/>
  <c r="B324" i="13"/>
  <c r="B305" i="13"/>
  <c r="C286" i="13"/>
  <c r="B283" i="13"/>
  <c r="B21" i="13"/>
  <c r="B470" i="9"/>
  <c r="C423" i="9"/>
  <c r="B420" i="9"/>
  <c r="B406" i="9"/>
  <c r="C391" i="9"/>
  <c r="B384" i="9"/>
  <c r="C321" i="9"/>
  <c r="C302" i="9"/>
  <c r="B286" i="9"/>
  <c r="B423" i="8"/>
  <c r="B421" i="8"/>
  <c r="C419" i="8"/>
  <c r="C409" i="8"/>
  <c r="C391" i="8"/>
  <c r="C385" i="8"/>
  <c r="C383" i="8"/>
  <c r="C321" i="8"/>
  <c r="C302" i="8"/>
  <c r="B286" i="8"/>
  <c r="B571" i="13"/>
  <c r="B424" i="13"/>
  <c r="B422" i="13"/>
  <c r="C409" i="13"/>
  <c r="C385" i="13"/>
  <c r="C321" i="13"/>
  <c r="B286" i="13"/>
  <c r="C471" i="9"/>
  <c r="C426" i="9"/>
  <c r="B423" i="9"/>
  <c r="C421" i="9"/>
  <c r="C419" i="9"/>
  <c r="C409" i="9"/>
  <c r="B395" i="9"/>
  <c r="B391" i="9"/>
  <c r="C385" i="9"/>
  <c r="C383" i="9"/>
  <c r="C324" i="9"/>
  <c r="B321" i="9"/>
  <c r="B302" i="9"/>
  <c r="C283" i="9"/>
  <c r="C426" i="8"/>
  <c r="C567" i="13"/>
  <c r="B395" i="13"/>
  <c r="B383" i="13"/>
  <c r="C28" i="13"/>
  <c r="B426" i="9"/>
  <c r="C422" i="9"/>
  <c r="B385" i="9"/>
  <c r="C305" i="9"/>
  <c r="C21" i="9"/>
  <c r="C422" i="8"/>
  <c r="B419" i="8"/>
  <c r="C406" i="8"/>
  <c r="C390" i="8"/>
  <c r="C324" i="8"/>
  <c r="C294" i="8"/>
  <c r="C28" i="8"/>
  <c r="C21" i="8"/>
  <c r="C423" i="13"/>
  <c r="B391" i="13"/>
  <c r="B321" i="13"/>
  <c r="B421" i="9"/>
  <c r="B409" i="9"/>
  <c r="B383" i="9"/>
  <c r="C294" i="9"/>
  <c r="C28" i="9"/>
  <c r="B422" i="8"/>
  <c r="B395" i="8"/>
  <c r="B385" i="8"/>
  <c r="B321" i="8"/>
  <c r="C283" i="8"/>
  <c r="B28" i="8"/>
  <c r="B21" i="8"/>
  <c r="C390" i="9"/>
  <c r="B424" i="8"/>
  <c r="B409" i="8"/>
  <c r="B302" i="8"/>
  <c r="B390" i="13"/>
  <c r="B302" i="13"/>
  <c r="B419" i="9"/>
  <c r="C392" i="9"/>
  <c r="B283" i="9"/>
  <c r="C424" i="8"/>
  <c r="C392" i="8"/>
  <c r="C384" i="8"/>
  <c r="C305" i="8"/>
  <c r="B283" i="8"/>
  <c r="B420" i="13"/>
  <c r="B409" i="13"/>
  <c r="B385" i="13"/>
  <c r="B471" i="9"/>
  <c r="C424" i="9"/>
  <c r="B324" i="9"/>
  <c r="B426" i="8"/>
  <c r="C420" i="8"/>
  <c r="B391" i="8"/>
  <c r="B383" i="8"/>
  <c r="B279" i="6"/>
  <c r="A594" i="13"/>
  <c r="C592" i="13"/>
  <c r="B591" i="13"/>
  <c r="A590" i="13"/>
  <c r="C588" i="13"/>
  <c r="B587" i="13"/>
  <c r="A586" i="13"/>
  <c r="C584" i="13"/>
  <c r="B583" i="13"/>
  <c r="A582" i="13"/>
  <c r="C580" i="13"/>
  <c r="B579" i="13"/>
  <c r="A578" i="13"/>
  <c r="C576" i="13"/>
  <c r="B575" i="13"/>
  <c r="A574" i="13"/>
  <c r="C572" i="13"/>
  <c r="A570" i="13"/>
  <c r="C568" i="13"/>
  <c r="A566" i="13"/>
  <c r="C564" i="13"/>
  <c r="B563" i="13"/>
  <c r="A562" i="13"/>
  <c r="C560" i="13"/>
  <c r="B559" i="13"/>
  <c r="A558" i="13"/>
  <c r="C556" i="13"/>
  <c r="B555" i="13"/>
  <c r="A554" i="13"/>
  <c r="C552" i="13"/>
  <c r="B551" i="13"/>
  <c r="A550" i="13"/>
  <c r="C548" i="13"/>
  <c r="A595" i="13"/>
  <c r="C593" i="13"/>
  <c r="B592" i="13"/>
  <c r="A591" i="13"/>
  <c r="C589" i="13"/>
  <c r="B588" i="13"/>
  <c r="A587" i="13"/>
  <c r="C585" i="13"/>
  <c r="B584" i="13"/>
  <c r="A583" i="13"/>
  <c r="C581" i="13"/>
  <c r="B580" i="13"/>
  <c r="A579" i="13"/>
  <c r="C577" i="13"/>
  <c r="B576" i="13"/>
  <c r="A575" i="13"/>
  <c r="C573" i="13"/>
  <c r="B572" i="13"/>
  <c r="A571" i="13"/>
  <c r="C569" i="13"/>
  <c r="B568" i="13"/>
  <c r="A567" i="13"/>
  <c r="C565" i="13"/>
  <c r="B564" i="13"/>
  <c r="A563" i="13"/>
  <c r="C561" i="13"/>
  <c r="B560" i="13"/>
  <c r="A559" i="13"/>
  <c r="C557" i="13"/>
  <c r="B556" i="13"/>
  <c r="A555" i="13"/>
  <c r="C553" i="13"/>
  <c r="B552" i="13"/>
  <c r="A551" i="13"/>
  <c r="C549" i="13"/>
  <c r="B548" i="13"/>
  <c r="A596" i="13"/>
  <c r="C594" i="13"/>
  <c r="B593" i="13"/>
  <c r="A592" i="13"/>
  <c r="C590" i="13"/>
  <c r="B589" i="13"/>
  <c r="A588" i="13"/>
  <c r="C586" i="13"/>
  <c r="B585" i="13"/>
  <c r="A584" i="13"/>
  <c r="C582" i="13"/>
  <c r="B581" i="13"/>
  <c r="A580" i="13"/>
  <c r="C578" i="13"/>
  <c r="B577" i="13"/>
  <c r="A576" i="13"/>
  <c r="B573" i="13"/>
  <c r="A572" i="13"/>
  <c r="C570" i="13"/>
  <c r="B569" i="13"/>
  <c r="A568" i="13"/>
  <c r="C566" i="13"/>
  <c r="B565" i="13"/>
  <c r="A564" i="13"/>
  <c r="C562" i="13"/>
  <c r="B561" i="13"/>
  <c r="A560" i="13"/>
  <c r="C558" i="13"/>
  <c r="B557" i="13"/>
  <c r="A556" i="13"/>
  <c r="C554" i="13"/>
  <c r="B553" i="13"/>
  <c r="A552" i="13"/>
  <c r="C550" i="13"/>
  <c r="B549" i="13"/>
  <c r="A548" i="13"/>
  <c r="C591" i="13"/>
  <c r="A589" i="13"/>
  <c r="B582" i="13"/>
  <c r="C575" i="13"/>
  <c r="C563" i="13"/>
  <c r="A561" i="13"/>
  <c r="B554" i="13"/>
  <c r="B547" i="13"/>
  <c r="A546" i="13"/>
  <c r="C544" i="13"/>
  <c r="B543" i="13"/>
  <c r="A542" i="13"/>
  <c r="C540" i="13"/>
  <c r="B539" i="13"/>
  <c r="A538" i="13"/>
  <c r="C536" i="13"/>
  <c r="B535" i="13"/>
  <c r="A534" i="13"/>
  <c r="C532" i="13"/>
  <c r="B531" i="13"/>
  <c r="A530" i="13"/>
  <c r="C528" i="13"/>
  <c r="B527" i="13"/>
  <c r="A526" i="13"/>
  <c r="C524" i="13"/>
  <c r="B523" i="13"/>
  <c r="A522" i="13"/>
  <c r="C520" i="13"/>
  <c r="B519" i="13"/>
  <c r="A518" i="13"/>
  <c r="C516" i="13"/>
  <c r="B515" i="13"/>
  <c r="A514" i="13"/>
  <c r="C512" i="13"/>
  <c r="B511" i="13"/>
  <c r="A593" i="13"/>
  <c r="B586" i="13"/>
  <c r="C579" i="13"/>
  <c r="A577" i="13"/>
  <c r="A573" i="13"/>
  <c r="A569" i="13"/>
  <c r="A565" i="13"/>
  <c r="B558" i="13"/>
  <c r="C551" i="13"/>
  <c r="A549" i="13"/>
  <c r="A547" i="13"/>
  <c r="C545" i="13"/>
  <c r="B544" i="13"/>
  <c r="A543" i="13"/>
  <c r="C541" i="13"/>
  <c r="B540" i="13"/>
  <c r="A539" i="13"/>
  <c r="C537" i="13"/>
  <c r="B536" i="13"/>
  <c r="A535" i="13"/>
  <c r="C533" i="13"/>
  <c r="B532" i="13"/>
  <c r="A531" i="13"/>
  <c r="C529" i="13"/>
  <c r="B528" i="13"/>
  <c r="A527" i="13"/>
  <c r="C525" i="13"/>
  <c r="B524" i="13"/>
  <c r="A523" i="13"/>
  <c r="C521" i="13"/>
  <c r="B520" i="13"/>
  <c r="A519" i="13"/>
  <c r="C517" i="13"/>
  <c r="B516" i="13"/>
  <c r="A515" i="13"/>
  <c r="C513" i="13"/>
  <c r="B512" i="13"/>
  <c r="A511" i="13"/>
  <c r="B590" i="13"/>
  <c r="C583" i="13"/>
  <c r="A581" i="13"/>
  <c r="B562" i="13"/>
  <c r="C555" i="13"/>
  <c r="A553" i="13"/>
  <c r="C546" i="13"/>
  <c r="B545" i="13"/>
  <c r="A544" i="13"/>
  <c r="B541" i="13"/>
  <c r="A540" i="13"/>
  <c r="C538" i="13"/>
  <c r="B537" i="13"/>
  <c r="A536" i="13"/>
  <c r="C534" i="13"/>
  <c r="B533" i="13"/>
  <c r="A532" i="13"/>
  <c r="C530" i="13"/>
  <c r="B529" i="13"/>
  <c r="A528" i="13"/>
  <c r="C526" i="13"/>
  <c r="B525" i="13"/>
  <c r="A524" i="13"/>
  <c r="C522" i="13"/>
  <c r="B521" i="13"/>
  <c r="A520" i="13"/>
  <c r="C518" i="13"/>
  <c r="B517" i="13"/>
  <c r="A516" i="13"/>
  <c r="C514" i="13"/>
  <c r="B513" i="13"/>
  <c r="A512" i="13"/>
  <c r="B574" i="13"/>
  <c r="B570" i="13"/>
  <c r="B566" i="13"/>
  <c r="A557" i="13"/>
  <c r="C543" i="13"/>
  <c r="C539" i="13"/>
  <c r="A537" i="13"/>
  <c r="B530" i="13"/>
  <c r="C523" i="13"/>
  <c r="A521" i="13"/>
  <c r="B514" i="13"/>
  <c r="A510" i="13"/>
  <c r="C508" i="13"/>
  <c r="B507" i="13"/>
  <c r="A506" i="13"/>
  <c r="C504" i="13"/>
  <c r="B503" i="13"/>
  <c r="A502" i="13"/>
  <c r="C500" i="13"/>
  <c r="B499" i="13"/>
  <c r="A498" i="13"/>
  <c r="C496" i="13"/>
  <c r="B495" i="13"/>
  <c r="A494" i="13"/>
  <c r="C492" i="13"/>
  <c r="B491" i="13"/>
  <c r="A490" i="13"/>
  <c r="C488" i="13"/>
  <c r="B487" i="13"/>
  <c r="A486" i="13"/>
  <c r="C484" i="13"/>
  <c r="B483" i="13"/>
  <c r="A482" i="13"/>
  <c r="C480" i="13"/>
  <c r="B479" i="13"/>
  <c r="A478" i="13"/>
  <c r="C476" i="13"/>
  <c r="B475" i="13"/>
  <c r="A474" i="13"/>
  <c r="C587" i="13"/>
  <c r="B578" i="13"/>
  <c r="C547" i="13"/>
  <c r="A545" i="13"/>
  <c r="A541" i="13"/>
  <c r="B534" i="13"/>
  <c r="C527" i="13"/>
  <c r="A525" i="13"/>
  <c r="B518" i="13"/>
  <c r="C509" i="13"/>
  <c r="B508" i="13"/>
  <c r="A507" i="13"/>
  <c r="C505" i="13"/>
  <c r="B504" i="13"/>
  <c r="A503" i="13"/>
  <c r="C501" i="13"/>
  <c r="B500" i="13"/>
  <c r="A499" i="13"/>
  <c r="C497" i="13"/>
  <c r="B496" i="13"/>
  <c r="A495" i="13"/>
  <c r="C493" i="13"/>
  <c r="B492" i="13"/>
  <c r="A491" i="13"/>
  <c r="C489" i="13"/>
  <c r="B488" i="13"/>
  <c r="A487" i="13"/>
  <c r="C485" i="13"/>
  <c r="B484" i="13"/>
  <c r="A483" i="13"/>
  <c r="C481" i="13"/>
  <c r="B480" i="13"/>
  <c r="A479" i="13"/>
  <c r="C477" i="13"/>
  <c r="B476" i="13"/>
  <c r="A475" i="13"/>
  <c r="C473" i="13"/>
  <c r="B594" i="13"/>
  <c r="A585" i="13"/>
  <c r="B538" i="13"/>
  <c r="C531" i="13"/>
  <c r="A529" i="13"/>
  <c r="B522" i="13"/>
  <c r="C515" i="13"/>
  <c r="A513" i="13"/>
  <c r="C511" i="13"/>
  <c r="C510" i="13"/>
  <c r="B509" i="13"/>
  <c r="A508" i="13"/>
  <c r="C506" i="13"/>
  <c r="B505" i="13"/>
  <c r="A504" i="13"/>
  <c r="C502" i="13"/>
  <c r="B501" i="13"/>
  <c r="A500" i="13"/>
  <c r="C498" i="13"/>
  <c r="B497" i="13"/>
  <c r="A496" i="13"/>
  <c r="C494" i="13"/>
  <c r="B493" i="13"/>
  <c r="A492" i="13"/>
  <c r="C490" i="13"/>
  <c r="B489" i="13"/>
  <c r="A488" i="13"/>
  <c r="C486" i="13"/>
  <c r="B485" i="13"/>
  <c r="A484" i="13"/>
  <c r="C482" i="13"/>
  <c r="B481" i="13"/>
  <c r="A480" i="13"/>
  <c r="C478" i="13"/>
  <c r="B477" i="13"/>
  <c r="A476" i="13"/>
  <c r="C474" i="13"/>
  <c r="C519" i="13"/>
  <c r="B506" i="13"/>
  <c r="C499" i="13"/>
  <c r="A497" i="13"/>
  <c r="B490" i="13"/>
  <c r="C483" i="13"/>
  <c r="A481" i="13"/>
  <c r="B474" i="13"/>
  <c r="A473" i="13"/>
  <c r="A471" i="13"/>
  <c r="B468" i="13"/>
  <c r="A467" i="13"/>
  <c r="C465" i="13"/>
  <c r="B464" i="13"/>
  <c r="A463" i="13"/>
  <c r="C461" i="13"/>
  <c r="B460" i="13"/>
  <c r="A459" i="13"/>
  <c r="C457" i="13"/>
  <c r="B456" i="13"/>
  <c r="A455" i="13"/>
  <c r="C453" i="13"/>
  <c r="B452" i="13"/>
  <c r="A451" i="13"/>
  <c r="C449" i="13"/>
  <c r="B448" i="13"/>
  <c r="A447" i="13"/>
  <c r="C445" i="13"/>
  <c r="B444" i="13"/>
  <c r="A443" i="13"/>
  <c r="C441" i="13"/>
  <c r="B440" i="13"/>
  <c r="A439" i="13"/>
  <c r="C437" i="13"/>
  <c r="A435" i="13"/>
  <c r="C433" i="13"/>
  <c r="B432" i="13"/>
  <c r="A431" i="13"/>
  <c r="C429" i="13"/>
  <c r="B428" i="13"/>
  <c r="A427" i="13"/>
  <c r="A423" i="13"/>
  <c r="A419" i="13"/>
  <c r="C417" i="13"/>
  <c r="B416" i="13"/>
  <c r="A415" i="13"/>
  <c r="C413" i="13"/>
  <c r="B412" i="13"/>
  <c r="A411" i="13"/>
  <c r="B408" i="13"/>
  <c r="A407" i="13"/>
  <c r="C405" i="13"/>
  <c r="B404" i="13"/>
  <c r="A403" i="13"/>
  <c r="C401" i="13"/>
  <c r="B400" i="13"/>
  <c r="A399" i="13"/>
  <c r="C397" i="13"/>
  <c r="A395" i="13"/>
  <c r="C393" i="13"/>
  <c r="A391" i="13"/>
  <c r="B388" i="13"/>
  <c r="A387" i="13"/>
  <c r="A383" i="13"/>
  <c r="C381" i="13"/>
  <c r="B380" i="13"/>
  <c r="A379" i="13"/>
  <c r="C559" i="13"/>
  <c r="C535" i="13"/>
  <c r="B526" i="13"/>
  <c r="A517" i="13"/>
  <c r="B510" i="13"/>
  <c r="C503" i="13"/>
  <c r="A501" i="13"/>
  <c r="B494" i="13"/>
  <c r="C487" i="13"/>
  <c r="A485" i="13"/>
  <c r="B478" i="13"/>
  <c r="A472" i="13"/>
  <c r="A468" i="13"/>
  <c r="C466" i="13"/>
  <c r="B465" i="13"/>
  <c r="A464" i="13"/>
  <c r="B461" i="13"/>
  <c r="A460" i="13"/>
  <c r="C458" i="13"/>
  <c r="B457" i="13"/>
  <c r="A456" i="13"/>
  <c r="C454" i="13"/>
  <c r="B453" i="13"/>
  <c r="A452" i="13"/>
  <c r="C450" i="13"/>
  <c r="B449" i="13"/>
  <c r="A448" i="13"/>
  <c r="C446" i="13"/>
  <c r="B445" i="13"/>
  <c r="A444" i="13"/>
  <c r="C442" i="13"/>
  <c r="B441" i="13"/>
  <c r="A440" i="13"/>
  <c r="C438" i="13"/>
  <c r="B437" i="13"/>
  <c r="A436" i="13"/>
  <c r="C434" i="13"/>
  <c r="B433" i="13"/>
  <c r="A432" i="13"/>
  <c r="B429" i="13"/>
  <c r="A428" i="13"/>
  <c r="A424" i="13"/>
  <c r="A420" i="13"/>
  <c r="B417" i="13"/>
  <c r="A416" i="13"/>
  <c r="B413" i="13"/>
  <c r="A412" i="13"/>
  <c r="A408" i="13"/>
  <c r="B405" i="13"/>
  <c r="A404" i="13"/>
  <c r="C402" i="13"/>
  <c r="B401" i="13"/>
  <c r="A400" i="13"/>
  <c r="C398" i="13"/>
  <c r="B397" i="13"/>
  <c r="A396" i="13"/>
  <c r="C394" i="13"/>
  <c r="B393" i="13"/>
  <c r="A392" i="13"/>
  <c r="A388" i="13"/>
  <c r="A384" i="13"/>
  <c r="B381" i="13"/>
  <c r="A380" i="13"/>
  <c r="C378" i="13"/>
  <c r="B377" i="13"/>
  <c r="B550" i="13"/>
  <c r="A533" i="13"/>
  <c r="C507" i="13"/>
  <c r="A505" i="13"/>
  <c r="B498" i="13"/>
  <c r="C491" i="13"/>
  <c r="A489" i="13"/>
  <c r="B482" i="13"/>
  <c r="C475" i="13"/>
  <c r="A469" i="13"/>
  <c r="C467" i="13"/>
  <c r="B466" i="13"/>
  <c r="A465" i="13"/>
  <c r="C463" i="13"/>
  <c r="A461" i="13"/>
  <c r="C459" i="13"/>
  <c r="B458" i="13"/>
  <c r="A457" i="13"/>
  <c r="C455" i="13"/>
  <c r="B454" i="13"/>
  <c r="A453" i="13"/>
  <c r="C451" i="13"/>
  <c r="B450" i="13"/>
  <c r="A449" i="13"/>
  <c r="C447" i="13"/>
  <c r="B446" i="13"/>
  <c r="A445" i="13"/>
  <c r="C443" i="13"/>
  <c r="B442" i="13"/>
  <c r="A441" i="13"/>
  <c r="C439" i="13"/>
  <c r="B438" i="13"/>
  <c r="A437" i="13"/>
  <c r="C435" i="13"/>
  <c r="B434" i="13"/>
  <c r="A433" i="13"/>
  <c r="C431" i="13"/>
  <c r="A429" i="13"/>
  <c r="C427" i="13"/>
  <c r="A425" i="13"/>
  <c r="A421" i="13"/>
  <c r="A417" i="13"/>
  <c r="C415" i="13"/>
  <c r="A413" i="13"/>
  <c r="C411" i="13"/>
  <c r="A409" i="13"/>
  <c r="C407" i="13"/>
  <c r="A405" i="13"/>
  <c r="B402" i="13"/>
  <c r="A401" i="13"/>
  <c r="C399" i="13"/>
  <c r="B398" i="13"/>
  <c r="A397" i="13"/>
  <c r="C395" i="13"/>
  <c r="B394" i="13"/>
  <c r="A393" i="13"/>
  <c r="A389" i="13"/>
  <c r="C387" i="13"/>
  <c r="A385" i="13"/>
  <c r="A381" i="13"/>
  <c r="C379" i="13"/>
  <c r="B378" i="13"/>
  <c r="B546" i="13"/>
  <c r="C479" i="13"/>
  <c r="B463" i="13"/>
  <c r="A462" i="13"/>
  <c r="B455" i="13"/>
  <c r="C448" i="13"/>
  <c r="A446" i="13"/>
  <c r="B439" i="13"/>
  <c r="B431" i="13"/>
  <c r="A430" i="13"/>
  <c r="A418" i="13"/>
  <c r="C412" i="13"/>
  <c r="C404" i="13"/>
  <c r="C400" i="13"/>
  <c r="A398" i="13"/>
  <c r="A394" i="13"/>
  <c r="A390" i="13"/>
  <c r="B387" i="13"/>
  <c r="A382" i="13"/>
  <c r="A378" i="13"/>
  <c r="C377" i="13"/>
  <c r="A376" i="13"/>
  <c r="C374" i="13"/>
  <c r="B373" i="13"/>
  <c r="A372" i="13"/>
  <c r="C370" i="13"/>
  <c r="B369" i="13"/>
  <c r="A368" i="13"/>
  <c r="C366" i="13"/>
  <c r="B365" i="13"/>
  <c r="A364" i="13"/>
  <c r="C362" i="13"/>
  <c r="A360" i="13"/>
  <c r="C358" i="13"/>
  <c r="B357" i="13"/>
  <c r="A356" i="13"/>
  <c r="C354" i="13"/>
  <c r="B353" i="13"/>
  <c r="A352" i="13"/>
  <c r="B349" i="13"/>
  <c r="A348" i="13"/>
  <c r="C346" i="13"/>
  <c r="A344" i="13"/>
  <c r="C342" i="13"/>
  <c r="B341" i="13"/>
  <c r="A340" i="13"/>
  <c r="C338" i="13"/>
  <c r="B337" i="13"/>
  <c r="A336" i="13"/>
  <c r="C334" i="13"/>
  <c r="B333" i="13"/>
  <c r="A332" i="13"/>
  <c r="C330" i="13"/>
  <c r="A328" i="13"/>
  <c r="C326" i="13"/>
  <c r="B325" i="13"/>
  <c r="A324" i="13"/>
  <c r="C322" i="13"/>
  <c r="A320" i="13"/>
  <c r="C318" i="13"/>
  <c r="B317" i="13"/>
  <c r="A316" i="13"/>
  <c r="C314" i="13"/>
  <c r="B313" i="13"/>
  <c r="A312" i="13"/>
  <c r="C310" i="13"/>
  <c r="B309" i="13"/>
  <c r="A308" i="13"/>
  <c r="C306" i="13"/>
  <c r="A304" i="13"/>
  <c r="B301" i="13"/>
  <c r="C495" i="13"/>
  <c r="B486" i="13"/>
  <c r="A477" i="13"/>
  <c r="B467" i="13"/>
  <c r="B459" i="13"/>
  <c r="C452" i="13"/>
  <c r="A450" i="13"/>
  <c r="B443" i="13"/>
  <c r="B435" i="13"/>
  <c r="B427" i="13"/>
  <c r="A426" i="13"/>
  <c r="B415" i="13"/>
  <c r="A414" i="13"/>
  <c r="B407" i="13"/>
  <c r="A406" i="13"/>
  <c r="A402" i="13"/>
  <c r="A386" i="13"/>
  <c r="B379" i="13"/>
  <c r="A377" i="13"/>
  <c r="C375" i="13"/>
  <c r="B374" i="13"/>
  <c r="A373" i="13"/>
  <c r="C371" i="13"/>
  <c r="B370" i="13"/>
  <c r="A369" i="13"/>
  <c r="C367" i="13"/>
  <c r="B366" i="13"/>
  <c r="A365" i="13"/>
  <c r="C363" i="13"/>
  <c r="B362" i="13"/>
  <c r="A361" i="13"/>
  <c r="C359" i="13"/>
  <c r="B358" i="13"/>
  <c r="A357" i="13"/>
  <c r="C355" i="13"/>
  <c r="B354" i="13"/>
  <c r="A353" i="13"/>
  <c r="C351" i="13"/>
  <c r="A349" i="13"/>
  <c r="C347" i="13"/>
  <c r="B346" i="13"/>
  <c r="A345" i="13"/>
  <c r="C343" i="13"/>
  <c r="B342" i="13"/>
  <c r="A341" i="13"/>
  <c r="C339" i="13"/>
  <c r="B338" i="13"/>
  <c r="A337" i="13"/>
  <c r="C335" i="13"/>
  <c r="B334" i="13"/>
  <c r="A333" i="13"/>
  <c r="C331" i="13"/>
  <c r="B330" i="13"/>
  <c r="A329" i="13"/>
  <c r="C327" i="13"/>
  <c r="B326" i="13"/>
  <c r="A325" i="13"/>
  <c r="C323" i="13"/>
  <c r="B322" i="13"/>
  <c r="A321" i="13"/>
  <c r="C319" i="13"/>
  <c r="B318" i="13"/>
  <c r="A317" i="13"/>
  <c r="C315" i="13"/>
  <c r="B314" i="13"/>
  <c r="A313" i="13"/>
  <c r="C311" i="13"/>
  <c r="B310" i="13"/>
  <c r="A309" i="13"/>
  <c r="C307" i="13"/>
  <c r="B306" i="13"/>
  <c r="A305" i="13"/>
  <c r="C303" i="13"/>
  <c r="A301" i="13"/>
  <c r="C299" i="13"/>
  <c r="B502" i="13"/>
  <c r="A493" i="13"/>
  <c r="A470" i="13"/>
  <c r="C464" i="13"/>
  <c r="C456" i="13"/>
  <c r="A454" i="13"/>
  <c r="B447" i="13"/>
  <c r="C440" i="13"/>
  <c r="A438" i="13"/>
  <c r="C432" i="13"/>
  <c r="B411" i="13"/>
  <c r="A410" i="13"/>
  <c r="B399" i="13"/>
  <c r="C388" i="13"/>
  <c r="C376" i="13"/>
  <c r="B375" i="13"/>
  <c r="A374" i="13"/>
  <c r="C372" i="13"/>
  <c r="B371" i="13"/>
  <c r="A370" i="13"/>
  <c r="C368" i="13"/>
  <c r="B367" i="13"/>
  <c r="A366" i="13"/>
  <c r="C364" i="13"/>
  <c r="B363" i="13"/>
  <c r="A362" i="13"/>
  <c r="C360" i="13"/>
  <c r="B359" i="13"/>
  <c r="A358" i="13"/>
  <c r="B355" i="13"/>
  <c r="A354" i="13"/>
  <c r="C352" i="13"/>
  <c r="B351" i="13"/>
  <c r="A350" i="13"/>
  <c r="C348" i="13"/>
  <c r="B347" i="13"/>
  <c r="A346" i="13"/>
  <c r="C344" i="13"/>
  <c r="B343" i="13"/>
  <c r="A342" i="13"/>
  <c r="C340" i="13"/>
  <c r="B339" i="13"/>
  <c r="A338" i="13"/>
  <c r="C336" i="13"/>
  <c r="B335" i="13"/>
  <c r="A334" i="13"/>
  <c r="C332" i="13"/>
  <c r="B331" i="13"/>
  <c r="A330" i="13"/>
  <c r="C328" i="13"/>
  <c r="B327" i="13"/>
  <c r="A326" i="13"/>
  <c r="B323" i="13"/>
  <c r="A322" i="13"/>
  <c r="C320" i="13"/>
  <c r="B319" i="13"/>
  <c r="A318" i="13"/>
  <c r="C316" i="13"/>
  <c r="B315" i="13"/>
  <c r="A314" i="13"/>
  <c r="C312" i="13"/>
  <c r="B311" i="13"/>
  <c r="A310" i="13"/>
  <c r="C308" i="13"/>
  <c r="B307" i="13"/>
  <c r="A306" i="13"/>
  <c r="C304" i="13"/>
  <c r="B303" i="13"/>
  <c r="A302" i="13"/>
  <c r="A466" i="13"/>
  <c r="C444" i="13"/>
  <c r="C428" i="13"/>
  <c r="C380" i="13"/>
  <c r="B376" i="13"/>
  <c r="C369" i="13"/>
  <c r="A367" i="13"/>
  <c r="B352" i="13"/>
  <c r="C349" i="13"/>
  <c r="A347" i="13"/>
  <c r="A343" i="13"/>
  <c r="B336" i="13"/>
  <c r="C325" i="13"/>
  <c r="C317" i="13"/>
  <c r="A315" i="13"/>
  <c r="B308" i="13"/>
  <c r="B304" i="13"/>
  <c r="C301" i="13"/>
  <c r="B300" i="13"/>
  <c r="B298" i="13"/>
  <c r="A297" i="13"/>
  <c r="C295" i="13"/>
  <c r="B294" i="13"/>
  <c r="A293" i="13"/>
  <c r="C291" i="13"/>
  <c r="B290" i="13"/>
  <c r="A289" i="13"/>
  <c r="C287" i="13"/>
  <c r="A285" i="13"/>
  <c r="B282" i="13"/>
  <c r="A281" i="13"/>
  <c r="C279" i="13"/>
  <c r="B278" i="13"/>
  <c r="A277" i="13"/>
  <c r="B274" i="13"/>
  <c r="A273" i="13"/>
  <c r="C271" i="13"/>
  <c r="B270" i="13"/>
  <c r="A269" i="13"/>
  <c r="C267" i="13"/>
  <c r="B266" i="13"/>
  <c r="A265" i="13"/>
  <c r="C263" i="13"/>
  <c r="B262" i="13"/>
  <c r="A261" i="13"/>
  <c r="C259" i="13"/>
  <c r="A257" i="13"/>
  <c r="C255" i="13"/>
  <c r="B254" i="13"/>
  <c r="A253" i="13"/>
  <c r="C251" i="13"/>
  <c r="B250" i="13"/>
  <c r="A249" i="13"/>
  <c r="B246" i="13"/>
  <c r="A245" i="13"/>
  <c r="B242" i="13"/>
  <c r="A241" i="13"/>
  <c r="B238" i="13"/>
  <c r="A237" i="13"/>
  <c r="C235" i="13"/>
  <c r="B234" i="13"/>
  <c r="A233" i="13"/>
  <c r="C231" i="13"/>
  <c r="B230" i="13"/>
  <c r="A229" i="13"/>
  <c r="C227" i="13"/>
  <c r="A225" i="13"/>
  <c r="B222" i="13"/>
  <c r="A221" i="13"/>
  <c r="C219" i="13"/>
  <c r="B218" i="13"/>
  <c r="C460" i="13"/>
  <c r="B451" i="13"/>
  <c r="A442" i="13"/>
  <c r="C373" i="13"/>
  <c r="A371" i="13"/>
  <c r="B364" i="13"/>
  <c r="B360" i="13"/>
  <c r="B340" i="13"/>
  <c r="C333" i="13"/>
  <c r="A331" i="13"/>
  <c r="A327" i="13"/>
  <c r="A323" i="13"/>
  <c r="A319" i="13"/>
  <c r="B312" i="13"/>
  <c r="A300" i="13"/>
  <c r="B299" i="13"/>
  <c r="A298" i="13"/>
  <c r="C296" i="13"/>
  <c r="B295" i="13"/>
  <c r="A294" i="13"/>
  <c r="C292" i="13"/>
  <c r="B291" i="13"/>
  <c r="A290" i="13"/>
  <c r="C288" i="13"/>
  <c r="B287" i="13"/>
  <c r="A286" i="13"/>
  <c r="C284" i="13"/>
  <c r="A282" i="13"/>
  <c r="C280" i="13"/>
  <c r="B279" i="13"/>
  <c r="A278" i="13"/>
  <c r="C276" i="13"/>
  <c r="B275" i="13"/>
  <c r="A274" i="13"/>
  <c r="C272" i="13"/>
  <c r="B271" i="13"/>
  <c r="A270" i="13"/>
  <c r="C268" i="13"/>
  <c r="B267" i="13"/>
  <c r="A266" i="13"/>
  <c r="C264" i="13"/>
  <c r="B263" i="13"/>
  <c r="A262" i="13"/>
  <c r="C260" i="13"/>
  <c r="B259" i="13"/>
  <c r="A258" i="13"/>
  <c r="B255" i="13"/>
  <c r="A254" i="13"/>
  <c r="B251" i="13"/>
  <c r="A250" i="13"/>
  <c r="C248" i="13"/>
  <c r="A246" i="13"/>
  <c r="C244" i="13"/>
  <c r="A242" i="13"/>
  <c r="C240" i="13"/>
  <c r="A238" i="13"/>
  <c r="B235" i="13"/>
  <c r="A234" i="13"/>
  <c r="C232" i="13"/>
  <c r="B231" i="13"/>
  <c r="A230" i="13"/>
  <c r="C228" i="13"/>
  <c r="B227" i="13"/>
  <c r="A226" i="13"/>
  <c r="C224" i="13"/>
  <c r="A222" i="13"/>
  <c r="B219" i="13"/>
  <c r="A218" i="13"/>
  <c r="C216" i="13"/>
  <c r="B215" i="13"/>
  <c r="A214" i="13"/>
  <c r="C212" i="13"/>
  <c r="B211" i="13"/>
  <c r="A509" i="13"/>
  <c r="B473" i="13"/>
  <c r="A458" i="13"/>
  <c r="C408" i="13"/>
  <c r="A375" i="13"/>
  <c r="B368" i="13"/>
  <c r="C357" i="13"/>
  <c r="C353" i="13"/>
  <c r="A351" i="13"/>
  <c r="B348" i="13"/>
  <c r="B344" i="13"/>
  <c r="C337" i="13"/>
  <c r="A335" i="13"/>
  <c r="B316" i="13"/>
  <c r="C309" i="13"/>
  <c r="A307" i="13"/>
  <c r="A303" i="13"/>
  <c r="A299" i="13"/>
  <c r="C297" i="13"/>
  <c r="B296" i="13"/>
  <c r="A295" i="13"/>
  <c r="C293" i="13"/>
  <c r="B292" i="13"/>
  <c r="A291" i="13"/>
  <c r="C289" i="13"/>
  <c r="B288" i="13"/>
  <c r="A287" i="13"/>
  <c r="C285" i="13"/>
  <c r="B284" i="13"/>
  <c r="A283" i="13"/>
  <c r="C281" i="13"/>
  <c r="B280" i="13"/>
  <c r="A279" i="13"/>
  <c r="C277" i="13"/>
  <c r="B276" i="13"/>
  <c r="A275" i="13"/>
  <c r="C273" i="13"/>
  <c r="B272" i="13"/>
  <c r="A271" i="13"/>
  <c r="B268" i="13"/>
  <c r="A267" i="13"/>
  <c r="B264" i="13"/>
  <c r="A263" i="13"/>
  <c r="B260" i="13"/>
  <c r="A259" i="13"/>
  <c r="C257" i="13"/>
  <c r="A255" i="13"/>
  <c r="C253" i="13"/>
  <c r="A251" i="13"/>
  <c r="C249" i="13"/>
  <c r="B248" i="13"/>
  <c r="A247" i="13"/>
  <c r="B244" i="13"/>
  <c r="A243" i="13"/>
  <c r="C241" i="13"/>
  <c r="B240" i="13"/>
  <c r="A239" i="13"/>
  <c r="A235" i="13"/>
  <c r="B232" i="13"/>
  <c r="A231" i="13"/>
  <c r="B228" i="13"/>
  <c r="A227" i="13"/>
  <c r="B224" i="13"/>
  <c r="A223" i="13"/>
  <c r="C221" i="13"/>
  <c r="A219" i="13"/>
  <c r="C217" i="13"/>
  <c r="B216" i="13"/>
  <c r="A215" i="13"/>
  <c r="A434" i="13"/>
  <c r="B372" i="13"/>
  <c r="A363" i="13"/>
  <c r="C313" i="13"/>
  <c r="C300" i="13"/>
  <c r="B293" i="13"/>
  <c r="B281" i="13"/>
  <c r="C270" i="13"/>
  <c r="C266" i="13"/>
  <c r="C262" i="13"/>
  <c r="A256" i="13"/>
  <c r="C242" i="13"/>
  <c r="A240" i="13"/>
  <c r="C234" i="13"/>
  <c r="C230" i="13"/>
  <c r="A217" i="13"/>
  <c r="A212" i="13"/>
  <c r="C211" i="13"/>
  <c r="A210" i="13"/>
  <c r="C208" i="13"/>
  <c r="B207" i="13"/>
  <c r="A206" i="13"/>
  <c r="B203" i="13"/>
  <c r="A202" i="13"/>
  <c r="C200" i="13"/>
  <c r="A198" i="13"/>
  <c r="C196" i="13"/>
  <c r="A194" i="13"/>
  <c r="C192" i="13"/>
  <c r="B191" i="13"/>
  <c r="A190" i="13"/>
  <c r="B187" i="13"/>
  <c r="A186" i="13"/>
  <c r="A182" i="13"/>
  <c r="C180" i="13"/>
  <c r="A178" i="13"/>
  <c r="C176" i="13"/>
  <c r="B175" i="13"/>
  <c r="A174" i="13"/>
  <c r="C172" i="13"/>
  <c r="B171" i="13"/>
  <c r="A170" i="13"/>
  <c r="C168" i="13"/>
  <c r="B167" i="13"/>
  <c r="A166" i="13"/>
  <c r="B163" i="13"/>
  <c r="A162" i="13"/>
  <c r="C160" i="13"/>
  <c r="B159" i="13"/>
  <c r="A158" i="13"/>
  <c r="B155" i="13"/>
  <c r="A154" i="13"/>
  <c r="A150" i="13"/>
  <c r="C148" i="13"/>
  <c r="A146" i="13"/>
  <c r="C144" i="13"/>
  <c r="B143" i="13"/>
  <c r="A142" i="13"/>
  <c r="C140" i="13"/>
  <c r="A138" i="13"/>
  <c r="C136" i="13"/>
  <c r="B135" i="13"/>
  <c r="A134" i="13"/>
  <c r="C132" i="13"/>
  <c r="A130" i="13"/>
  <c r="C128" i="13"/>
  <c r="B127" i="13"/>
  <c r="A126" i="13"/>
  <c r="C124" i="13"/>
  <c r="A122" i="13"/>
  <c r="C120" i="13"/>
  <c r="B119" i="13"/>
  <c r="A118" i="13"/>
  <c r="B115" i="13"/>
  <c r="A114" i="13"/>
  <c r="C112" i="13"/>
  <c r="B111" i="13"/>
  <c r="A110" i="13"/>
  <c r="C108" i="13"/>
  <c r="B107" i="13"/>
  <c r="A106" i="13"/>
  <c r="B103" i="13"/>
  <c r="A102" i="13"/>
  <c r="A98" i="13"/>
  <c r="C96" i="13"/>
  <c r="A94" i="13"/>
  <c r="C92" i="13"/>
  <c r="A90" i="13"/>
  <c r="C88" i="13"/>
  <c r="B87" i="13"/>
  <c r="A86" i="13"/>
  <c r="B83" i="13"/>
  <c r="A82" i="13"/>
  <c r="C80" i="13"/>
  <c r="B79" i="13"/>
  <c r="A78" i="13"/>
  <c r="C76" i="13"/>
  <c r="B75" i="13"/>
  <c r="A74" i="13"/>
  <c r="B71" i="13"/>
  <c r="A70" i="13"/>
  <c r="C68" i="13"/>
  <c r="B67" i="13"/>
  <c r="A66" i="13"/>
  <c r="C64" i="13"/>
  <c r="A62" i="13"/>
  <c r="C60" i="13"/>
  <c r="B59" i="13"/>
  <c r="A58" i="13"/>
  <c r="B55" i="13"/>
  <c r="A54" i="13"/>
  <c r="C52" i="13"/>
  <c r="B51" i="13"/>
  <c r="A50" i="13"/>
  <c r="C48" i="13"/>
  <c r="A46" i="13"/>
  <c r="C44" i="13"/>
  <c r="B43" i="13"/>
  <c r="A42" i="13"/>
  <c r="C40" i="13"/>
  <c r="B320" i="13"/>
  <c r="A311" i="13"/>
  <c r="B297" i="13"/>
  <c r="C290" i="13"/>
  <c r="A288" i="13"/>
  <c r="A284" i="13"/>
  <c r="C278" i="13"/>
  <c r="A276" i="13"/>
  <c r="C274" i="13"/>
  <c r="A272" i="13"/>
  <c r="A268" i="13"/>
  <c r="A264" i="13"/>
  <c r="A260" i="13"/>
  <c r="B253" i="13"/>
  <c r="C250" i="13"/>
  <c r="A248" i="13"/>
  <c r="C238" i="13"/>
  <c r="A236" i="13"/>
  <c r="A232" i="13"/>
  <c r="A228" i="13"/>
  <c r="B221" i="13"/>
  <c r="C218" i="13"/>
  <c r="C214" i="13"/>
  <c r="A211" i="13"/>
  <c r="B208" i="13"/>
  <c r="A207" i="13"/>
  <c r="C205" i="13"/>
  <c r="A203" i="13"/>
  <c r="C201" i="13"/>
  <c r="B200" i="13"/>
  <c r="A199" i="13"/>
  <c r="C197" i="13"/>
  <c r="B196" i="13"/>
  <c r="A195" i="13"/>
  <c r="B192" i="13"/>
  <c r="A191" i="13"/>
  <c r="C189" i="13"/>
  <c r="A187" i="13"/>
  <c r="A183" i="13"/>
  <c r="C181" i="13"/>
  <c r="B180" i="13"/>
  <c r="A179" i="13"/>
  <c r="C177" i="13"/>
  <c r="B176" i="13"/>
  <c r="A175" i="13"/>
  <c r="C173" i="13"/>
  <c r="B172" i="13"/>
  <c r="A171" i="13"/>
  <c r="C169" i="13"/>
  <c r="B168" i="13"/>
  <c r="A167" i="13"/>
  <c r="C165" i="13"/>
  <c r="A163" i="13"/>
  <c r="C161" i="13"/>
  <c r="B160" i="13"/>
  <c r="A159" i="13"/>
  <c r="C157" i="13"/>
  <c r="A155" i="13"/>
  <c r="C153" i="13"/>
  <c r="A151" i="13"/>
  <c r="C149" i="13"/>
  <c r="B148" i="13"/>
  <c r="A147" i="13"/>
  <c r="C145" i="13"/>
  <c r="B144" i="13"/>
  <c r="A143" i="13"/>
  <c r="B140" i="13"/>
  <c r="A139" i="13"/>
  <c r="B136" i="13"/>
  <c r="A135" i="13"/>
  <c r="C133" i="13"/>
  <c r="B132" i="13"/>
  <c r="A131" i="13"/>
  <c r="B128" i="13"/>
  <c r="A127" i="13"/>
  <c r="C125" i="13"/>
  <c r="B124" i="13"/>
  <c r="A123" i="13"/>
  <c r="C121" i="13"/>
  <c r="B120" i="13"/>
  <c r="A119" i="13"/>
  <c r="C117" i="13"/>
  <c r="A115" i="13"/>
  <c r="B112" i="13"/>
  <c r="A111" i="13"/>
  <c r="C109" i="13"/>
  <c r="B108" i="13"/>
  <c r="A107" i="13"/>
  <c r="A103" i="13"/>
  <c r="C101" i="13"/>
  <c r="A99" i="13"/>
  <c r="C97" i="13"/>
  <c r="B96" i="13"/>
  <c r="A95" i="13"/>
  <c r="C93" i="13"/>
  <c r="B92" i="13"/>
  <c r="A91" i="13"/>
  <c r="C89" i="13"/>
  <c r="B88" i="13"/>
  <c r="A87" i="13"/>
  <c r="C85" i="13"/>
  <c r="A83" i="13"/>
  <c r="B80" i="13"/>
  <c r="A79" i="13"/>
  <c r="C77" i="13"/>
  <c r="B76" i="13"/>
  <c r="A75" i="13"/>
  <c r="C73" i="13"/>
  <c r="A71" i="13"/>
  <c r="C69" i="13"/>
  <c r="B68" i="13"/>
  <c r="A67" i="13"/>
  <c r="B64" i="13"/>
  <c r="A63" i="13"/>
  <c r="C61" i="13"/>
  <c r="B60" i="13"/>
  <c r="A59" i="13"/>
  <c r="C57" i="13"/>
  <c r="A55" i="13"/>
  <c r="C53" i="13"/>
  <c r="B52" i="13"/>
  <c r="A51" i="13"/>
  <c r="B48" i="13"/>
  <c r="A47" i="13"/>
  <c r="C45" i="13"/>
  <c r="B44" i="13"/>
  <c r="A43" i="13"/>
  <c r="B40" i="13"/>
  <c r="A39" i="13"/>
  <c r="C37" i="13"/>
  <c r="B36" i="13"/>
  <c r="A35" i="13"/>
  <c r="C468" i="13"/>
  <c r="A422" i="13"/>
  <c r="C416" i="13"/>
  <c r="C341" i="13"/>
  <c r="B332" i="13"/>
  <c r="B328" i="13"/>
  <c r="A292" i="13"/>
  <c r="C282" i="13"/>
  <c r="A280" i="13"/>
  <c r="A252" i="13"/>
  <c r="C246" i="13"/>
  <c r="B241" i="13"/>
  <c r="A224" i="13"/>
  <c r="A220" i="13"/>
  <c r="C215" i="13"/>
  <c r="B214" i="13"/>
  <c r="C210" i="13"/>
  <c r="A208" i="13"/>
  <c r="C206" i="13"/>
  <c r="B205" i="13"/>
  <c r="A204" i="13"/>
  <c r="C202" i="13"/>
  <c r="B201" i="13"/>
  <c r="A200" i="13"/>
  <c r="C198" i="13"/>
  <c r="B197" i="13"/>
  <c r="A196" i="13"/>
  <c r="C194" i="13"/>
  <c r="A192" i="13"/>
  <c r="C190" i="13"/>
  <c r="B189" i="13"/>
  <c r="A188" i="13"/>
  <c r="C186" i="13"/>
  <c r="A184" i="13"/>
  <c r="C182" i="13"/>
  <c r="B181" i="13"/>
  <c r="A180" i="13"/>
  <c r="C178" i="13"/>
  <c r="B177" i="13"/>
  <c r="A176" i="13"/>
  <c r="C174" i="13"/>
  <c r="B173" i="13"/>
  <c r="A172" i="13"/>
  <c r="C170" i="13"/>
  <c r="B169" i="13"/>
  <c r="A168" i="13"/>
  <c r="C166" i="13"/>
  <c r="B165" i="13"/>
  <c r="A164" i="13"/>
  <c r="B161" i="13"/>
  <c r="A160" i="13"/>
  <c r="C158" i="13"/>
  <c r="B157" i="13"/>
  <c r="A156" i="13"/>
  <c r="C154" i="13"/>
  <c r="B153" i="13"/>
  <c r="A152" i="13"/>
  <c r="C150" i="13"/>
  <c r="B149" i="13"/>
  <c r="A148" i="13"/>
  <c r="C146" i="13"/>
  <c r="B145" i="13"/>
  <c r="A144" i="13"/>
  <c r="C142" i="13"/>
  <c r="A140" i="13"/>
  <c r="C138" i="13"/>
  <c r="A136" i="13"/>
  <c r="C134" i="13"/>
  <c r="B133" i="13"/>
  <c r="A132" i="13"/>
  <c r="C130" i="13"/>
  <c r="A128" i="13"/>
  <c r="C126" i="13"/>
  <c r="B125" i="13"/>
  <c r="A124" i="13"/>
  <c r="C122" i="13"/>
  <c r="B121" i="13"/>
  <c r="A120" i="13"/>
  <c r="B117" i="13"/>
  <c r="A116" i="13"/>
  <c r="C114" i="13"/>
  <c r="A112" i="13"/>
  <c r="C110" i="13"/>
  <c r="B109" i="13"/>
  <c r="A108" i="13"/>
  <c r="C106" i="13"/>
  <c r="A104" i="13"/>
  <c r="C102" i="13"/>
  <c r="B101" i="13"/>
  <c r="A100" i="13"/>
  <c r="C98" i="13"/>
  <c r="B97" i="13"/>
  <c r="A96" i="13"/>
  <c r="C94" i="13"/>
  <c r="B93" i="13"/>
  <c r="A92" i="13"/>
  <c r="B89" i="13"/>
  <c r="A88" i="13"/>
  <c r="C86" i="13"/>
  <c r="B85" i="13"/>
  <c r="A84" i="13"/>
  <c r="A80" i="13"/>
  <c r="C78" i="13"/>
  <c r="B77" i="13"/>
  <c r="A76" i="13"/>
  <c r="C74" i="13"/>
  <c r="B73" i="13"/>
  <c r="A72" i="13"/>
  <c r="C70" i="13"/>
  <c r="B69" i="13"/>
  <c r="A68" i="13"/>
  <c r="A64" i="13"/>
  <c r="B61" i="13"/>
  <c r="A60" i="13"/>
  <c r="C58" i="13"/>
  <c r="B57" i="13"/>
  <c r="A56" i="13"/>
  <c r="C54" i="13"/>
  <c r="B53" i="13"/>
  <c r="A52" i="13"/>
  <c r="C50" i="13"/>
  <c r="A48" i="13"/>
  <c r="C46" i="13"/>
  <c r="B45" i="13"/>
  <c r="A44" i="13"/>
  <c r="C42" i="13"/>
  <c r="A40" i="13"/>
  <c r="C38" i="13"/>
  <c r="B37" i="13"/>
  <c r="A36" i="13"/>
  <c r="A359" i="13"/>
  <c r="C298" i="13"/>
  <c r="A244" i="13"/>
  <c r="A216" i="13"/>
  <c r="C207" i="13"/>
  <c r="A205" i="13"/>
  <c r="B186" i="13"/>
  <c r="A185" i="13"/>
  <c r="A177" i="13"/>
  <c r="B170" i="13"/>
  <c r="B158" i="13"/>
  <c r="C143" i="13"/>
  <c r="A129" i="13"/>
  <c r="C115" i="13"/>
  <c r="B110" i="13"/>
  <c r="A105" i="13"/>
  <c r="A89" i="13"/>
  <c r="C83" i="13"/>
  <c r="A81" i="13"/>
  <c r="B74" i="13"/>
  <c r="B58" i="13"/>
  <c r="B50" i="13"/>
  <c r="C43" i="13"/>
  <c r="C35" i="13"/>
  <c r="C33" i="13"/>
  <c r="B32" i="13"/>
  <c r="A31" i="13"/>
  <c r="C29" i="13"/>
  <c r="A27" i="13"/>
  <c r="C25" i="13"/>
  <c r="A23" i="13"/>
  <c r="B20" i="13"/>
  <c r="A19" i="13"/>
  <c r="C17" i="13"/>
  <c r="B16" i="13"/>
  <c r="A15" i="13"/>
  <c r="C13" i="13"/>
  <c r="B12" i="13"/>
  <c r="A11" i="13"/>
  <c r="C9" i="13"/>
  <c r="B8" i="13"/>
  <c r="A7" i="13"/>
  <c r="B166" i="13"/>
  <c r="C365" i="13"/>
  <c r="A296" i="13"/>
  <c r="B289" i="13"/>
  <c r="B285" i="13"/>
  <c r="B273" i="13"/>
  <c r="B249" i="13"/>
  <c r="C222" i="13"/>
  <c r="A213" i="13"/>
  <c r="B210" i="13"/>
  <c r="A209" i="13"/>
  <c r="C203" i="13"/>
  <c r="A201" i="13"/>
  <c r="B198" i="13"/>
  <c r="C191" i="13"/>
  <c r="A189" i="13"/>
  <c r="B182" i="13"/>
  <c r="B174" i="13"/>
  <c r="C167" i="13"/>
  <c r="A165" i="13"/>
  <c r="B154" i="13"/>
  <c r="A149" i="13"/>
  <c r="A145" i="13"/>
  <c r="B138" i="13"/>
  <c r="C135" i="13"/>
  <c r="A133" i="13"/>
  <c r="B126" i="13"/>
  <c r="B122" i="13"/>
  <c r="C107" i="13"/>
  <c r="C103" i="13"/>
  <c r="A101" i="13"/>
  <c r="B98" i="13"/>
  <c r="B94" i="13"/>
  <c r="B86" i="13"/>
  <c r="B78" i="13"/>
  <c r="B70" i="13"/>
  <c r="B54" i="13"/>
  <c r="A49" i="13"/>
  <c r="A45" i="13"/>
  <c r="C36" i="13"/>
  <c r="B35" i="13"/>
  <c r="C34" i="13"/>
  <c r="B33" i="13"/>
  <c r="A32" i="13"/>
  <c r="C30" i="13"/>
  <c r="B29" i="13"/>
  <c r="A28" i="13"/>
  <c r="B25" i="13"/>
  <c r="A24" i="13"/>
  <c r="A20" i="13"/>
  <c r="C18" i="13"/>
  <c r="B17" i="13"/>
  <c r="A16" i="13"/>
  <c r="C14" i="13"/>
  <c r="B13" i="13"/>
  <c r="A12" i="13"/>
  <c r="B9" i="13"/>
  <c r="A8" i="13"/>
  <c r="C6" i="13"/>
  <c r="C4" i="13"/>
  <c r="A355" i="13"/>
  <c r="B277" i="13"/>
  <c r="C254" i="13"/>
  <c r="B217" i="13"/>
  <c r="B202" i="13"/>
  <c r="A197" i="13"/>
  <c r="B190" i="13"/>
  <c r="A181" i="13"/>
  <c r="C175" i="13"/>
  <c r="A339" i="13"/>
  <c r="B257" i="13"/>
  <c r="B212" i="13"/>
  <c r="B206" i="13"/>
  <c r="B194" i="13"/>
  <c r="A193" i="13"/>
  <c r="C187" i="13"/>
  <c r="B178" i="13"/>
  <c r="C171" i="13"/>
  <c r="A169" i="13"/>
  <c r="C163" i="13"/>
  <c r="C159" i="13"/>
  <c r="A157" i="13"/>
  <c r="B142" i="13"/>
  <c r="A137" i="13"/>
  <c r="C119" i="13"/>
  <c r="B114" i="13"/>
  <c r="C111" i="13"/>
  <c r="A109" i="13"/>
  <c r="C75" i="13"/>
  <c r="A73" i="13"/>
  <c r="C67" i="13"/>
  <c r="A65" i="13"/>
  <c r="C59" i="13"/>
  <c r="A57" i="13"/>
  <c r="C51" i="13"/>
  <c r="B42" i="13"/>
  <c r="B38" i="13"/>
  <c r="A37" i="13"/>
  <c r="B34" i="13"/>
  <c r="A33" i="13"/>
  <c r="B30" i="13"/>
  <c r="A29" i="13"/>
  <c r="C27" i="13"/>
  <c r="A25" i="13"/>
  <c r="C23" i="13"/>
  <c r="A21" i="13"/>
  <c r="C19" i="13"/>
  <c r="B18" i="13"/>
  <c r="A17" i="13"/>
  <c r="C15" i="13"/>
  <c r="B14" i="13"/>
  <c r="A13" i="13"/>
  <c r="C11" i="13"/>
  <c r="A9" i="13"/>
  <c r="C7" i="13"/>
  <c r="B6" i="13"/>
  <c r="A5" i="13"/>
  <c r="B4" i="13"/>
  <c r="A3" i="13"/>
  <c r="A173" i="13"/>
  <c r="A161" i="13"/>
  <c r="C155" i="13"/>
  <c r="A153" i="13"/>
  <c r="B146" i="13"/>
  <c r="A141" i="13"/>
  <c r="B130" i="13"/>
  <c r="A125" i="13"/>
  <c r="A117" i="13"/>
  <c r="B102" i="13"/>
  <c r="A97" i="13"/>
  <c r="A93" i="13"/>
  <c r="C87" i="13"/>
  <c r="A77" i="13"/>
  <c r="C71" i="13"/>
  <c r="A61" i="13"/>
  <c r="C55" i="13"/>
  <c r="A53" i="13"/>
  <c r="B46" i="13"/>
  <c r="A41" i="13"/>
  <c r="A38" i="13"/>
  <c r="A34" i="13"/>
  <c r="A30" i="13"/>
  <c r="B27" i="13"/>
  <c r="A26" i="13"/>
  <c r="B19" i="13"/>
  <c r="B15" i="13"/>
  <c r="B11" i="13"/>
  <c r="A10" i="13"/>
  <c r="B7" i="13"/>
  <c r="A6" i="13"/>
  <c r="B150" i="13"/>
  <c r="B134" i="13"/>
  <c r="C127" i="13"/>
  <c r="A121" i="13"/>
  <c r="A113" i="13"/>
  <c r="B106" i="13"/>
  <c r="A85" i="13"/>
  <c r="C79" i="13"/>
  <c r="A69" i="13"/>
  <c r="C32" i="13"/>
  <c r="B23" i="13"/>
  <c r="A22" i="13"/>
  <c r="C20" i="13"/>
  <c r="A18" i="13"/>
  <c r="C16" i="13"/>
  <c r="A14" i="13"/>
  <c r="C12" i="13"/>
  <c r="C8" i="13"/>
  <c r="A4" i="13"/>
  <c r="B557" i="6"/>
  <c r="C211" i="6"/>
  <c r="B411" i="6"/>
  <c r="B560" i="6"/>
  <c r="C230" i="6"/>
  <c r="B413" i="6"/>
  <c r="C197" i="6"/>
  <c r="C522" i="9"/>
  <c r="B521" i="9"/>
  <c r="A520" i="9"/>
  <c r="C518" i="9"/>
  <c r="B517" i="9"/>
  <c r="A516" i="9"/>
  <c r="C514" i="9"/>
  <c r="B513" i="9"/>
  <c r="A512" i="9"/>
  <c r="C510" i="9"/>
  <c r="B509" i="9"/>
  <c r="A508" i="9"/>
  <c r="C506" i="9"/>
  <c r="B505" i="9"/>
  <c r="A504" i="9"/>
  <c r="C502" i="9"/>
  <c r="B501" i="9"/>
  <c r="A500" i="9"/>
  <c r="C523" i="9"/>
  <c r="B522" i="9"/>
  <c r="A521" i="9"/>
  <c r="C519" i="9"/>
  <c r="B518" i="9"/>
  <c r="A517" i="9"/>
  <c r="C515" i="9"/>
  <c r="B514" i="9"/>
  <c r="A513" i="9"/>
  <c r="C511" i="9"/>
  <c r="B510" i="9"/>
  <c r="A509" i="9"/>
  <c r="C507" i="9"/>
  <c r="B506" i="9"/>
  <c r="A505" i="9"/>
  <c r="C503" i="9"/>
  <c r="B502" i="9"/>
  <c r="A501" i="9"/>
  <c r="C499" i="9"/>
  <c r="B523" i="9"/>
  <c r="A522" i="9"/>
  <c r="C520" i="9"/>
  <c r="B519" i="9"/>
  <c r="A518" i="9"/>
  <c r="C516" i="9"/>
  <c r="B515" i="9"/>
  <c r="A514" i="9"/>
  <c r="C512" i="9"/>
  <c r="B511" i="9"/>
  <c r="A510" i="9"/>
  <c r="C508" i="9"/>
  <c r="B507" i="9"/>
  <c r="A506" i="9"/>
  <c r="C504" i="9"/>
  <c r="B503" i="9"/>
  <c r="A502" i="9"/>
  <c r="C500" i="9"/>
  <c r="B499" i="9"/>
  <c r="A523" i="9"/>
  <c r="C521" i="9"/>
  <c r="B520" i="9"/>
  <c r="A519" i="9"/>
  <c r="C517" i="9"/>
  <c r="B516" i="9"/>
  <c r="A515" i="9"/>
  <c r="C513" i="9"/>
  <c r="B512" i="9"/>
  <c r="A511" i="9"/>
  <c r="C509" i="9"/>
  <c r="B508" i="9"/>
  <c r="A507" i="9"/>
  <c r="C505" i="9"/>
  <c r="B504" i="9"/>
  <c r="A503" i="9"/>
  <c r="C501" i="9"/>
  <c r="B500" i="9"/>
  <c r="A498" i="9"/>
  <c r="C496" i="9"/>
  <c r="B495" i="9"/>
  <c r="A494" i="9"/>
  <c r="C492" i="9"/>
  <c r="B491" i="9"/>
  <c r="A490" i="9"/>
  <c r="C488" i="9"/>
  <c r="B487" i="9"/>
  <c r="A486" i="9"/>
  <c r="C484" i="9"/>
  <c r="B483" i="9"/>
  <c r="A482" i="9"/>
  <c r="C480" i="9"/>
  <c r="B479" i="9"/>
  <c r="A478" i="9"/>
  <c r="C476" i="9"/>
  <c r="B475" i="9"/>
  <c r="A474" i="9"/>
  <c r="A470" i="9"/>
  <c r="C468" i="9"/>
  <c r="B467" i="9"/>
  <c r="A466" i="9"/>
  <c r="C464" i="9"/>
  <c r="B463" i="9"/>
  <c r="A462" i="9"/>
  <c r="C460" i="9"/>
  <c r="B459" i="9"/>
  <c r="A458" i="9"/>
  <c r="C456" i="9"/>
  <c r="B455" i="9"/>
  <c r="A454" i="9"/>
  <c r="C452" i="9"/>
  <c r="B451" i="9"/>
  <c r="A450" i="9"/>
  <c r="A499" i="9"/>
  <c r="C497" i="9"/>
  <c r="B496" i="9"/>
  <c r="A495" i="9"/>
  <c r="C493" i="9"/>
  <c r="B492" i="9"/>
  <c r="A491" i="9"/>
  <c r="C489" i="9"/>
  <c r="B488" i="9"/>
  <c r="A487" i="9"/>
  <c r="C485" i="9"/>
  <c r="B484" i="9"/>
  <c r="A483" i="9"/>
  <c r="C481" i="9"/>
  <c r="B480" i="9"/>
  <c r="A479" i="9"/>
  <c r="C477" i="9"/>
  <c r="B476" i="9"/>
  <c r="A475" i="9"/>
  <c r="C473" i="9"/>
  <c r="A471" i="9"/>
  <c r="B468" i="9"/>
  <c r="A467" i="9"/>
  <c r="C465" i="9"/>
  <c r="B464" i="9"/>
  <c r="A463" i="9"/>
  <c r="C461" i="9"/>
  <c r="B460" i="9"/>
  <c r="A459" i="9"/>
  <c r="C457" i="9"/>
  <c r="B456" i="9"/>
  <c r="A455" i="9"/>
  <c r="C453" i="9"/>
  <c r="B452" i="9"/>
  <c r="A451" i="9"/>
  <c r="C498" i="9"/>
  <c r="B497" i="9"/>
  <c r="A496" i="9"/>
  <c r="C494" i="9"/>
  <c r="B493" i="9"/>
  <c r="A492" i="9"/>
  <c r="C490" i="9"/>
  <c r="B489" i="9"/>
  <c r="A488" i="9"/>
  <c r="C486" i="9"/>
  <c r="B485" i="9"/>
  <c r="A484" i="9"/>
  <c r="C482" i="9"/>
  <c r="B481" i="9"/>
  <c r="A480" i="9"/>
  <c r="C478" i="9"/>
  <c r="B477" i="9"/>
  <c r="A476" i="9"/>
  <c r="C474" i="9"/>
  <c r="B473" i="9"/>
  <c r="A472" i="9"/>
  <c r="A468" i="9"/>
  <c r="C466" i="9"/>
  <c r="B465" i="9"/>
  <c r="A464" i="9"/>
  <c r="B461" i="9"/>
  <c r="A460" i="9"/>
  <c r="C458" i="9"/>
  <c r="B457" i="9"/>
  <c r="A456" i="9"/>
  <c r="C454" i="9"/>
  <c r="B453" i="9"/>
  <c r="A452" i="9"/>
  <c r="C450" i="9"/>
  <c r="B498" i="9"/>
  <c r="A497" i="9"/>
  <c r="C495" i="9"/>
  <c r="B494" i="9"/>
  <c r="A493" i="9"/>
  <c r="C491" i="9"/>
  <c r="B490" i="9"/>
  <c r="A489" i="9"/>
  <c r="C487" i="9"/>
  <c r="B486" i="9"/>
  <c r="A485" i="9"/>
  <c r="C483" i="9"/>
  <c r="B482" i="9"/>
  <c r="A481" i="9"/>
  <c r="C479" i="9"/>
  <c r="B478" i="9"/>
  <c r="A477" i="9"/>
  <c r="C475" i="9"/>
  <c r="B474" i="9"/>
  <c r="A473" i="9"/>
  <c r="A469" i="9"/>
  <c r="C467" i="9"/>
  <c r="B466" i="9"/>
  <c r="A465" i="9"/>
  <c r="C463" i="9"/>
  <c r="A461" i="9"/>
  <c r="C459" i="9"/>
  <c r="B458" i="9"/>
  <c r="A457" i="9"/>
  <c r="C455" i="9"/>
  <c r="B454" i="9"/>
  <c r="A453" i="9"/>
  <c r="C451" i="9"/>
  <c r="B450" i="9"/>
  <c r="A449" i="9"/>
  <c r="B448" i="9"/>
  <c r="A447" i="9"/>
  <c r="C445" i="9"/>
  <c r="B444" i="9"/>
  <c r="A443" i="9"/>
  <c r="C441" i="9"/>
  <c r="B440" i="9"/>
  <c r="A439" i="9"/>
  <c r="C437" i="9"/>
  <c r="A435" i="9"/>
  <c r="C433" i="9"/>
  <c r="B432" i="9"/>
  <c r="A431" i="9"/>
  <c r="C429" i="9"/>
  <c r="B428" i="9"/>
  <c r="A427" i="9"/>
  <c r="A423" i="9"/>
  <c r="A419" i="9"/>
  <c r="C417" i="9"/>
  <c r="B416" i="9"/>
  <c r="A415" i="9"/>
  <c r="C413" i="9"/>
  <c r="B412" i="9"/>
  <c r="A411" i="9"/>
  <c r="B408" i="9"/>
  <c r="A407" i="9"/>
  <c r="C405" i="9"/>
  <c r="B404" i="9"/>
  <c r="A403" i="9"/>
  <c r="C401" i="9"/>
  <c r="B400" i="9"/>
  <c r="A399" i="9"/>
  <c r="C397" i="9"/>
  <c r="A395" i="9"/>
  <c r="C393" i="9"/>
  <c r="A391" i="9"/>
  <c r="C449" i="9"/>
  <c r="A448" i="9"/>
  <c r="C446" i="9"/>
  <c r="B445" i="9"/>
  <c r="A444" i="9"/>
  <c r="C442" i="9"/>
  <c r="B441" i="9"/>
  <c r="A440" i="9"/>
  <c r="C438" i="9"/>
  <c r="B437" i="9"/>
  <c r="A436" i="9"/>
  <c r="C434" i="9"/>
  <c r="B433" i="9"/>
  <c r="A432" i="9"/>
  <c r="B429" i="9"/>
  <c r="A428" i="9"/>
  <c r="A424" i="9"/>
  <c r="A420" i="9"/>
  <c r="B417" i="9"/>
  <c r="A416" i="9"/>
  <c r="B413" i="9"/>
  <c r="A412" i="9"/>
  <c r="A408" i="9"/>
  <c r="B405" i="9"/>
  <c r="A404" i="9"/>
  <c r="C402" i="9"/>
  <c r="B401" i="9"/>
  <c r="A400" i="9"/>
  <c r="C398" i="9"/>
  <c r="B397" i="9"/>
  <c r="A396" i="9"/>
  <c r="C394" i="9"/>
  <c r="B393" i="9"/>
  <c r="A392" i="9"/>
  <c r="B449" i="9"/>
  <c r="C447" i="9"/>
  <c r="B446" i="9"/>
  <c r="A445" i="9"/>
  <c r="C443" i="9"/>
  <c r="B442" i="9"/>
  <c r="A441" i="9"/>
  <c r="C439" i="9"/>
  <c r="B438" i="9"/>
  <c r="A437" i="9"/>
  <c r="C435" i="9"/>
  <c r="B434" i="9"/>
  <c r="A433" i="9"/>
  <c r="C431" i="9"/>
  <c r="A429" i="9"/>
  <c r="C427" i="9"/>
  <c r="A425" i="9"/>
  <c r="A421" i="9"/>
  <c r="A417" i="9"/>
  <c r="C415" i="9"/>
  <c r="A413" i="9"/>
  <c r="C411" i="9"/>
  <c r="A409" i="9"/>
  <c r="C407" i="9"/>
  <c r="A405" i="9"/>
  <c r="B402" i="9"/>
  <c r="A401" i="9"/>
  <c r="C399" i="9"/>
  <c r="B398" i="9"/>
  <c r="A397" i="9"/>
  <c r="C395" i="9"/>
  <c r="B394" i="9"/>
  <c r="A393" i="9"/>
  <c r="C448" i="9"/>
  <c r="B447" i="9"/>
  <c r="A446" i="9"/>
  <c r="C444" i="9"/>
  <c r="B443" i="9"/>
  <c r="A442" i="9"/>
  <c r="C440" i="9"/>
  <c r="B439" i="9"/>
  <c r="A438" i="9"/>
  <c r="B435" i="9"/>
  <c r="A434" i="9"/>
  <c r="C432" i="9"/>
  <c r="B431" i="9"/>
  <c r="A430" i="9"/>
  <c r="C428" i="9"/>
  <c r="B427" i="9"/>
  <c r="A426" i="9"/>
  <c r="A422" i="9"/>
  <c r="A418" i="9"/>
  <c r="C416" i="9"/>
  <c r="B415" i="9"/>
  <c r="A414" i="9"/>
  <c r="C412" i="9"/>
  <c r="B411" i="9"/>
  <c r="A410" i="9"/>
  <c r="C408" i="9"/>
  <c r="B407" i="9"/>
  <c r="A406" i="9"/>
  <c r="C404" i="9"/>
  <c r="A402" i="9"/>
  <c r="C400" i="9"/>
  <c r="B399" i="9"/>
  <c r="A398" i="9"/>
  <c r="A394" i="9"/>
  <c r="A390" i="9"/>
  <c r="A388" i="9"/>
  <c r="A384" i="9"/>
  <c r="B381" i="9"/>
  <c r="A380" i="9"/>
  <c r="C378" i="9"/>
  <c r="B377" i="9"/>
  <c r="A376" i="9"/>
  <c r="C374" i="9"/>
  <c r="B373" i="9"/>
  <c r="A372" i="9"/>
  <c r="C370" i="9"/>
  <c r="B369" i="9"/>
  <c r="A368" i="9"/>
  <c r="C366" i="9"/>
  <c r="B365" i="9"/>
  <c r="A364" i="9"/>
  <c r="C362" i="9"/>
  <c r="A360" i="9"/>
  <c r="C358" i="9"/>
  <c r="B357" i="9"/>
  <c r="A356" i="9"/>
  <c r="C354" i="9"/>
  <c r="B353" i="9"/>
  <c r="A352" i="9"/>
  <c r="B349" i="9"/>
  <c r="A348" i="9"/>
  <c r="C346" i="9"/>
  <c r="A344" i="9"/>
  <c r="C342" i="9"/>
  <c r="B341" i="9"/>
  <c r="A340" i="9"/>
  <c r="C338" i="9"/>
  <c r="B337" i="9"/>
  <c r="A336" i="9"/>
  <c r="C334" i="9"/>
  <c r="B333" i="9"/>
  <c r="A332" i="9"/>
  <c r="C330" i="9"/>
  <c r="A328" i="9"/>
  <c r="C326" i="9"/>
  <c r="B325" i="9"/>
  <c r="A324" i="9"/>
  <c r="C322" i="9"/>
  <c r="A320" i="9"/>
  <c r="C318" i="9"/>
  <c r="B317" i="9"/>
  <c r="A316" i="9"/>
  <c r="C314" i="9"/>
  <c r="B313" i="9"/>
  <c r="A312" i="9"/>
  <c r="C310" i="9"/>
  <c r="B309" i="9"/>
  <c r="A308" i="9"/>
  <c r="C306" i="9"/>
  <c r="A304" i="9"/>
  <c r="B301" i="9"/>
  <c r="A300" i="9"/>
  <c r="C298" i="9"/>
  <c r="B297" i="9"/>
  <c r="A296" i="9"/>
  <c r="B293" i="9"/>
  <c r="A292" i="9"/>
  <c r="C290" i="9"/>
  <c r="B289" i="9"/>
  <c r="C387" i="9"/>
  <c r="A385" i="9"/>
  <c r="A381" i="9"/>
  <c r="C379" i="9"/>
  <c r="B378" i="9"/>
  <c r="A377" i="9"/>
  <c r="C375" i="9"/>
  <c r="B374" i="9"/>
  <c r="A373" i="9"/>
  <c r="C371" i="9"/>
  <c r="B370" i="9"/>
  <c r="A369" i="9"/>
  <c r="C367" i="9"/>
  <c r="B366" i="9"/>
  <c r="A365" i="9"/>
  <c r="C363" i="9"/>
  <c r="B362" i="9"/>
  <c r="A361" i="9"/>
  <c r="C359" i="9"/>
  <c r="B358" i="9"/>
  <c r="A357" i="9"/>
  <c r="C355" i="9"/>
  <c r="B354" i="9"/>
  <c r="A353" i="9"/>
  <c r="C351" i="9"/>
  <c r="A349" i="9"/>
  <c r="C347" i="9"/>
  <c r="B346" i="9"/>
  <c r="A345" i="9"/>
  <c r="C343" i="9"/>
  <c r="B342" i="9"/>
  <c r="A341" i="9"/>
  <c r="C339" i="9"/>
  <c r="B338" i="9"/>
  <c r="A337" i="9"/>
  <c r="C335" i="9"/>
  <c r="B334" i="9"/>
  <c r="A333" i="9"/>
  <c r="C331" i="9"/>
  <c r="B330" i="9"/>
  <c r="A329" i="9"/>
  <c r="C327" i="9"/>
  <c r="B326" i="9"/>
  <c r="A325" i="9"/>
  <c r="C323" i="9"/>
  <c r="B322" i="9"/>
  <c r="A321" i="9"/>
  <c r="C319" i="9"/>
  <c r="B318" i="9"/>
  <c r="A317" i="9"/>
  <c r="C315" i="9"/>
  <c r="B314" i="9"/>
  <c r="A313" i="9"/>
  <c r="C311" i="9"/>
  <c r="B310" i="9"/>
  <c r="A309" i="9"/>
  <c r="C307" i="9"/>
  <c r="B306" i="9"/>
  <c r="A305" i="9"/>
  <c r="C303" i="9"/>
  <c r="A301" i="9"/>
  <c r="C299" i="9"/>
  <c r="B298" i="9"/>
  <c r="A297" i="9"/>
  <c r="C295" i="9"/>
  <c r="B294" i="9"/>
  <c r="A293" i="9"/>
  <c r="C291" i="9"/>
  <c r="B290" i="9"/>
  <c r="A289" i="9"/>
  <c r="A389" i="9"/>
  <c r="C388" i="9"/>
  <c r="B387" i="9"/>
  <c r="A386" i="9"/>
  <c r="A382" i="9"/>
  <c r="C380" i="9"/>
  <c r="B379" i="9"/>
  <c r="A378" i="9"/>
  <c r="C376" i="9"/>
  <c r="B375" i="9"/>
  <c r="A374" i="9"/>
  <c r="C372" i="9"/>
  <c r="B371" i="9"/>
  <c r="A370" i="9"/>
  <c r="C368" i="9"/>
  <c r="B367" i="9"/>
  <c r="A366" i="9"/>
  <c r="C364" i="9"/>
  <c r="B363" i="9"/>
  <c r="A362" i="9"/>
  <c r="C360" i="9"/>
  <c r="B359" i="9"/>
  <c r="A358" i="9"/>
  <c r="B355" i="9"/>
  <c r="A354" i="9"/>
  <c r="C352" i="9"/>
  <c r="B351" i="9"/>
  <c r="A350" i="9"/>
  <c r="C348" i="9"/>
  <c r="B347" i="9"/>
  <c r="A346" i="9"/>
  <c r="C344" i="9"/>
  <c r="B343" i="9"/>
  <c r="A342" i="9"/>
  <c r="C340" i="9"/>
  <c r="B339" i="9"/>
  <c r="A338" i="9"/>
  <c r="C336" i="9"/>
  <c r="B335" i="9"/>
  <c r="A334" i="9"/>
  <c r="C332" i="9"/>
  <c r="B331" i="9"/>
  <c r="A330" i="9"/>
  <c r="C328" i="9"/>
  <c r="B327" i="9"/>
  <c r="A326" i="9"/>
  <c r="B323" i="9"/>
  <c r="A322" i="9"/>
  <c r="C320" i="9"/>
  <c r="B319" i="9"/>
  <c r="A318" i="9"/>
  <c r="C316" i="9"/>
  <c r="B315" i="9"/>
  <c r="A314" i="9"/>
  <c r="C312" i="9"/>
  <c r="B311" i="9"/>
  <c r="A310" i="9"/>
  <c r="C308" i="9"/>
  <c r="B307" i="9"/>
  <c r="A306" i="9"/>
  <c r="C304" i="9"/>
  <c r="B303" i="9"/>
  <c r="A302" i="9"/>
  <c r="C300" i="9"/>
  <c r="B299" i="9"/>
  <c r="A298" i="9"/>
  <c r="C296" i="9"/>
  <c r="B295" i="9"/>
  <c r="A294" i="9"/>
  <c r="C292" i="9"/>
  <c r="B291" i="9"/>
  <c r="A290" i="9"/>
  <c r="C288" i="9"/>
  <c r="B388" i="9"/>
  <c r="A387" i="9"/>
  <c r="A383" i="9"/>
  <c r="C381" i="9"/>
  <c r="B380" i="9"/>
  <c r="A379" i="9"/>
  <c r="C377" i="9"/>
  <c r="B376" i="9"/>
  <c r="A375" i="9"/>
  <c r="C373" i="9"/>
  <c r="B372" i="9"/>
  <c r="A371" i="9"/>
  <c r="C369" i="9"/>
  <c r="B368" i="9"/>
  <c r="A367" i="9"/>
  <c r="C365" i="9"/>
  <c r="B364" i="9"/>
  <c r="A363" i="9"/>
  <c r="B360" i="9"/>
  <c r="A359" i="9"/>
  <c r="C357" i="9"/>
  <c r="A355" i="9"/>
  <c r="C353" i="9"/>
  <c r="B352" i="9"/>
  <c r="A351" i="9"/>
  <c r="C349" i="9"/>
  <c r="B348" i="9"/>
  <c r="A347" i="9"/>
  <c r="B344" i="9"/>
  <c r="A343" i="9"/>
  <c r="C341" i="9"/>
  <c r="B340" i="9"/>
  <c r="A339" i="9"/>
  <c r="C337" i="9"/>
  <c r="B336" i="9"/>
  <c r="A335" i="9"/>
  <c r="C333" i="9"/>
  <c r="B332" i="9"/>
  <c r="A331" i="9"/>
  <c r="B328" i="9"/>
  <c r="A327" i="9"/>
  <c r="C325" i="9"/>
  <c r="A323" i="9"/>
  <c r="B320" i="9"/>
  <c r="A319" i="9"/>
  <c r="C317" i="9"/>
  <c r="B316" i="9"/>
  <c r="A315" i="9"/>
  <c r="C313" i="9"/>
  <c r="B312" i="9"/>
  <c r="A311" i="9"/>
  <c r="C309" i="9"/>
  <c r="B308" i="9"/>
  <c r="A307" i="9"/>
  <c r="B304" i="9"/>
  <c r="A303" i="9"/>
  <c r="C301" i="9"/>
  <c r="B300" i="9"/>
  <c r="A299" i="9"/>
  <c r="C297" i="9"/>
  <c r="B296" i="9"/>
  <c r="A295" i="9"/>
  <c r="C293" i="9"/>
  <c r="B292" i="9"/>
  <c r="A291" i="9"/>
  <c r="C289" i="9"/>
  <c r="B288" i="9"/>
  <c r="B287" i="9"/>
  <c r="A286" i="9"/>
  <c r="C284" i="9"/>
  <c r="A282" i="9"/>
  <c r="C280" i="9"/>
  <c r="B279" i="9"/>
  <c r="A278" i="9"/>
  <c r="C276" i="9"/>
  <c r="B275" i="9"/>
  <c r="A274" i="9"/>
  <c r="C272" i="9"/>
  <c r="B271" i="9"/>
  <c r="A270" i="9"/>
  <c r="C268" i="9"/>
  <c r="B267" i="9"/>
  <c r="A266" i="9"/>
  <c r="C264" i="9"/>
  <c r="B263" i="9"/>
  <c r="A262" i="9"/>
  <c r="C260" i="9"/>
  <c r="B259" i="9"/>
  <c r="A258" i="9"/>
  <c r="B255" i="9"/>
  <c r="A254" i="9"/>
  <c r="B251" i="9"/>
  <c r="A250" i="9"/>
  <c r="C248" i="9"/>
  <c r="A246" i="9"/>
  <c r="C244" i="9"/>
  <c r="A242" i="9"/>
  <c r="C240" i="9"/>
  <c r="A238" i="9"/>
  <c r="B235" i="9"/>
  <c r="A234" i="9"/>
  <c r="C232" i="9"/>
  <c r="B231" i="9"/>
  <c r="A230" i="9"/>
  <c r="C228" i="9"/>
  <c r="B227" i="9"/>
  <c r="A226" i="9"/>
  <c r="C224" i="9"/>
  <c r="A222" i="9"/>
  <c r="B219" i="9"/>
  <c r="A218" i="9"/>
  <c r="C216" i="9"/>
  <c r="B215" i="9"/>
  <c r="A214" i="9"/>
  <c r="C212" i="9"/>
  <c r="B211" i="9"/>
  <c r="A210" i="9"/>
  <c r="C208" i="9"/>
  <c r="B207" i="9"/>
  <c r="A206" i="9"/>
  <c r="B203" i="9"/>
  <c r="A202" i="9"/>
  <c r="C200" i="9"/>
  <c r="A198" i="9"/>
  <c r="C196" i="9"/>
  <c r="A194" i="9"/>
  <c r="C192" i="9"/>
  <c r="B191" i="9"/>
  <c r="A190" i="9"/>
  <c r="B187" i="9"/>
  <c r="A186" i="9"/>
  <c r="A287" i="9"/>
  <c r="C285" i="9"/>
  <c r="B284" i="9"/>
  <c r="A283" i="9"/>
  <c r="C281" i="9"/>
  <c r="B280" i="9"/>
  <c r="A279" i="9"/>
  <c r="C277" i="9"/>
  <c r="B276" i="9"/>
  <c r="A275" i="9"/>
  <c r="C273" i="9"/>
  <c r="B272" i="9"/>
  <c r="A271" i="9"/>
  <c r="B268" i="9"/>
  <c r="A267" i="9"/>
  <c r="B264" i="9"/>
  <c r="A263" i="9"/>
  <c r="B260" i="9"/>
  <c r="A259" i="9"/>
  <c r="C257" i="9"/>
  <c r="A255" i="9"/>
  <c r="C253" i="9"/>
  <c r="A251" i="9"/>
  <c r="C249" i="9"/>
  <c r="B248" i="9"/>
  <c r="A247" i="9"/>
  <c r="B244" i="9"/>
  <c r="A243" i="9"/>
  <c r="C241" i="9"/>
  <c r="B240" i="9"/>
  <c r="A239" i="9"/>
  <c r="A235" i="9"/>
  <c r="B232" i="9"/>
  <c r="A231" i="9"/>
  <c r="B228" i="9"/>
  <c r="A227" i="9"/>
  <c r="B224" i="9"/>
  <c r="A223" i="9"/>
  <c r="C221" i="9"/>
  <c r="A219" i="9"/>
  <c r="C217" i="9"/>
  <c r="B216" i="9"/>
  <c r="A215" i="9"/>
  <c r="B212" i="9"/>
  <c r="A211" i="9"/>
  <c r="B208" i="9"/>
  <c r="A207" i="9"/>
  <c r="C205" i="9"/>
  <c r="A203" i="9"/>
  <c r="C201" i="9"/>
  <c r="B200" i="9"/>
  <c r="A199" i="9"/>
  <c r="C197" i="9"/>
  <c r="B196" i="9"/>
  <c r="A195" i="9"/>
  <c r="B192" i="9"/>
  <c r="A191" i="9"/>
  <c r="C189" i="9"/>
  <c r="A187" i="9"/>
  <c r="B285" i="9"/>
  <c r="A284" i="9"/>
  <c r="C282" i="9"/>
  <c r="B281" i="9"/>
  <c r="A280" i="9"/>
  <c r="C278" i="9"/>
  <c r="B277" i="9"/>
  <c r="A276" i="9"/>
  <c r="C274" i="9"/>
  <c r="B273" i="9"/>
  <c r="A272" i="9"/>
  <c r="C270" i="9"/>
  <c r="A268" i="9"/>
  <c r="C266" i="9"/>
  <c r="A264" i="9"/>
  <c r="C262" i="9"/>
  <c r="A260" i="9"/>
  <c r="B257" i="9"/>
  <c r="A256" i="9"/>
  <c r="C254" i="9"/>
  <c r="B253" i="9"/>
  <c r="A252" i="9"/>
  <c r="C250" i="9"/>
  <c r="B249" i="9"/>
  <c r="A248" i="9"/>
  <c r="C246" i="9"/>
  <c r="A244" i="9"/>
  <c r="C242" i="9"/>
  <c r="B241" i="9"/>
  <c r="A240" i="9"/>
  <c r="C238" i="9"/>
  <c r="A236" i="9"/>
  <c r="C234" i="9"/>
  <c r="A232" i="9"/>
  <c r="C230" i="9"/>
  <c r="A228" i="9"/>
  <c r="A224" i="9"/>
  <c r="C222" i="9"/>
  <c r="B221" i="9"/>
  <c r="A220" i="9"/>
  <c r="C218" i="9"/>
  <c r="B217" i="9"/>
  <c r="A216" i="9"/>
  <c r="C214" i="9"/>
  <c r="A212" i="9"/>
  <c r="C210" i="9"/>
  <c r="A208" i="9"/>
  <c r="C206" i="9"/>
  <c r="B205" i="9"/>
  <c r="A204" i="9"/>
  <c r="C202" i="9"/>
  <c r="B201" i="9"/>
  <c r="A200" i="9"/>
  <c r="C198" i="9"/>
  <c r="B197" i="9"/>
  <c r="A196" i="9"/>
  <c r="C194" i="9"/>
  <c r="A192" i="9"/>
  <c r="C190" i="9"/>
  <c r="B189" i="9"/>
  <c r="A188" i="9"/>
  <c r="C186" i="9"/>
  <c r="A288" i="9"/>
  <c r="C287" i="9"/>
  <c r="A285" i="9"/>
  <c r="B282" i="9"/>
  <c r="A281" i="9"/>
  <c r="C279" i="9"/>
  <c r="B278" i="9"/>
  <c r="A277" i="9"/>
  <c r="B274" i="9"/>
  <c r="A273" i="9"/>
  <c r="C271" i="9"/>
  <c r="B270" i="9"/>
  <c r="A269" i="9"/>
  <c r="C267" i="9"/>
  <c r="B266" i="9"/>
  <c r="A265" i="9"/>
  <c r="C263" i="9"/>
  <c r="B262" i="9"/>
  <c r="A261" i="9"/>
  <c r="C259" i="9"/>
  <c r="A257" i="9"/>
  <c r="C255" i="9"/>
  <c r="B254" i="9"/>
  <c r="A253" i="9"/>
  <c r="C251" i="9"/>
  <c r="B250" i="9"/>
  <c r="A249" i="9"/>
  <c r="B246" i="9"/>
  <c r="A245" i="9"/>
  <c r="B242" i="9"/>
  <c r="A241" i="9"/>
  <c r="B238" i="9"/>
  <c r="A237" i="9"/>
  <c r="C235" i="9"/>
  <c r="B234" i="9"/>
  <c r="A233" i="9"/>
  <c r="C231" i="9"/>
  <c r="B230" i="9"/>
  <c r="A229" i="9"/>
  <c r="C227" i="9"/>
  <c r="A225" i="9"/>
  <c r="B222" i="9"/>
  <c r="A221" i="9"/>
  <c r="C219" i="9"/>
  <c r="B218" i="9"/>
  <c r="A217" i="9"/>
  <c r="C215" i="9"/>
  <c r="B214" i="9"/>
  <c r="A213" i="9"/>
  <c r="C211" i="9"/>
  <c r="B210" i="9"/>
  <c r="A209" i="9"/>
  <c r="C207" i="9"/>
  <c r="B206" i="9"/>
  <c r="A205" i="9"/>
  <c r="C203" i="9"/>
  <c r="B202" i="9"/>
  <c r="A201" i="9"/>
  <c r="B198" i="9"/>
  <c r="A197" i="9"/>
  <c r="B194" i="9"/>
  <c r="A193" i="9"/>
  <c r="C191" i="9"/>
  <c r="B190" i="9"/>
  <c r="A189" i="9"/>
  <c r="C187" i="9"/>
  <c r="B186" i="9"/>
  <c r="A185" i="9"/>
  <c r="A183" i="9"/>
  <c r="C181" i="9"/>
  <c r="B180" i="9"/>
  <c r="A179" i="9"/>
  <c r="C177" i="9"/>
  <c r="B176" i="9"/>
  <c r="A175" i="9"/>
  <c r="C173" i="9"/>
  <c r="B172" i="9"/>
  <c r="A171" i="9"/>
  <c r="C169" i="9"/>
  <c r="B168" i="9"/>
  <c r="A167" i="9"/>
  <c r="C165" i="9"/>
  <c r="A163" i="9"/>
  <c r="C161" i="9"/>
  <c r="B160" i="9"/>
  <c r="A159" i="9"/>
  <c r="C157" i="9"/>
  <c r="A155" i="9"/>
  <c r="C153" i="9"/>
  <c r="A151" i="9"/>
  <c r="C149" i="9"/>
  <c r="B148" i="9"/>
  <c r="A147" i="9"/>
  <c r="C145" i="9"/>
  <c r="B144" i="9"/>
  <c r="A143" i="9"/>
  <c r="B140" i="9"/>
  <c r="A139" i="9"/>
  <c r="B136" i="9"/>
  <c r="A135" i="9"/>
  <c r="C133" i="9"/>
  <c r="B132" i="9"/>
  <c r="A131" i="9"/>
  <c r="B128" i="9"/>
  <c r="A127" i="9"/>
  <c r="C125" i="9"/>
  <c r="B124" i="9"/>
  <c r="A123" i="9"/>
  <c r="C121" i="9"/>
  <c r="B120" i="9"/>
  <c r="A119" i="9"/>
  <c r="C117" i="9"/>
  <c r="A115" i="9"/>
  <c r="B112" i="9"/>
  <c r="A111" i="9"/>
  <c r="C109" i="9"/>
  <c r="B108" i="9"/>
  <c r="A107" i="9"/>
  <c r="A103" i="9"/>
  <c r="C101" i="9"/>
  <c r="A99" i="9"/>
  <c r="C97" i="9"/>
  <c r="B96" i="9"/>
  <c r="A95" i="9"/>
  <c r="C93" i="9"/>
  <c r="B92" i="9"/>
  <c r="A91" i="9"/>
  <c r="C89" i="9"/>
  <c r="B88" i="9"/>
  <c r="A87" i="9"/>
  <c r="C85" i="9"/>
  <c r="A83" i="9"/>
  <c r="B80" i="9"/>
  <c r="C182" i="9"/>
  <c r="B181" i="9"/>
  <c r="A180" i="9"/>
  <c r="C178" i="9"/>
  <c r="B177" i="9"/>
  <c r="A176" i="9"/>
  <c r="C174" i="9"/>
  <c r="B173" i="9"/>
  <c r="A172" i="9"/>
  <c r="C170" i="9"/>
  <c r="B169" i="9"/>
  <c r="A168" i="9"/>
  <c r="C166" i="9"/>
  <c r="B165" i="9"/>
  <c r="A164" i="9"/>
  <c r="B161" i="9"/>
  <c r="A160" i="9"/>
  <c r="C158" i="9"/>
  <c r="B157" i="9"/>
  <c r="A156" i="9"/>
  <c r="C154" i="9"/>
  <c r="B153" i="9"/>
  <c r="A152" i="9"/>
  <c r="C150" i="9"/>
  <c r="B149" i="9"/>
  <c r="A148" i="9"/>
  <c r="C146" i="9"/>
  <c r="B145" i="9"/>
  <c r="A144" i="9"/>
  <c r="C142" i="9"/>
  <c r="A140" i="9"/>
  <c r="C138" i="9"/>
  <c r="A136" i="9"/>
  <c r="C134" i="9"/>
  <c r="B133" i="9"/>
  <c r="A132" i="9"/>
  <c r="C130" i="9"/>
  <c r="A128" i="9"/>
  <c r="C126" i="9"/>
  <c r="B125" i="9"/>
  <c r="A124" i="9"/>
  <c r="C122" i="9"/>
  <c r="B121" i="9"/>
  <c r="A120" i="9"/>
  <c r="B117" i="9"/>
  <c r="A116" i="9"/>
  <c r="C114" i="9"/>
  <c r="A112" i="9"/>
  <c r="C110" i="9"/>
  <c r="B109" i="9"/>
  <c r="A108" i="9"/>
  <c r="C106" i="9"/>
  <c r="A104" i="9"/>
  <c r="C102" i="9"/>
  <c r="B101" i="9"/>
  <c r="A100" i="9"/>
  <c r="C98" i="9"/>
  <c r="B97" i="9"/>
  <c r="A96" i="9"/>
  <c r="C94" i="9"/>
  <c r="B93" i="9"/>
  <c r="A92" i="9"/>
  <c r="B89" i="9"/>
  <c r="A88" i="9"/>
  <c r="C86" i="9"/>
  <c r="B85" i="9"/>
  <c r="A84" i="9"/>
  <c r="A184" i="9"/>
  <c r="B182" i="9"/>
  <c r="A181" i="9"/>
  <c r="B178" i="9"/>
  <c r="A177" i="9"/>
  <c r="C175" i="9"/>
  <c r="B174" i="9"/>
  <c r="A173" i="9"/>
  <c r="C171" i="9"/>
  <c r="B170" i="9"/>
  <c r="A169" i="9"/>
  <c r="C167" i="9"/>
  <c r="B166" i="9"/>
  <c r="A165" i="9"/>
  <c r="C163" i="9"/>
  <c r="A161" i="9"/>
  <c r="C159" i="9"/>
  <c r="B158" i="9"/>
  <c r="A157" i="9"/>
  <c r="C155" i="9"/>
  <c r="B154" i="9"/>
  <c r="A153" i="9"/>
  <c r="B150" i="9"/>
  <c r="A149" i="9"/>
  <c r="B146" i="9"/>
  <c r="A145" i="9"/>
  <c r="C143" i="9"/>
  <c r="B142" i="9"/>
  <c r="A141" i="9"/>
  <c r="B138" i="9"/>
  <c r="A137" i="9"/>
  <c r="C135" i="9"/>
  <c r="B134" i="9"/>
  <c r="A133" i="9"/>
  <c r="B130" i="9"/>
  <c r="A129" i="9"/>
  <c r="C127" i="9"/>
  <c r="B126" i="9"/>
  <c r="A125" i="9"/>
  <c r="B122" i="9"/>
  <c r="A121" i="9"/>
  <c r="C119" i="9"/>
  <c r="A117" i="9"/>
  <c r="C115" i="9"/>
  <c r="B114" i="9"/>
  <c r="A113" i="9"/>
  <c r="C111" i="9"/>
  <c r="B110" i="9"/>
  <c r="A109" i="9"/>
  <c r="C107" i="9"/>
  <c r="B106" i="9"/>
  <c r="A105" i="9"/>
  <c r="C103" i="9"/>
  <c r="B102" i="9"/>
  <c r="A101" i="9"/>
  <c r="B98" i="9"/>
  <c r="A97" i="9"/>
  <c r="B94" i="9"/>
  <c r="A93" i="9"/>
  <c r="A89" i="9"/>
  <c r="C87" i="9"/>
  <c r="B86" i="9"/>
  <c r="A85" i="9"/>
  <c r="C83" i="9"/>
  <c r="A81" i="9"/>
  <c r="A182" i="9"/>
  <c r="C180" i="9"/>
  <c r="A178" i="9"/>
  <c r="C176" i="9"/>
  <c r="B175" i="9"/>
  <c r="A174" i="9"/>
  <c r="C172" i="9"/>
  <c r="B171" i="9"/>
  <c r="A170" i="9"/>
  <c r="C168" i="9"/>
  <c r="B167" i="9"/>
  <c r="A166" i="9"/>
  <c r="B163" i="9"/>
  <c r="A162" i="9"/>
  <c r="C160" i="9"/>
  <c r="B159" i="9"/>
  <c r="A158" i="9"/>
  <c r="B155" i="9"/>
  <c r="A154" i="9"/>
  <c r="A150" i="9"/>
  <c r="C148" i="9"/>
  <c r="A146" i="9"/>
  <c r="C144" i="9"/>
  <c r="B143" i="9"/>
  <c r="A142" i="9"/>
  <c r="C140" i="9"/>
  <c r="A138" i="9"/>
  <c r="C136" i="9"/>
  <c r="B135" i="9"/>
  <c r="A134" i="9"/>
  <c r="C132" i="9"/>
  <c r="A130" i="9"/>
  <c r="C128" i="9"/>
  <c r="B127" i="9"/>
  <c r="A126" i="9"/>
  <c r="C124" i="9"/>
  <c r="A122" i="9"/>
  <c r="C120" i="9"/>
  <c r="B119" i="9"/>
  <c r="A118" i="9"/>
  <c r="B115" i="9"/>
  <c r="A114" i="9"/>
  <c r="C112" i="9"/>
  <c r="B111" i="9"/>
  <c r="A110" i="9"/>
  <c r="C108" i="9"/>
  <c r="B107" i="9"/>
  <c r="A106" i="9"/>
  <c r="B103" i="9"/>
  <c r="A102" i="9"/>
  <c r="A98" i="9"/>
  <c r="C96" i="9"/>
  <c r="A94" i="9"/>
  <c r="C92" i="9"/>
  <c r="A90" i="9"/>
  <c r="C88" i="9"/>
  <c r="B87" i="9"/>
  <c r="A86" i="9"/>
  <c r="B83" i="9"/>
  <c r="A82" i="9"/>
  <c r="C80" i="9"/>
  <c r="B79" i="9"/>
  <c r="C79" i="9"/>
  <c r="C77" i="9"/>
  <c r="B76" i="9"/>
  <c r="A75" i="9"/>
  <c r="C73" i="9"/>
  <c r="A71" i="9"/>
  <c r="C69" i="9"/>
  <c r="B68" i="9"/>
  <c r="A67" i="9"/>
  <c r="B64" i="9"/>
  <c r="A63" i="9"/>
  <c r="C61" i="9"/>
  <c r="B60" i="9"/>
  <c r="A59" i="9"/>
  <c r="C57" i="9"/>
  <c r="A55" i="9"/>
  <c r="C53" i="9"/>
  <c r="B52" i="9"/>
  <c r="A51" i="9"/>
  <c r="B48" i="9"/>
  <c r="A47" i="9"/>
  <c r="C45" i="9"/>
  <c r="B44" i="9"/>
  <c r="A43" i="9"/>
  <c r="B40" i="9"/>
  <c r="A39" i="9"/>
  <c r="C37" i="9"/>
  <c r="B36" i="9"/>
  <c r="A35" i="9"/>
  <c r="C33" i="9"/>
  <c r="B32" i="9"/>
  <c r="A31" i="9"/>
  <c r="C29" i="9"/>
  <c r="A27" i="9"/>
  <c r="C25" i="9"/>
  <c r="A23" i="9"/>
  <c r="B20" i="9"/>
  <c r="A19" i="9"/>
  <c r="C17" i="9"/>
  <c r="B16" i="9"/>
  <c r="A15" i="9"/>
  <c r="C13" i="9"/>
  <c r="B12" i="9"/>
  <c r="A11" i="9"/>
  <c r="C9" i="9"/>
  <c r="B8" i="9"/>
  <c r="A7" i="9"/>
  <c r="A80" i="9"/>
  <c r="A79" i="9"/>
  <c r="C78" i="9"/>
  <c r="B77" i="9"/>
  <c r="A76" i="9"/>
  <c r="C74" i="9"/>
  <c r="B73" i="9"/>
  <c r="A72" i="9"/>
  <c r="C70" i="9"/>
  <c r="B69" i="9"/>
  <c r="A68" i="9"/>
  <c r="A64" i="9"/>
  <c r="B61" i="9"/>
  <c r="A60" i="9"/>
  <c r="C58" i="9"/>
  <c r="B57" i="9"/>
  <c r="A56" i="9"/>
  <c r="C54" i="9"/>
  <c r="B53" i="9"/>
  <c r="A52" i="9"/>
  <c r="C50" i="9"/>
  <c r="A48" i="9"/>
  <c r="C46" i="9"/>
  <c r="B45" i="9"/>
  <c r="A44" i="9"/>
  <c r="C42" i="9"/>
  <c r="A40" i="9"/>
  <c r="C38" i="9"/>
  <c r="B37" i="9"/>
  <c r="A36" i="9"/>
  <c r="C34" i="9"/>
  <c r="B33" i="9"/>
  <c r="A32" i="9"/>
  <c r="C30" i="9"/>
  <c r="B29" i="9"/>
  <c r="A28" i="9"/>
  <c r="B25" i="9"/>
  <c r="A24" i="9"/>
  <c r="A20" i="9"/>
  <c r="C18" i="9"/>
  <c r="B17" i="9"/>
  <c r="A16" i="9"/>
  <c r="C14" i="9"/>
  <c r="B13" i="9"/>
  <c r="A12" i="9"/>
  <c r="B9" i="9"/>
  <c r="A8" i="9"/>
  <c r="C6" i="9"/>
  <c r="C4" i="9"/>
  <c r="B78" i="9"/>
  <c r="A77" i="9"/>
  <c r="C75" i="9"/>
  <c r="B74" i="9"/>
  <c r="A73" i="9"/>
  <c r="C71" i="9"/>
  <c r="B70" i="9"/>
  <c r="A69" i="9"/>
  <c r="C67" i="9"/>
  <c r="A65" i="9"/>
  <c r="A61" i="9"/>
  <c r="C59" i="9"/>
  <c r="B58" i="9"/>
  <c r="A57" i="9"/>
  <c r="C55" i="9"/>
  <c r="B54" i="9"/>
  <c r="A53" i="9"/>
  <c r="C51" i="9"/>
  <c r="B50" i="9"/>
  <c r="A49" i="9"/>
  <c r="B46" i="9"/>
  <c r="A45" i="9"/>
  <c r="C43" i="9"/>
  <c r="B42" i="9"/>
  <c r="A41" i="9"/>
  <c r="B38" i="9"/>
  <c r="A37" i="9"/>
  <c r="C35" i="9"/>
  <c r="B34" i="9"/>
  <c r="A33" i="9"/>
  <c r="B30" i="9"/>
  <c r="A29" i="9"/>
  <c r="C27" i="9"/>
  <c r="A25" i="9"/>
  <c r="C23" i="9"/>
  <c r="A21" i="9"/>
  <c r="C19" i="9"/>
  <c r="B18" i="9"/>
  <c r="A17" i="9"/>
  <c r="C15" i="9"/>
  <c r="B14" i="9"/>
  <c r="A13" i="9"/>
  <c r="C11" i="9"/>
  <c r="A9" i="9"/>
  <c r="C7" i="9"/>
  <c r="B6" i="9"/>
  <c r="A5" i="9"/>
  <c r="B4" i="9"/>
  <c r="A3" i="9"/>
  <c r="A78" i="9"/>
  <c r="C76" i="9"/>
  <c r="B75" i="9"/>
  <c r="A74" i="9"/>
  <c r="B71" i="9"/>
  <c r="A70" i="9"/>
  <c r="C68" i="9"/>
  <c r="B67" i="9"/>
  <c r="A66" i="9"/>
  <c r="C64" i="9"/>
  <c r="A62" i="9"/>
  <c r="C60" i="9"/>
  <c r="B59" i="9"/>
  <c r="A58" i="9"/>
  <c r="B55" i="9"/>
  <c r="A54" i="9"/>
  <c r="C52" i="9"/>
  <c r="B51" i="9"/>
  <c r="A50" i="9"/>
  <c r="C48" i="9"/>
  <c r="A46" i="9"/>
  <c r="C44" i="9"/>
  <c r="B43" i="9"/>
  <c r="A42" i="9"/>
  <c r="C40" i="9"/>
  <c r="A38" i="9"/>
  <c r="C36" i="9"/>
  <c r="B35" i="9"/>
  <c r="A34" i="9"/>
  <c r="C32" i="9"/>
  <c r="A30" i="9"/>
  <c r="B27" i="9"/>
  <c r="A26" i="9"/>
  <c r="B23" i="9"/>
  <c r="A22" i="9"/>
  <c r="C20" i="9"/>
  <c r="B19" i="9"/>
  <c r="A18" i="9"/>
  <c r="C16" i="9"/>
  <c r="B15" i="9"/>
  <c r="A14" i="9"/>
  <c r="C12" i="9"/>
  <c r="B11" i="9"/>
  <c r="A10" i="9"/>
  <c r="C8" i="9"/>
  <c r="B7" i="9"/>
  <c r="D7" i="9" s="1"/>
  <c r="A6" i="9"/>
  <c r="A4" i="9"/>
  <c r="A461" i="8"/>
  <c r="C459" i="8"/>
  <c r="B458" i="8"/>
  <c r="A457" i="8"/>
  <c r="C455" i="8"/>
  <c r="B454" i="8"/>
  <c r="A453" i="8"/>
  <c r="C451" i="8"/>
  <c r="B450" i="8"/>
  <c r="A449" i="8"/>
  <c r="C447" i="8"/>
  <c r="B446" i="8"/>
  <c r="A445" i="8"/>
  <c r="C443" i="8"/>
  <c r="B442" i="8"/>
  <c r="A441" i="8"/>
  <c r="C439" i="8"/>
  <c r="B438" i="8"/>
  <c r="A437" i="8"/>
  <c r="C435" i="8"/>
  <c r="B434" i="8"/>
  <c r="A433" i="8"/>
  <c r="C431" i="8"/>
  <c r="A429" i="8"/>
  <c r="C427" i="8"/>
  <c r="A425" i="8"/>
  <c r="A421" i="8"/>
  <c r="A417" i="8"/>
  <c r="C415" i="8"/>
  <c r="A413" i="8"/>
  <c r="C411" i="8"/>
  <c r="A409" i="8"/>
  <c r="C407" i="8"/>
  <c r="A405" i="8"/>
  <c r="B402" i="8"/>
  <c r="A401" i="8"/>
  <c r="C460" i="8"/>
  <c r="B459" i="8"/>
  <c r="A458" i="8"/>
  <c r="C456" i="8"/>
  <c r="B455" i="8"/>
  <c r="A454" i="8"/>
  <c r="C452" i="8"/>
  <c r="B451" i="8"/>
  <c r="A450" i="8"/>
  <c r="C448" i="8"/>
  <c r="B447" i="8"/>
  <c r="A446" i="8"/>
  <c r="C444" i="8"/>
  <c r="B443" i="8"/>
  <c r="A442" i="8"/>
  <c r="C440" i="8"/>
  <c r="B439" i="8"/>
  <c r="A438" i="8"/>
  <c r="B435" i="8"/>
  <c r="A434" i="8"/>
  <c r="C432" i="8"/>
  <c r="B431" i="8"/>
  <c r="A430" i="8"/>
  <c r="C428" i="8"/>
  <c r="B427" i="8"/>
  <c r="A426" i="8"/>
  <c r="A422" i="8"/>
  <c r="A418" i="8"/>
  <c r="C416" i="8"/>
  <c r="B415" i="8"/>
  <c r="A414" i="8"/>
  <c r="C412" i="8"/>
  <c r="B411" i="8"/>
  <c r="A410" i="8"/>
  <c r="C408" i="8"/>
  <c r="B407" i="8"/>
  <c r="A406" i="8"/>
  <c r="C404" i="8"/>
  <c r="A402" i="8"/>
  <c r="C400" i="8"/>
  <c r="B399" i="8"/>
  <c r="C461" i="8"/>
  <c r="B460" i="8"/>
  <c r="A459" i="8"/>
  <c r="C457" i="8"/>
  <c r="B456" i="8"/>
  <c r="A455" i="8"/>
  <c r="C453" i="8"/>
  <c r="B452" i="8"/>
  <c r="A451" i="8"/>
  <c r="C449" i="8"/>
  <c r="B448" i="8"/>
  <c r="A447" i="8"/>
  <c r="C445" i="8"/>
  <c r="B444" i="8"/>
  <c r="A443" i="8"/>
  <c r="C441" i="8"/>
  <c r="B440" i="8"/>
  <c r="A439" i="8"/>
  <c r="C437" i="8"/>
  <c r="A435" i="8"/>
  <c r="C433" i="8"/>
  <c r="B432" i="8"/>
  <c r="A431" i="8"/>
  <c r="C429" i="8"/>
  <c r="B428" i="8"/>
  <c r="A427" i="8"/>
  <c r="A423" i="8"/>
  <c r="A419" i="8"/>
  <c r="C417" i="8"/>
  <c r="B416" i="8"/>
  <c r="A415" i="8"/>
  <c r="C413" i="8"/>
  <c r="B412" i="8"/>
  <c r="A411" i="8"/>
  <c r="B408" i="8"/>
  <c r="A407" i="8"/>
  <c r="C405" i="8"/>
  <c r="B404" i="8"/>
  <c r="A403" i="8"/>
  <c r="C401" i="8"/>
  <c r="B400" i="8"/>
  <c r="A399" i="8"/>
  <c r="C397" i="8"/>
  <c r="B461" i="8"/>
  <c r="C454" i="8"/>
  <c r="A452" i="8"/>
  <c r="B445" i="8"/>
  <c r="C438" i="8"/>
  <c r="B405" i="8"/>
  <c r="A397" i="8"/>
  <c r="C395" i="8"/>
  <c r="B394" i="8"/>
  <c r="A393" i="8"/>
  <c r="A389" i="8"/>
  <c r="C387" i="8"/>
  <c r="A385" i="8"/>
  <c r="A381" i="8"/>
  <c r="C379" i="8"/>
  <c r="B378" i="8"/>
  <c r="A377" i="8"/>
  <c r="C375" i="8"/>
  <c r="B374" i="8"/>
  <c r="A373" i="8"/>
  <c r="C371" i="8"/>
  <c r="B370" i="8"/>
  <c r="A369" i="8"/>
  <c r="C367" i="8"/>
  <c r="B366" i="8"/>
  <c r="A365" i="8"/>
  <c r="C363" i="8"/>
  <c r="B362" i="8"/>
  <c r="A361" i="8"/>
  <c r="C359" i="8"/>
  <c r="B358" i="8"/>
  <c r="A357" i="8"/>
  <c r="C355" i="8"/>
  <c r="B354" i="8"/>
  <c r="A353" i="8"/>
  <c r="C351" i="8"/>
  <c r="A349" i="8"/>
  <c r="C347" i="8"/>
  <c r="B346" i="8"/>
  <c r="A345" i="8"/>
  <c r="C343" i="8"/>
  <c r="B342" i="8"/>
  <c r="A341" i="8"/>
  <c r="C458" i="8"/>
  <c r="A456" i="8"/>
  <c r="B449" i="8"/>
  <c r="C442" i="8"/>
  <c r="A440" i="8"/>
  <c r="C434" i="8"/>
  <c r="A432" i="8"/>
  <c r="A428" i="8"/>
  <c r="A424" i="8"/>
  <c r="A416" i="8"/>
  <c r="A412" i="8"/>
  <c r="B401" i="8"/>
  <c r="C398" i="8"/>
  <c r="A394" i="8"/>
  <c r="A390" i="8"/>
  <c r="C388" i="8"/>
  <c r="B387" i="8"/>
  <c r="A386" i="8"/>
  <c r="A382" i="8"/>
  <c r="C380" i="8"/>
  <c r="B379" i="8"/>
  <c r="A378" i="8"/>
  <c r="C376" i="8"/>
  <c r="B375" i="8"/>
  <c r="A374" i="8"/>
  <c r="C372" i="8"/>
  <c r="B371" i="8"/>
  <c r="A370" i="8"/>
  <c r="C368" i="8"/>
  <c r="B367" i="8"/>
  <c r="A366" i="8"/>
  <c r="C364" i="8"/>
  <c r="B363" i="8"/>
  <c r="A362" i="8"/>
  <c r="C360" i="8"/>
  <c r="B359" i="8"/>
  <c r="A358" i="8"/>
  <c r="B355" i="8"/>
  <c r="A354" i="8"/>
  <c r="C352" i="8"/>
  <c r="B351" i="8"/>
  <c r="A350" i="8"/>
  <c r="C348" i="8"/>
  <c r="B347" i="8"/>
  <c r="A346" i="8"/>
  <c r="C344" i="8"/>
  <c r="B343" i="8"/>
  <c r="A342" i="8"/>
  <c r="C340" i="8"/>
  <c r="B339" i="8"/>
  <c r="A338" i="8"/>
  <c r="C336" i="8"/>
  <c r="B335" i="8"/>
  <c r="A334" i="8"/>
  <c r="C332" i="8"/>
  <c r="B331" i="8"/>
  <c r="A330" i="8"/>
  <c r="C328" i="8"/>
  <c r="B327" i="8"/>
  <c r="A326" i="8"/>
  <c r="B323" i="8"/>
  <c r="A322" i="8"/>
  <c r="C320" i="8"/>
  <c r="B319" i="8"/>
  <c r="A318" i="8"/>
  <c r="A460" i="8"/>
  <c r="B453" i="8"/>
  <c r="C446" i="8"/>
  <c r="A444" i="8"/>
  <c r="B437" i="8"/>
  <c r="A436" i="8"/>
  <c r="A408" i="8"/>
  <c r="A404" i="8"/>
  <c r="C399" i="8"/>
  <c r="B398" i="8"/>
  <c r="A395" i="8"/>
  <c r="C393" i="8"/>
  <c r="A391" i="8"/>
  <c r="B388" i="8"/>
  <c r="A387" i="8"/>
  <c r="A383" i="8"/>
  <c r="C381" i="8"/>
  <c r="B380" i="8"/>
  <c r="A379" i="8"/>
  <c r="C377" i="8"/>
  <c r="B376" i="8"/>
  <c r="A375" i="8"/>
  <c r="C373" i="8"/>
  <c r="B372" i="8"/>
  <c r="A371" i="8"/>
  <c r="C369" i="8"/>
  <c r="B368" i="8"/>
  <c r="A367" i="8"/>
  <c r="C365" i="8"/>
  <c r="B364" i="8"/>
  <c r="A363" i="8"/>
  <c r="B360" i="8"/>
  <c r="A359" i="8"/>
  <c r="C357" i="8"/>
  <c r="A355" i="8"/>
  <c r="C353" i="8"/>
  <c r="B352" i="8"/>
  <c r="A351" i="8"/>
  <c r="C349" i="8"/>
  <c r="B348" i="8"/>
  <c r="A347" i="8"/>
  <c r="B344" i="8"/>
  <c r="A343" i="8"/>
  <c r="C341" i="8"/>
  <c r="B340" i="8"/>
  <c r="A339" i="8"/>
  <c r="C337" i="8"/>
  <c r="B336" i="8"/>
  <c r="A335" i="8"/>
  <c r="C333" i="8"/>
  <c r="B332" i="8"/>
  <c r="A331" i="8"/>
  <c r="B328" i="8"/>
  <c r="A327" i="8"/>
  <c r="C325" i="8"/>
  <c r="A323" i="8"/>
  <c r="B320" i="8"/>
  <c r="A319" i="8"/>
  <c r="C317" i="8"/>
  <c r="B316" i="8"/>
  <c r="A315" i="8"/>
  <c r="B433" i="8"/>
  <c r="B429" i="8"/>
  <c r="B417" i="8"/>
  <c r="B413" i="8"/>
  <c r="A398" i="8"/>
  <c r="B393" i="8"/>
  <c r="A388" i="8"/>
  <c r="A384" i="8"/>
  <c r="B381" i="8"/>
  <c r="C374" i="8"/>
  <c r="A372" i="8"/>
  <c r="B365" i="8"/>
  <c r="A356" i="8"/>
  <c r="B341" i="8"/>
  <c r="C338" i="8"/>
  <c r="B337" i="8"/>
  <c r="A336" i="8"/>
  <c r="C330" i="8"/>
  <c r="C327" i="8"/>
  <c r="B326" i="8"/>
  <c r="A325" i="8"/>
  <c r="C323" i="8"/>
  <c r="B322" i="8"/>
  <c r="A320" i="8"/>
  <c r="A316" i="8"/>
  <c r="C315" i="8"/>
  <c r="C313" i="8"/>
  <c r="B312" i="8"/>
  <c r="A311" i="8"/>
  <c r="C309" i="8"/>
  <c r="B308" i="8"/>
  <c r="A307" i="8"/>
  <c r="B304" i="8"/>
  <c r="A303" i="8"/>
  <c r="C301" i="8"/>
  <c r="B300" i="8"/>
  <c r="A299" i="8"/>
  <c r="C297" i="8"/>
  <c r="B296" i="8"/>
  <c r="A295" i="8"/>
  <c r="C293" i="8"/>
  <c r="B292" i="8"/>
  <c r="A291" i="8"/>
  <c r="C289" i="8"/>
  <c r="B288" i="8"/>
  <c r="A287" i="8"/>
  <c r="C285" i="8"/>
  <c r="B284" i="8"/>
  <c r="A283" i="8"/>
  <c r="C281" i="8"/>
  <c r="B280" i="8"/>
  <c r="A279" i="8"/>
  <c r="C277" i="8"/>
  <c r="B276" i="8"/>
  <c r="A275" i="8"/>
  <c r="C273" i="8"/>
  <c r="B272" i="8"/>
  <c r="A271" i="8"/>
  <c r="B268" i="8"/>
  <c r="A267" i="8"/>
  <c r="B264" i="8"/>
  <c r="A263" i="8"/>
  <c r="B260" i="8"/>
  <c r="A259" i="8"/>
  <c r="C257" i="8"/>
  <c r="A255" i="8"/>
  <c r="C253" i="8"/>
  <c r="A251" i="8"/>
  <c r="C249" i="8"/>
  <c r="B248" i="8"/>
  <c r="A247" i="8"/>
  <c r="B244" i="8"/>
  <c r="A243" i="8"/>
  <c r="A420" i="8"/>
  <c r="C402" i="8"/>
  <c r="B397" i="8"/>
  <c r="A392" i="8"/>
  <c r="C378" i="8"/>
  <c r="A376" i="8"/>
  <c r="B369" i="8"/>
  <c r="C362" i="8"/>
  <c r="C358" i="8"/>
  <c r="B353" i="8"/>
  <c r="B349" i="8"/>
  <c r="C339" i="8"/>
  <c r="B338" i="8"/>
  <c r="A337" i="8"/>
  <c r="C331" i="8"/>
  <c r="B330" i="8"/>
  <c r="A328" i="8"/>
  <c r="A324" i="8"/>
  <c r="A321" i="8"/>
  <c r="B315" i="8"/>
  <c r="C314" i="8"/>
  <c r="B313" i="8"/>
  <c r="A312" i="8"/>
  <c r="C310" i="8"/>
  <c r="B309" i="8"/>
  <c r="A308" i="8"/>
  <c r="C306" i="8"/>
  <c r="A304" i="8"/>
  <c r="B301" i="8"/>
  <c r="A300" i="8"/>
  <c r="C298" i="8"/>
  <c r="B297" i="8"/>
  <c r="A296" i="8"/>
  <c r="B293" i="8"/>
  <c r="A292" i="8"/>
  <c r="C290" i="8"/>
  <c r="B289" i="8"/>
  <c r="A288" i="8"/>
  <c r="B285" i="8"/>
  <c r="A284" i="8"/>
  <c r="C282" i="8"/>
  <c r="B281" i="8"/>
  <c r="A280" i="8"/>
  <c r="C278" i="8"/>
  <c r="B277" i="8"/>
  <c r="A276" i="8"/>
  <c r="C274" i="8"/>
  <c r="B273" i="8"/>
  <c r="C450" i="8"/>
  <c r="B441" i="8"/>
  <c r="A400" i="8"/>
  <c r="A396" i="8"/>
  <c r="C394" i="8"/>
  <c r="A380" i="8"/>
  <c r="B373" i="8"/>
  <c r="C366" i="8"/>
  <c r="A364" i="8"/>
  <c r="A360" i="8"/>
  <c r="C346" i="8"/>
  <c r="C342" i="8"/>
  <c r="A340" i="8"/>
  <c r="C334" i="8"/>
  <c r="B333" i="8"/>
  <c r="A332" i="8"/>
  <c r="A329" i="8"/>
  <c r="C318" i="8"/>
  <c r="B317" i="8"/>
  <c r="B314" i="8"/>
  <c r="A313" i="8"/>
  <c r="C311" i="8"/>
  <c r="B310" i="8"/>
  <c r="A309" i="8"/>
  <c r="C307" i="8"/>
  <c r="B306" i="8"/>
  <c r="A305" i="8"/>
  <c r="C303" i="8"/>
  <c r="A301" i="8"/>
  <c r="C299" i="8"/>
  <c r="B298" i="8"/>
  <c r="A297" i="8"/>
  <c r="C295" i="8"/>
  <c r="B294" i="8"/>
  <c r="A293" i="8"/>
  <c r="C291" i="8"/>
  <c r="B290" i="8"/>
  <c r="A289" i="8"/>
  <c r="C287" i="8"/>
  <c r="A285" i="8"/>
  <c r="B282" i="8"/>
  <c r="A281" i="8"/>
  <c r="C279" i="8"/>
  <c r="B278" i="8"/>
  <c r="A277" i="8"/>
  <c r="B274" i="8"/>
  <c r="A273" i="8"/>
  <c r="C271" i="8"/>
  <c r="B270" i="8"/>
  <c r="A269" i="8"/>
  <c r="C267" i="8"/>
  <c r="B266" i="8"/>
  <c r="A265" i="8"/>
  <c r="C263" i="8"/>
  <c r="B262" i="8"/>
  <c r="A261" i="8"/>
  <c r="C259" i="8"/>
  <c r="A257" i="8"/>
  <c r="C255" i="8"/>
  <c r="B254" i="8"/>
  <c r="A253" i="8"/>
  <c r="C251" i="8"/>
  <c r="B250" i="8"/>
  <c r="A249" i="8"/>
  <c r="B246" i="8"/>
  <c r="A245" i="8"/>
  <c r="B242" i="8"/>
  <c r="C370" i="8"/>
  <c r="C354" i="8"/>
  <c r="A348" i="8"/>
  <c r="A344" i="8"/>
  <c r="A333" i="8"/>
  <c r="C326" i="8"/>
  <c r="B318" i="8"/>
  <c r="C312" i="8"/>
  <c r="A310" i="8"/>
  <c r="C304" i="8"/>
  <c r="B299" i="8"/>
  <c r="C288" i="8"/>
  <c r="B279" i="8"/>
  <c r="B275" i="8"/>
  <c r="C270" i="8"/>
  <c r="C268" i="8"/>
  <c r="B267" i="8"/>
  <c r="A266" i="8"/>
  <c r="A264" i="8"/>
  <c r="A258" i="8"/>
  <c r="A256" i="8"/>
  <c r="C248" i="8"/>
  <c r="C246" i="8"/>
  <c r="C244" i="8"/>
  <c r="B241" i="8"/>
  <c r="A240" i="8"/>
  <c r="C238" i="8"/>
  <c r="A236" i="8"/>
  <c r="C234" i="8"/>
  <c r="A232" i="8"/>
  <c r="C230" i="8"/>
  <c r="A228" i="8"/>
  <c r="A224" i="8"/>
  <c r="C222" i="8"/>
  <c r="B221" i="8"/>
  <c r="A220" i="8"/>
  <c r="C218" i="8"/>
  <c r="B217" i="8"/>
  <c r="A216" i="8"/>
  <c r="C214" i="8"/>
  <c r="A212" i="8"/>
  <c r="C210" i="8"/>
  <c r="A208" i="8"/>
  <c r="C206" i="8"/>
  <c r="B205" i="8"/>
  <c r="A204" i="8"/>
  <c r="C202" i="8"/>
  <c r="B201" i="8"/>
  <c r="A200" i="8"/>
  <c r="C198" i="8"/>
  <c r="B197" i="8"/>
  <c r="A196" i="8"/>
  <c r="C194" i="8"/>
  <c r="A192" i="8"/>
  <c r="C190" i="8"/>
  <c r="B189" i="8"/>
  <c r="A188" i="8"/>
  <c r="C186" i="8"/>
  <c r="A184" i="8"/>
  <c r="C182" i="8"/>
  <c r="B181" i="8"/>
  <c r="A180" i="8"/>
  <c r="C178" i="8"/>
  <c r="B177" i="8"/>
  <c r="A176" i="8"/>
  <c r="C174" i="8"/>
  <c r="B173" i="8"/>
  <c r="A172" i="8"/>
  <c r="C170" i="8"/>
  <c r="B169" i="8"/>
  <c r="A168" i="8"/>
  <c r="C166" i="8"/>
  <c r="B165" i="8"/>
  <c r="A164" i="8"/>
  <c r="B161" i="8"/>
  <c r="A160" i="8"/>
  <c r="C158" i="8"/>
  <c r="B157" i="8"/>
  <c r="A156" i="8"/>
  <c r="C154" i="8"/>
  <c r="B153" i="8"/>
  <c r="A152" i="8"/>
  <c r="C150" i="8"/>
  <c r="B149" i="8"/>
  <c r="A148" i="8"/>
  <c r="C146" i="8"/>
  <c r="B145" i="8"/>
  <c r="A144" i="8"/>
  <c r="C142" i="8"/>
  <c r="A140" i="8"/>
  <c r="C138" i="8"/>
  <c r="A136" i="8"/>
  <c r="C134" i="8"/>
  <c r="B133" i="8"/>
  <c r="A132" i="8"/>
  <c r="C130" i="8"/>
  <c r="A128" i="8"/>
  <c r="C126" i="8"/>
  <c r="B125" i="8"/>
  <c r="A124" i="8"/>
  <c r="C122" i="8"/>
  <c r="B121" i="8"/>
  <c r="A120" i="8"/>
  <c r="B117" i="8"/>
  <c r="A116" i="8"/>
  <c r="C114" i="8"/>
  <c r="A112" i="8"/>
  <c r="C110" i="8"/>
  <c r="B109" i="8"/>
  <c r="A108" i="8"/>
  <c r="C106" i="8"/>
  <c r="A104" i="8"/>
  <c r="C102" i="8"/>
  <c r="B101" i="8"/>
  <c r="A100" i="8"/>
  <c r="C98" i="8"/>
  <c r="B97" i="8"/>
  <c r="A96" i="8"/>
  <c r="C94" i="8"/>
  <c r="B93" i="8"/>
  <c r="A92" i="8"/>
  <c r="B89" i="8"/>
  <c r="A88" i="8"/>
  <c r="C86" i="8"/>
  <c r="B85" i="8"/>
  <c r="A84" i="8"/>
  <c r="A80" i="8"/>
  <c r="C78" i="8"/>
  <c r="B77" i="8"/>
  <c r="A76" i="8"/>
  <c r="C74" i="8"/>
  <c r="B73" i="8"/>
  <c r="A72" i="8"/>
  <c r="C70" i="8"/>
  <c r="B69" i="8"/>
  <c r="A68" i="8"/>
  <c r="B377" i="8"/>
  <c r="A368" i="8"/>
  <c r="A352" i="8"/>
  <c r="B325" i="8"/>
  <c r="A317" i="8"/>
  <c r="A314" i="8"/>
  <c r="B307" i="8"/>
  <c r="C296" i="8"/>
  <c r="C292" i="8"/>
  <c r="A290" i="8"/>
  <c r="C276" i="8"/>
  <c r="C272" i="8"/>
  <c r="B271" i="8"/>
  <c r="A270" i="8"/>
  <c r="A268" i="8"/>
  <c r="C250" i="8"/>
  <c r="B249" i="8"/>
  <c r="A248" i="8"/>
  <c r="A246" i="8"/>
  <c r="A244" i="8"/>
  <c r="C242" i="8"/>
  <c r="A241" i="8"/>
  <c r="B238" i="8"/>
  <c r="A237" i="8"/>
  <c r="C235" i="8"/>
  <c r="B234" i="8"/>
  <c r="A233" i="8"/>
  <c r="C231" i="8"/>
  <c r="B230" i="8"/>
  <c r="A229" i="8"/>
  <c r="C227" i="8"/>
  <c r="A225" i="8"/>
  <c r="B222" i="8"/>
  <c r="A221" i="8"/>
  <c r="C219" i="8"/>
  <c r="B218" i="8"/>
  <c r="A217" i="8"/>
  <c r="C215" i="8"/>
  <c r="B214" i="8"/>
  <c r="A213" i="8"/>
  <c r="C211" i="8"/>
  <c r="B210" i="8"/>
  <c r="A209" i="8"/>
  <c r="C207" i="8"/>
  <c r="B206" i="8"/>
  <c r="A205" i="8"/>
  <c r="C203" i="8"/>
  <c r="B202" i="8"/>
  <c r="A201" i="8"/>
  <c r="B198" i="8"/>
  <c r="A197" i="8"/>
  <c r="B194" i="8"/>
  <c r="A193" i="8"/>
  <c r="C191" i="8"/>
  <c r="B190" i="8"/>
  <c r="A189" i="8"/>
  <c r="C187" i="8"/>
  <c r="B186" i="8"/>
  <c r="A185" i="8"/>
  <c r="B182" i="8"/>
  <c r="A181" i="8"/>
  <c r="B178" i="8"/>
  <c r="A177" i="8"/>
  <c r="C175" i="8"/>
  <c r="B174" i="8"/>
  <c r="A173" i="8"/>
  <c r="C171" i="8"/>
  <c r="B170" i="8"/>
  <c r="A169" i="8"/>
  <c r="C167" i="8"/>
  <c r="B166" i="8"/>
  <c r="A165" i="8"/>
  <c r="C163" i="8"/>
  <c r="A161" i="8"/>
  <c r="C159" i="8"/>
  <c r="B158" i="8"/>
  <c r="A157" i="8"/>
  <c r="C155" i="8"/>
  <c r="B154" i="8"/>
  <c r="A153" i="8"/>
  <c r="B150" i="8"/>
  <c r="A149" i="8"/>
  <c r="B146" i="8"/>
  <c r="A145" i="8"/>
  <c r="C143" i="8"/>
  <c r="B142" i="8"/>
  <c r="A141" i="8"/>
  <c r="B138" i="8"/>
  <c r="A137" i="8"/>
  <c r="C135" i="8"/>
  <c r="B134" i="8"/>
  <c r="A133" i="8"/>
  <c r="B130" i="8"/>
  <c r="A129" i="8"/>
  <c r="C127" i="8"/>
  <c r="B126" i="8"/>
  <c r="A125" i="8"/>
  <c r="B122" i="8"/>
  <c r="A121" i="8"/>
  <c r="C119" i="8"/>
  <c r="A117" i="8"/>
  <c r="C115" i="8"/>
  <c r="B114" i="8"/>
  <c r="A113" i="8"/>
  <c r="C111" i="8"/>
  <c r="B110" i="8"/>
  <c r="A109" i="8"/>
  <c r="C107" i="8"/>
  <c r="B106" i="8"/>
  <c r="A105" i="8"/>
  <c r="C103" i="8"/>
  <c r="B102" i="8"/>
  <c r="A101" i="8"/>
  <c r="B98" i="8"/>
  <c r="A97" i="8"/>
  <c r="B94" i="8"/>
  <c r="A93" i="8"/>
  <c r="A89" i="8"/>
  <c r="C87" i="8"/>
  <c r="B86" i="8"/>
  <c r="A85" i="8"/>
  <c r="C83" i="8"/>
  <c r="A81" i="8"/>
  <c r="C79" i="8"/>
  <c r="B78" i="8"/>
  <c r="A77" i="8"/>
  <c r="C75" i="8"/>
  <c r="B74" i="8"/>
  <c r="A73" i="8"/>
  <c r="B457" i="8"/>
  <c r="C335" i="8"/>
  <c r="C316" i="8"/>
  <c r="B311" i="8"/>
  <c r="B303" i="8"/>
  <c r="C300" i="8"/>
  <c r="A298" i="8"/>
  <c r="A294" i="8"/>
  <c r="B287" i="8"/>
  <c r="C284" i="8"/>
  <c r="C280" i="8"/>
  <c r="A278" i="8"/>
  <c r="A274" i="8"/>
  <c r="A272" i="8"/>
  <c r="C262" i="8"/>
  <c r="C260" i="8"/>
  <c r="B259" i="8"/>
  <c r="C254" i="8"/>
  <c r="B253" i="8"/>
  <c r="B251" i="8"/>
  <c r="A250" i="8"/>
  <c r="A242" i="8"/>
  <c r="C240" i="8"/>
  <c r="A238" i="8"/>
  <c r="B235" i="8"/>
  <c r="A234" i="8"/>
  <c r="C232" i="8"/>
  <c r="B231" i="8"/>
  <c r="A230" i="8"/>
  <c r="C228" i="8"/>
  <c r="B227" i="8"/>
  <c r="A226" i="8"/>
  <c r="C224" i="8"/>
  <c r="A222" i="8"/>
  <c r="B219" i="8"/>
  <c r="A218" i="8"/>
  <c r="C216" i="8"/>
  <c r="B215" i="8"/>
  <c r="A214" i="8"/>
  <c r="C212" i="8"/>
  <c r="B211" i="8"/>
  <c r="A210" i="8"/>
  <c r="C208" i="8"/>
  <c r="B207" i="8"/>
  <c r="A206" i="8"/>
  <c r="B203" i="8"/>
  <c r="A202" i="8"/>
  <c r="C200" i="8"/>
  <c r="A198" i="8"/>
  <c r="C196" i="8"/>
  <c r="A194" i="8"/>
  <c r="C192" i="8"/>
  <c r="B191" i="8"/>
  <c r="A190" i="8"/>
  <c r="B187" i="8"/>
  <c r="A186" i="8"/>
  <c r="A182" i="8"/>
  <c r="C180" i="8"/>
  <c r="A178" i="8"/>
  <c r="C176" i="8"/>
  <c r="B175" i="8"/>
  <c r="A174" i="8"/>
  <c r="C172" i="8"/>
  <c r="B171" i="8"/>
  <c r="A170" i="8"/>
  <c r="C168" i="8"/>
  <c r="B167" i="8"/>
  <c r="A166" i="8"/>
  <c r="B163" i="8"/>
  <c r="A162" i="8"/>
  <c r="C160" i="8"/>
  <c r="B159" i="8"/>
  <c r="A158" i="8"/>
  <c r="B155" i="8"/>
  <c r="A154" i="8"/>
  <c r="A150" i="8"/>
  <c r="C148" i="8"/>
  <c r="A146" i="8"/>
  <c r="C144" i="8"/>
  <c r="B143" i="8"/>
  <c r="A142" i="8"/>
  <c r="C140" i="8"/>
  <c r="A138" i="8"/>
  <c r="C136" i="8"/>
  <c r="B135" i="8"/>
  <c r="A134" i="8"/>
  <c r="C132" i="8"/>
  <c r="A130" i="8"/>
  <c r="C128" i="8"/>
  <c r="B127" i="8"/>
  <c r="A126" i="8"/>
  <c r="C124" i="8"/>
  <c r="A122" i="8"/>
  <c r="C120" i="8"/>
  <c r="B119" i="8"/>
  <c r="A118" i="8"/>
  <c r="B115" i="8"/>
  <c r="A114" i="8"/>
  <c r="C112" i="8"/>
  <c r="B111" i="8"/>
  <c r="A110" i="8"/>
  <c r="C108" i="8"/>
  <c r="B107" i="8"/>
  <c r="A106" i="8"/>
  <c r="B103" i="8"/>
  <c r="A102" i="8"/>
  <c r="A98" i="8"/>
  <c r="C96" i="8"/>
  <c r="A94" i="8"/>
  <c r="C92" i="8"/>
  <c r="A90" i="8"/>
  <c r="C88" i="8"/>
  <c r="B87" i="8"/>
  <c r="A86" i="8"/>
  <c r="B83" i="8"/>
  <c r="A82" i="8"/>
  <c r="C80" i="8"/>
  <c r="B79" i="8"/>
  <c r="A78" i="8"/>
  <c r="C76" i="8"/>
  <c r="B75" i="8"/>
  <c r="A74" i="8"/>
  <c r="B71" i="8"/>
  <c r="A70" i="8"/>
  <c r="C68" i="8"/>
  <c r="B67" i="8"/>
  <c r="A66" i="8"/>
  <c r="C64" i="8"/>
  <c r="A448" i="8"/>
  <c r="B357" i="8"/>
  <c r="A302" i="8"/>
  <c r="A286" i="8"/>
  <c r="A282" i="8"/>
  <c r="C266" i="8"/>
  <c r="B263" i="8"/>
  <c r="A260" i="8"/>
  <c r="A252" i="8"/>
  <c r="A227" i="8"/>
  <c r="B212" i="8"/>
  <c r="B200" i="8"/>
  <c r="A199" i="8"/>
  <c r="B192" i="8"/>
  <c r="B180" i="8"/>
  <c r="A179" i="8"/>
  <c r="B172" i="8"/>
  <c r="C165" i="8"/>
  <c r="B160" i="8"/>
  <c r="A151" i="8"/>
  <c r="C145" i="8"/>
  <c r="A143" i="8"/>
  <c r="B140" i="8"/>
  <c r="A139" i="8"/>
  <c r="B136" i="8"/>
  <c r="C125" i="8"/>
  <c r="A111" i="8"/>
  <c r="C101" i="8"/>
  <c r="B96" i="8"/>
  <c r="A95" i="8"/>
  <c r="B88" i="8"/>
  <c r="C77" i="8"/>
  <c r="A75" i="8"/>
  <c r="C67" i="8"/>
  <c r="A63" i="8"/>
  <c r="C61" i="8"/>
  <c r="B60" i="8"/>
  <c r="A59" i="8"/>
  <c r="C57" i="8"/>
  <c r="A55" i="8"/>
  <c r="C53" i="8"/>
  <c r="B52" i="8"/>
  <c r="A51" i="8"/>
  <c r="B48" i="8"/>
  <c r="A47" i="8"/>
  <c r="C45" i="8"/>
  <c r="B44" i="8"/>
  <c r="A43" i="8"/>
  <c r="B40" i="8"/>
  <c r="A39" i="8"/>
  <c r="C37" i="8"/>
  <c r="B36" i="8"/>
  <c r="A35" i="8"/>
  <c r="C33" i="8"/>
  <c r="B32" i="8"/>
  <c r="A31" i="8"/>
  <c r="C29" i="8"/>
  <c r="A27" i="8"/>
  <c r="C25" i="8"/>
  <c r="A23" i="8"/>
  <c r="B20" i="8"/>
  <c r="A19" i="8"/>
  <c r="C17" i="8"/>
  <c r="B16" i="8"/>
  <c r="A15" i="8"/>
  <c r="C13" i="8"/>
  <c r="B12" i="8"/>
  <c r="A11" i="8"/>
  <c r="C9" i="8"/>
  <c r="B8" i="8"/>
  <c r="D8" i="8" s="1"/>
  <c r="A7" i="8"/>
  <c r="A203" i="8"/>
  <c r="B128" i="8"/>
  <c r="B120" i="8"/>
  <c r="A115" i="8"/>
  <c r="C109" i="8"/>
  <c r="A99" i="8"/>
  <c r="B80" i="8"/>
  <c r="C73" i="8"/>
  <c r="C60" i="8"/>
  <c r="A58" i="8"/>
  <c r="B55" i="8"/>
  <c r="A54" i="8"/>
  <c r="B43" i="8"/>
  <c r="A38" i="8"/>
  <c r="C36" i="8"/>
  <c r="A34" i="8"/>
  <c r="B27" i="8"/>
  <c r="A26" i="8"/>
  <c r="C20" i="8"/>
  <c r="A18" i="8"/>
  <c r="C12" i="8"/>
  <c r="B11" i="8"/>
  <c r="B7" i="8"/>
  <c r="A262" i="8"/>
  <c r="C241" i="8"/>
  <c r="A235" i="8"/>
  <c r="B232" i="8"/>
  <c r="B224" i="8"/>
  <c r="C221" i="8"/>
  <c r="C217" i="8"/>
  <c r="A215" i="8"/>
  <c r="B208" i="8"/>
  <c r="B196" i="8"/>
  <c r="A195" i="8"/>
  <c r="C189" i="8"/>
  <c r="B176" i="8"/>
  <c r="C169" i="8"/>
  <c r="A167" i="8"/>
  <c r="A163" i="8"/>
  <c r="C157" i="8"/>
  <c r="C153" i="8"/>
  <c r="B148" i="8"/>
  <c r="A147" i="8"/>
  <c r="C133" i="8"/>
  <c r="A127" i="8"/>
  <c r="C121" i="8"/>
  <c r="A119" i="8"/>
  <c r="B108" i="8"/>
  <c r="A103" i="8"/>
  <c r="B92" i="8"/>
  <c r="A91" i="8"/>
  <c r="C85" i="8"/>
  <c r="A79" i="8"/>
  <c r="C69" i="8"/>
  <c r="B68" i="8"/>
  <c r="A67" i="8"/>
  <c r="B64" i="8"/>
  <c r="B61" i="8"/>
  <c r="A60" i="8"/>
  <c r="C58" i="8"/>
  <c r="B57" i="8"/>
  <c r="A56" i="8"/>
  <c r="C54" i="8"/>
  <c r="B53" i="8"/>
  <c r="A52" i="8"/>
  <c r="C50" i="8"/>
  <c r="A48" i="8"/>
  <c r="C46" i="8"/>
  <c r="B45" i="8"/>
  <c r="A44" i="8"/>
  <c r="C42" i="8"/>
  <c r="A40" i="8"/>
  <c r="C38" i="8"/>
  <c r="B37" i="8"/>
  <c r="A36" i="8"/>
  <c r="C34" i="8"/>
  <c r="B33" i="8"/>
  <c r="A32" i="8"/>
  <c r="C30" i="8"/>
  <c r="B29" i="8"/>
  <c r="A28" i="8"/>
  <c r="B25" i="8"/>
  <c r="A24" i="8"/>
  <c r="A20" i="8"/>
  <c r="C18" i="8"/>
  <c r="B17" i="8"/>
  <c r="A16" i="8"/>
  <c r="C14" i="8"/>
  <c r="B13" i="8"/>
  <c r="A12" i="8"/>
  <c r="B9" i="8"/>
  <c r="A8" i="8"/>
  <c r="C6" i="8"/>
  <c r="C4" i="8"/>
  <c r="B216" i="8"/>
  <c r="C197" i="8"/>
  <c r="A183" i="8"/>
  <c r="A175" i="8"/>
  <c r="B168" i="8"/>
  <c r="A131" i="8"/>
  <c r="A62" i="8"/>
  <c r="C52" i="8"/>
  <c r="A50" i="8"/>
  <c r="A46" i="8"/>
  <c r="C44" i="8"/>
  <c r="A42" i="8"/>
  <c r="B35" i="8"/>
  <c r="A22" i="8"/>
  <c r="C16" i="8"/>
  <c r="A14" i="8"/>
  <c r="A10" i="8"/>
  <c r="C8" i="8"/>
  <c r="A6" i="8"/>
  <c r="B334" i="8"/>
  <c r="C319" i="8"/>
  <c r="C308" i="8"/>
  <c r="B291" i="8"/>
  <c r="B257" i="8"/>
  <c r="B255" i="8"/>
  <c r="B228" i="8"/>
  <c r="A223" i="8"/>
  <c r="A219" i="8"/>
  <c r="A211" i="8"/>
  <c r="C205" i="8"/>
  <c r="C201" i="8"/>
  <c r="A191" i="8"/>
  <c r="A187" i="8"/>
  <c r="C181" i="8"/>
  <c r="C173" i="8"/>
  <c r="A171" i="8"/>
  <c r="C161" i="8"/>
  <c r="A159" i="8"/>
  <c r="A155" i="8"/>
  <c r="B144" i="8"/>
  <c r="A135" i="8"/>
  <c r="B124" i="8"/>
  <c r="A123" i="8"/>
  <c r="C117" i="8"/>
  <c r="B112" i="8"/>
  <c r="C97" i="8"/>
  <c r="C89" i="8"/>
  <c r="A87" i="8"/>
  <c r="A83" i="8"/>
  <c r="B76" i="8"/>
  <c r="C71" i="8"/>
  <c r="B70" i="8"/>
  <c r="A69" i="8"/>
  <c r="A65" i="8"/>
  <c r="A64" i="8"/>
  <c r="A61" i="8"/>
  <c r="C59" i="8"/>
  <c r="B58" i="8"/>
  <c r="A57" i="8"/>
  <c r="C55" i="8"/>
  <c r="B54" i="8"/>
  <c r="A53" i="8"/>
  <c r="C51" i="8"/>
  <c r="B50" i="8"/>
  <c r="A49" i="8"/>
  <c r="B46" i="8"/>
  <c r="A45" i="8"/>
  <c r="C43" i="8"/>
  <c r="B42" i="8"/>
  <c r="A41" i="8"/>
  <c r="B38" i="8"/>
  <c r="A37" i="8"/>
  <c r="C35" i="8"/>
  <c r="B34" i="8"/>
  <c r="A33" i="8"/>
  <c r="B30" i="8"/>
  <c r="A29" i="8"/>
  <c r="C27" i="8"/>
  <c r="A25" i="8"/>
  <c r="C23" i="8"/>
  <c r="A21" i="8"/>
  <c r="C19" i="8"/>
  <c r="B18" i="8"/>
  <c r="A17" i="8"/>
  <c r="C15" i="8"/>
  <c r="B14" i="8"/>
  <c r="A13" i="8"/>
  <c r="C11" i="8"/>
  <c r="A9" i="8"/>
  <c r="C7" i="8"/>
  <c r="B6" i="8"/>
  <c r="A5" i="8"/>
  <c r="B4" i="8"/>
  <c r="A3" i="8"/>
  <c r="C2" i="8" s="1"/>
  <c r="C322" i="8"/>
  <c r="A306" i="8"/>
  <c r="B295" i="8"/>
  <c r="C264" i="8"/>
  <c r="A254" i="8"/>
  <c r="B240" i="8"/>
  <c r="A239" i="8"/>
  <c r="A231" i="8"/>
  <c r="A207" i="8"/>
  <c r="C177" i="8"/>
  <c r="C149" i="8"/>
  <c r="B132" i="8"/>
  <c r="A107" i="8"/>
  <c r="C93" i="8"/>
  <c r="A71" i="8"/>
  <c r="B59" i="8"/>
  <c r="B51" i="8"/>
  <c r="C48" i="8"/>
  <c r="C40" i="8"/>
  <c r="C32" i="8"/>
  <c r="A30" i="8"/>
  <c r="B23" i="8"/>
  <c r="B19" i="8"/>
  <c r="B15" i="8"/>
  <c r="A4" i="8"/>
  <c r="C413" i="6"/>
  <c r="C295" i="6"/>
  <c r="C279" i="6"/>
  <c r="C381" i="6"/>
  <c r="C460" i="6"/>
  <c r="C394" i="6"/>
  <c r="C311" i="6"/>
  <c r="C557" i="6"/>
  <c r="C288" i="6"/>
  <c r="C331" i="6"/>
  <c r="C411" i="6"/>
  <c r="C560" i="6"/>
  <c r="B272" i="6"/>
  <c r="C27" i="6"/>
  <c r="B307" i="6"/>
  <c r="B314" i="6"/>
  <c r="B27" i="6"/>
  <c r="B291" i="6"/>
  <c r="C314" i="6"/>
  <c r="B298" i="6"/>
  <c r="B380" i="6"/>
  <c r="B559" i="6"/>
  <c r="C291" i="6"/>
  <c r="C559" i="6"/>
  <c r="C272" i="6"/>
  <c r="C102" i="6"/>
  <c r="B591" i="7"/>
  <c r="A590" i="7"/>
  <c r="C588" i="7"/>
  <c r="C586" i="7"/>
  <c r="C557" i="7"/>
  <c r="C530" i="7"/>
  <c r="C528" i="7"/>
  <c r="C522" i="7"/>
  <c r="C519" i="7"/>
  <c r="C517" i="7"/>
  <c r="C515" i="7"/>
  <c r="C509" i="7"/>
  <c r="C507" i="7"/>
  <c r="C504" i="7"/>
  <c r="C502" i="7"/>
  <c r="C500" i="7"/>
  <c r="C497" i="7"/>
  <c r="C495" i="7"/>
  <c r="C493" i="7"/>
  <c r="C491" i="7"/>
  <c r="C489" i="7"/>
  <c r="C452" i="7"/>
  <c r="C420" i="7"/>
  <c r="C413" i="7"/>
  <c r="C408" i="7"/>
  <c r="C400" i="7"/>
  <c r="B380" i="7"/>
  <c r="B376" i="7"/>
  <c r="B351" i="7"/>
  <c r="B340" i="7"/>
  <c r="B319" i="7"/>
  <c r="B311" i="7"/>
  <c r="B307" i="7"/>
  <c r="B304" i="7"/>
  <c r="B295" i="7"/>
  <c r="B291" i="7"/>
  <c r="B288" i="7"/>
  <c r="B279" i="7"/>
  <c r="B275" i="7"/>
  <c r="B272" i="7"/>
  <c r="B264" i="7"/>
  <c r="B257" i="7"/>
  <c r="B251" i="7"/>
  <c r="B244" i="7"/>
  <c r="B238" i="7"/>
  <c r="B235" i="7"/>
  <c r="B228" i="7"/>
  <c r="B224" i="7"/>
  <c r="B219" i="7"/>
  <c r="B208" i="7"/>
  <c r="B198" i="7"/>
  <c r="B192" i="7"/>
  <c r="B182" i="7"/>
  <c r="B163" i="7"/>
  <c r="B155" i="7"/>
  <c r="B150" i="7"/>
  <c r="B140" i="7"/>
  <c r="B136" i="7"/>
  <c r="B128" i="7"/>
  <c r="B117" i="7"/>
  <c r="B112" i="7"/>
  <c r="B103" i="7"/>
  <c r="B98" i="7"/>
  <c r="B83" i="7"/>
  <c r="B80" i="7"/>
  <c r="B55" i="7"/>
  <c r="B46" i="7"/>
  <c r="B38" i="7"/>
  <c r="B27" i="7"/>
  <c r="B23" i="7"/>
  <c r="B20" i="7"/>
  <c r="A591" i="7"/>
  <c r="C589" i="7"/>
  <c r="B588" i="7"/>
  <c r="B586" i="7"/>
  <c r="B557" i="7"/>
  <c r="B530" i="7"/>
  <c r="B528" i="7"/>
  <c r="B522" i="7"/>
  <c r="B519" i="7"/>
  <c r="B517" i="7"/>
  <c r="B515" i="7"/>
  <c r="B509" i="7"/>
  <c r="B507" i="7"/>
  <c r="B504" i="7"/>
  <c r="B502" i="7"/>
  <c r="B500" i="7"/>
  <c r="B497" i="7"/>
  <c r="B495" i="7"/>
  <c r="B493" i="7"/>
  <c r="B491" i="7"/>
  <c r="B489" i="7"/>
  <c r="B452" i="7"/>
  <c r="B420" i="7"/>
  <c r="B413" i="7"/>
  <c r="B408" i="7"/>
  <c r="B400" i="7"/>
  <c r="C381" i="7"/>
  <c r="C379" i="7"/>
  <c r="C372" i="7"/>
  <c r="C346" i="7"/>
  <c r="C335" i="7"/>
  <c r="C314" i="7"/>
  <c r="C308" i="7"/>
  <c r="C305" i="7"/>
  <c r="C298" i="7"/>
  <c r="C292" i="7"/>
  <c r="C289" i="7"/>
  <c r="C282" i="7"/>
  <c r="C276" i="7"/>
  <c r="C273" i="7"/>
  <c r="C268" i="7"/>
  <c r="C260" i="7"/>
  <c r="C255" i="7"/>
  <c r="C246" i="7"/>
  <c r="C242" i="7"/>
  <c r="C232" i="7"/>
  <c r="C222" i="7"/>
  <c r="C212" i="7"/>
  <c r="C203" i="7"/>
  <c r="C194" i="7"/>
  <c r="C187" i="7"/>
  <c r="C178" i="7"/>
  <c r="C161" i="7"/>
  <c r="C146" i="7"/>
  <c r="C138" i="7"/>
  <c r="C130" i="7"/>
  <c r="C122" i="7"/>
  <c r="C115" i="7"/>
  <c r="C94" i="7"/>
  <c r="C89" i="7"/>
  <c r="C71" i="7"/>
  <c r="C64" i="7"/>
  <c r="C61" i="7"/>
  <c r="C48" i="7"/>
  <c r="C40" i="7"/>
  <c r="C30" i="7"/>
  <c r="C25" i="7"/>
  <c r="C21" i="7"/>
  <c r="C591" i="7"/>
  <c r="A589" i="7"/>
  <c r="B559" i="7"/>
  <c r="B525" i="7"/>
  <c r="B521" i="7"/>
  <c r="B510" i="7"/>
  <c r="B508" i="7"/>
  <c r="B505" i="7"/>
  <c r="B498" i="7"/>
  <c r="B496" i="7"/>
  <c r="B492" i="7"/>
  <c r="B488" i="7"/>
  <c r="C590" i="7"/>
  <c r="B589" i="7"/>
  <c r="C587" i="7"/>
  <c r="C559" i="7"/>
  <c r="C532" i="7"/>
  <c r="C529" i="7"/>
  <c r="C525" i="7"/>
  <c r="C521" i="7"/>
  <c r="C518" i="7"/>
  <c r="C516" i="7"/>
  <c r="C510" i="7"/>
  <c r="C508" i="7"/>
  <c r="C505" i="7"/>
  <c r="C503" i="7"/>
  <c r="C501" i="7"/>
  <c r="C498" i="7"/>
  <c r="C496" i="7"/>
  <c r="C494" i="7"/>
  <c r="C492" i="7"/>
  <c r="C490" i="7"/>
  <c r="C488" i="7"/>
  <c r="C459" i="7"/>
  <c r="C426" i="7"/>
  <c r="C415" i="7"/>
  <c r="C404" i="7"/>
  <c r="C399" i="7"/>
  <c r="C393" i="7"/>
  <c r="B381" i="7"/>
  <c r="B379" i="7"/>
  <c r="B372" i="7"/>
  <c r="B346" i="7"/>
  <c r="B335" i="7"/>
  <c r="B314" i="7"/>
  <c r="B308" i="7"/>
  <c r="B305" i="7"/>
  <c r="B298" i="7"/>
  <c r="B292" i="7"/>
  <c r="B289" i="7"/>
  <c r="B282" i="7"/>
  <c r="B276" i="7"/>
  <c r="B273" i="7"/>
  <c r="B268" i="7"/>
  <c r="B260" i="7"/>
  <c r="B255" i="7"/>
  <c r="B246" i="7"/>
  <c r="B242" i="7"/>
  <c r="B232" i="7"/>
  <c r="B222" i="7"/>
  <c r="B212" i="7"/>
  <c r="B203" i="7"/>
  <c r="B194" i="7"/>
  <c r="B187" i="7"/>
  <c r="B178" i="7"/>
  <c r="B161" i="7"/>
  <c r="B146" i="7"/>
  <c r="B138" i="7"/>
  <c r="B130" i="7"/>
  <c r="B122" i="7"/>
  <c r="B115" i="7"/>
  <c r="B94" i="7"/>
  <c r="B89" i="7"/>
  <c r="B71" i="7"/>
  <c r="B64" i="7"/>
  <c r="B61" i="7"/>
  <c r="B48" i="7"/>
  <c r="B40" i="7"/>
  <c r="B30" i="7"/>
  <c r="B25" i="7"/>
  <c r="B21" i="7"/>
  <c r="B590" i="7"/>
  <c r="B587" i="7"/>
  <c r="B532" i="7"/>
  <c r="B529" i="7"/>
  <c r="B518" i="7"/>
  <c r="B516" i="7"/>
  <c r="B503" i="7"/>
  <c r="B501" i="7"/>
  <c r="B494" i="7"/>
  <c r="B490" i="7"/>
  <c r="B415" i="7"/>
  <c r="B399" i="7"/>
  <c r="C340" i="7"/>
  <c r="C304" i="7"/>
  <c r="C279" i="7"/>
  <c r="C257" i="7"/>
  <c r="C150" i="7"/>
  <c r="C380" i="7"/>
  <c r="C319" i="7"/>
  <c r="C295" i="7"/>
  <c r="C275" i="7"/>
  <c r="C251" i="7"/>
  <c r="C198" i="7"/>
  <c r="C155" i="7"/>
  <c r="C140" i="7"/>
  <c r="C112" i="7"/>
  <c r="C80" i="7"/>
  <c r="C27" i="7"/>
  <c r="B459" i="7"/>
  <c r="C376" i="7"/>
  <c r="C311" i="7"/>
  <c r="C291" i="7"/>
  <c r="C272" i="7"/>
  <c r="C244" i="7"/>
  <c r="C235" i="7"/>
  <c r="C224" i="7"/>
  <c r="C192" i="7"/>
  <c r="C136" i="7"/>
  <c r="C83" i="7"/>
  <c r="C55" i="7"/>
  <c r="C23" i="7"/>
  <c r="B426" i="7"/>
  <c r="B404" i="7"/>
  <c r="B393" i="7"/>
  <c r="C351" i="7"/>
  <c r="C307" i="7"/>
  <c r="C288" i="7"/>
  <c r="C264" i="7"/>
  <c r="C238" i="7"/>
  <c r="C228" i="7"/>
  <c r="C219" i="7"/>
  <c r="C182" i="7"/>
  <c r="C128" i="7"/>
  <c r="C46" i="7"/>
  <c r="C20" i="7"/>
  <c r="C208" i="7"/>
  <c r="C117" i="7"/>
  <c r="C98" i="7"/>
  <c r="C163" i="7"/>
  <c r="C103" i="7"/>
  <c r="C38" i="7"/>
  <c r="C452" i="6"/>
  <c r="C420" i="6"/>
  <c r="C408" i="6"/>
  <c r="C400" i="6"/>
  <c r="C376" i="6"/>
  <c r="C351" i="6"/>
  <c r="C340" i="6"/>
  <c r="C319" i="6"/>
  <c r="C264" i="6"/>
  <c r="C257" i="6"/>
  <c r="C251" i="6"/>
  <c r="C244" i="6"/>
  <c r="C238" i="6"/>
  <c r="C235" i="6"/>
  <c r="C228" i="6"/>
  <c r="C224" i="6"/>
  <c r="C219" i="6"/>
  <c r="C208" i="6"/>
  <c r="C198" i="6"/>
  <c r="C192" i="6"/>
  <c r="C182" i="6"/>
  <c r="C163" i="6"/>
  <c r="C155" i="6"/>
  <c r="C150" i="6"/>
  <c r="C140" i="6"/>
  <c r="C136" i="6"/>
  <c r="C128" i="6"/>
  <c r="C117" i="6"/>
  <c r="B452" i="6"/>
  <c r="B420" i="6"/>
  <c r="B408" i="6"/>
  <c r="B400" i="6"/>
  <c r="B376" i="6"/>
  <c r="B351" i="6"/>
  <c r="B340" i="6"/>
  <c r="B319" i="6"/>
  <c r="B264" i="6"/>
  <c r="B257" i="6"/>
  <c r="B251" i="6"/>
  <c r="B244" i="6"/>
  <c r="B238" i="6"/>
  <c r="B235" i="6"/>
  <c r="B228" i="6"/>
  <c r="B224" i="6"/>
  <c r="B219" i="6"/>
  <c r="B208" i="6"/>
  <c r="B198" i="6"/>
  <c r="B192" i="6"/>
  <c r="B182" i="6"/>
  <c r="B163" i="6"/>
  <c r="B155" i="6"/>
  <c r="B150" i="6"/>
  <c r="B140" i="6"/>
  <c r="B136" i="6"/>
  <c r="B128" i="6"/>
  <c r="B117" i="6"/>
  <c r="B112" i="6"/>
  <c r="B103" i="6"/>
  <c r="B98" i="6"/>
  <c r="B83" i="6"/>
  <c r="B80" i="6"/>
  <c r="B55" i="6"/>
  <c r="B46" i="6"/>
  <c r="B38" i="6"/>
  <c r="B25" i="6"/>
  <c r="B21" i="6"/>
  <c r="B459" i="6"/>
  <c r="B415" i="6"/>
  <c r="B393" i="6"/>
  <c r="B372" i="6"/>
  <c r="B335" i="6"/>
  <c r="B260" i="6"/>
  <c r="B246" i="6"/>
  <c r="B212" i="6"/>
  <c r="B194" i="6"/>
  <c r="B130" i="6"/>
  <c r="B115" i="6"/>
  <c r="B89" i="6"/>
  <c r="B71" i="6"/>
  <c r="B61" i="6"/>
  <c r="B40" i="6"/>
  <c r="B23" i="6"/>
  <c r="C103" i="6"/>
  <c r="C83" i="6"/>
  <c r="C80" i="6"/>
  <c r="C46" i="6"/>
  <c r="C21" i="6"/>
  <c r="C532" i="6"/>
  <c r="C459" i="6"/>
  <c r="C426" i="6"/>
  <c r="C415" i="6"/>
  <c r="C404" i="6"/>
  <c r="C393" i="6"/>
  <c r="C379" i="6"/>
  <c r="C372" i="6"/>
  <c r="C346" i="6"/>
  <c r="C335" i="6"/>
  <c r="C268" i="6"/>
  <c r="C260" i="6"/>
  <c r="C255" i="6"/>
  <c r="C246" i="6"/>
  <c r="C242" i="6"/>
  <c r="C232" i="6"/>
  <c r="C222" i="6"/>
  <c r="C212" i="6"/>
  <c r="C203" i="6"/>
  <c r="C194" i="6"/>
  <c r="C187" i="6"/>
  <c r="C178" i="6"/>
  <c r="C161" i="6"/>
  <c r="C146" i="6"/>
  <c r="C138" i="6"/>
  <c r="C130" i="6"/>
  <c r="C122" i="6"/>
  <c r="C115" i="6"/>
  <c r="C94" i="6"/>
  <c r="C89" i="6"/>
  <c r="C71" i="6"/>
  <c r="C64" i="6"/>
  <c r="C61" i="6"/>
  <c r="C48" i="6"/>
  <c r="C40" i="6"/>
  <c r="C30" i="6"/>
  <c r="C23" i="6"/>
  <c r="B532" i="6"/>
  <c r="B426" i="6"/>
  <c r="B404" i="6"/>
  <c r="B379" i="6"/>
  <c r="B346" i="6"/>
  <c r="B268" i="6"/>
  <c r="B255" i="6"/>
  <c r="B242" i="6"/>
  <c r="B232" i="6"/>
  <c r="B222" i="6"/>
  <c r="B203" i="6"/>
  <c r="B187" i="6"/>
  <c r="B178" i="6"/>
  <c r="B161" i="6"/>
  <c r="B146" i="6"/>
  <c r="B138" i="6"/>
  <c r="B122" i="6"/>
  <c r="B94" i="6"/>
  <c r="B64" i="6"/>
  <c r="B48" i="6"/>
  <c r="B30" i="6"/>
  <c r="C112" i="6"/>
  <c r="C98" i="6"/>
  <c r="C55" i="6"/>
  <c r="C38" i="6"/>
  <c r="C25" i="6"/>
  <c r="C298" i="6"/>
  <c r="C380" i="6"/>
  <c r="C307" i="6"/>
  <c r="B394" i="6"/>
  <c r="C186" i="6"/>
  <c r="C217" i="6"/>
  <c r="C375" i="6"/>
  <c r="C409" i="6"/>
  <c r="B237" i="6"/>
  <c r="C185" i="6"/>
  <c r="A586" i="7"/>
  <c r="C584" i="7"/>
  <c r="B583" i="7"/>
  <c r="A582" i="7"/>
  <c r="C580" i="7"/>
  <c r="B579" i="7"/>
  <c r="A578" i="7"/>
  <c r="C576" i="7"/>
  <c r="B575" i="7"/>
  <c r="A574" i="7"/>
  <c r="C572" i="7"/>
  <c r="B571" i="7"/>
  <c r="C570" i="7"/>
  <c r="B569" i="7"/>
  <c r="A568" i="7"/>
  <c r="C566" i="7"/>
  <c r="B565" i="7"/>
  <c r="A564" i="7"/>
  <c r="C562" i="7"/>
  <c r="B561" i="7"/>
  <c r="A560" i="7"/>
  <c r="C558" i="7"/>
  <c r="A556" i="7"/>
  <c r="B555" i="7"/>
  <c r="A554" i="7"/>
  <c r="C552" i="7"/>
  <c r="B551" i="7"/>
  <c r="A550" i="7"/>
  <c r="C548" i="7"/>
  <c r="C546" i="7"/>
  <c r="B545" i="7"/>
  <c r="C544" i="7"/>
  <c r="A587" i="7"/>
  <c r="C585" i="7"/>
  <c r="B584" i="7"/>
  <c r="A583" i="7"/>
  <c r="C581" i="7"/>
  <c r="B580" i="7"/>
  <c r="A579" i="7"/>
  <c r="C577" i="7"/>
  <c r="B576" i="7"/>
  <c r="A575" i="7"/>
  <c r="C573" i="7"/>
  <c r="B572" i="7"/>
  <c r="A571" i="7"/>
  <c r="B570" i="7"/>
  <c r="A569" i="7"/>
  <c r="C567" i="7"/>
  <c r="B566" i="7"/>
  <c r="A565" i="7"/>
  <c r="C563" i="7"/>
  <c r="B562" i="7"/>
  <c r="A561" i="7"/>
  <c r="B558" i="7"/>
  <c r="A557" i="7"/>
  <c r="A555" i="7"/>
  <c r="C553" i="7"/>
  <c r="B552" i="7"/>
  <c r="A551" i="7"/>
  <c r="C549" i="7"/>
  <c r="B548" i="7"/>
  <c r="C547" i="7"/>
  <c r="B546" i="7"/>
  <c r="A545" i="7"/>
  <c r="B544" i="7"/>
  <c r="A543" i="7"/>
  <c r="A588" i="7"/>
  <c r="B585" i="7"/>
  <c r="A584" i="7"/>
  <c r="C582" i="7"/>
  <c r="B581" i="7"/>
  <c r="A580" i="7"/>
  <c r="C578" i="7"/>
  <c r="B577" i="7"/>
  <c r="A576" i="7"/>
  <c r="C574" i="7"/>
  <c r="B573" i="7"/>
  <c r="A572" i="7"/>
  <c r="A570" i="7"/>
  <c r="C568" i="7"/>
  <c r="B567" i="7"/>
  <c r="A566" i="7"/>
  <c r="C564" i="7"/>
  <c r="B563" i="7"/>
  <c r="A562" i="7"/>
  <c r="C560" i="7"/>
  <c r="A558" i="7"/>
  <c r="C556" i="7"/>
  <c r="C554" i="7"/>
  <c r="B553" i="7"/>
  <c r="A552" i="7"/>
  <c r="C550" i="7"/>
  <c r="B549" i="7"/>
  <c r="A548" i="7"/>
  <c r="B547" i="7"/>
  <c r="A546" i="7"/>
  <c r="A544" i="7"/>
  <c r="A585" i="7"/>
  <c r="B578" i="7"/>
  <c r="C571" i="7"/>
  <c r="B564" i="7"/>
  <c r="A559" i="7"/>
  <c r="B550" i="7"/>
  <c r="C545" i="7"/>
  <c r="C543" i="7"/>
  <c r="C541" i="7"/>
  <c r="B540" i="7"/>
  <c r="A539" i="7"/>
  <c r="C537" i="7"/>
  <c r="B536" i="7"/>
  <c r="A535" i="7"/>
  <c r="A533" i="7"/>
  <c r="C531" i="7"/>
  <c r="A529" i="7"/>
  <c r="C527" i="7"/>
  <c r="B526" i="7"/>
  <c r="A525" i="7"/>
  <c r="A523" i="7"/>
  <c r="B520" i="7"/>
  <c r="A519" i="7"/>
  <c r="A515" i="7"/>
  <c r="C513" i="7"/>
  <c r="B512" i="7"/>
  <c r="C511" i="7"/>
  <c r="A509" i="7"/>
  <c r="A503" i="7"/>
  <c r="B582" i="7"/>
  <c r="C575" i="7"/>
  <c r="A573" i="7"/>
  <c r="B568" i="7"/>
  <c r="C561" i="7"/>
  <c r="B554" i="7"/>
  <c r="A547" i="7"/>
  <c r="B543" i="7"/>
  <c r="C542" i="7"/>
  <c r="B541" i="7"/>
  <c r="A540" i="7"/>
  <c r="C538" i="7"/>
  <c r="B537" i="7"/>
  <c r="A536" i="7"/>
  <c r="C534" i="7"/>
  <c r="B531" i="7"/>
  <c r="A530" i="7"/>
  <c r="B527" i="7"/>
  <c r="A526" i="7"/>
  <c r="C524" i="7"/>
  <c r="A520" i="7"/>
  <c r="A516" i="7"/>
  <c r="C514" i="7"/>
  <c r="B513" i="7"/>
  <c r="A512" i="7"/>
  <c r="B511" i="7"/>
  <c r="A510" i="7"/>
  <c r="C506" i="7"/>
  <c r="A504" i="7"/>
  <c r="C579" i="7"/>
  <c r="A577" i="7"/>
  <c r="C565" i="7"/>
  <c r="A563" i="7"/>
  <c r="B556" i="7"/>
  <c r="C551" i="7"/>
  <c r="A549" i="7"/>
  <c r="B542" i="7"/>
  <c r="A541" i="7"/>
  <c r="C539" i="7"/>
  <c r="B538" i="7"/>
  <c r="A537" i="7"/>
  <c r="C535" i="7"/>
  <c r="B534" i="7"/>
  <c r="C533" i="7"/>
  <c r="A531" i="7"/>
  <c r="A527" i="7"/>
  <c r="B524" i="7"/>
  <c r="C523" i="7"/>
  <c r="A521" i="7"/>
  <c r="A517" i="7"/>
  <c r="B514" i="7"/>
  <c r="A513" i="7"/>
  <c r="A511" i="7"/>
  <c r="A507" i="7"/>
  <c r="B506" i="7"/>
  <c r="A505" i="7"/>
  <c r="A501" i="7"/>
  <c r="C569" i="7"/>
  <c r="B560" i="7"/>
  <c r="A553" i="7"/>
  <c r="C536" i="7"/>
  <c r="A534" i="7"/>
  <c r="C520" i="7"/>
  <c r="A514" i="7"/>
  <c r="A508" i="7"/>
  <c r="B499" i="7"/>
  <c r="A498" i="7"/>
  <c r="A494" i="7"/>
  <c r="A490" i="7"/>
  <c r="B487" i="7"/>
  <c r="C486" i="7"/>
  <c r="B485" i="7"/>
  <c r="A484" i="7"/>
  <c r="C482" i="7"/>
  <c r="B481" i="7"/>
  <c r="A480" i="7"/>
  <c r="C478" i="7"/>
  <c r="B477" i="7"/>
  <c r="A476" i="7"/>
  <c r="C474" i="7"/>
  <c r="B473" i="7"/>
  <c r="A472" i="7"/>
  <c r="C470" i="7"/>
  <c r="B469" i="7"/>
  <c r="A468" i="7"/>
  <c r="C466" i="7"/>
  <c r="B465" i="7"/>
  <c r="A464" i="7"/>
  <c r="B463" i="7"/>
  <c r="A462" i="7"/>
  <c r="C460" i="7"/>
  <c r="A458" i="7"/>
  <c r="C456" i="7"/>
  <c r="B455" i="7"/>
  <c r="A454" i="7"/>
  <c r="C450" i="7"/>
  <c r="B449" i="7"/>
  <c r="A448" i="7"/>
  <c r="A446" i="7"/>
  <c r="C444" i="7"/>
  <c r="B443" i="7"/>
  <c r="C442" i="7"/>
  <c r="B441" i="7"/>
  <c r="A440" i="7"/>
  <c r="A438" i="7"/>
  <c r="C436" i="7"/>
  <c r="B435" i="7"/>
  <c r="A434" i="7"/>
  <c r="C432" i="7"/>
  <c r="B431" i="7"/>
  <c r="A430" i="7"/>
  <c r="C428" i="7"/>
  <c r="B425" i="7"/>
  <c r="A424" i="7"/>
  <c r="C422" i="7"/>
  <c r="B421" i="7"/>
  <c r="A420" i="7"/>
  <c r="B419" i="7"/>
  <c r="A418" i="7"/>
  <c r="B417" i="7"/>
  <c r="A416" i="7"/>
  <c r="C414" i="7"/>
  <c r="A412" i="7"/>
  <c r="B409" i="7"/>
  <c r="A408" i="7"/>
  <c r="C406" i="7"/>
  <c r="B405" i="7"/>
  <c r="A404" i="7"/>
  <c r="A567" i="7"/>
  <c r="C540" i="7"/>
  <c r="A538" i="7"/>
  <c r="B533" i="7"/>
  <c r="A532" i="7"/>
  <c r="C526" i="7"/>
  <c r="A506" i="7"/>
  <c r="A502" i="7"/>
  <c r="A499" i="7"/>
  <c r="A495" i="7"/>
  <c r="A491" i="7"/>
  <c r="A487" i="7"/>
  <c r="B486" i="7"/>
  <c r="A485" i="7"/>
  <c r="C483" i="7"/>
  <c r="B482" i="7"/>
  <c r="A481" i="7"/>
  <c r="C479" i="7"/>
  <c r="B478" i="7"/>
  <c r="A477" i="7"/>
  <c r="C475" i="7"/>
  <c r="B474" i="7"/>
  <c r="A473" i="7"/>
  <c r="C471" i="7"/>
  <c r="B470" i="7"/>
  <c r="A469" i="7"/>
  <c r="C467" i="7"/>
  <c r="B466" i="7"/>
  <c r="A465" i="7"/>
  <c r="A463" i="7"/>
  <c r="C461" i="7"/>
  <c r="B460" i="7"/>
  <c r="A459" i="7"/>
  <c r="C457" i="7"/>
  <c r="B456" i="7"/>
  <c r="A455" i="7"/>
  <c r="C453" i="7"/>
  <c r="C451" i="7"/>
  <c r="B450" i="7"/>
  <c r="A449" i="7"/>
  <c r="C447" i="7"/>
  <c r="C445" i="7"/>
  <c r="B444" i="7"/>
  <c r="A443" i="7"/>
  <c r="B442" i="7"/>
  <c r="A441" i="7"/>
  <c r="C439" i="7"/>
  <c r="C437" i="7"/>
  <c r="B436" i="7"/>
  <c r="A435" i="7"/>
  <c r="C433" i="7"/>
  <c r="B432" i="7"/>
  <c r="A431" i="7"/>
  <c r="C429" i="7"/>
  <c r="B428" i="7"/>
  <c r="C427" i="7"/>
  <c r="A425" i="7"/>
  <c r="C423" i="7"/>
  <c r="B422" i="7"/>
  <c r="A421" i="7"/>
  <c r="A419" i="7"/>
  <c r="A417" i="7"/>
  <c r="B414" i="7"/>
  <c r="A413" i="7"/>
  <c r="C411" i="7"/>
  <c r="A409" i="7"/>
  <c r="C407" i="7"/>
  <c r="B406" i="7"/>
  <c r="A405" i="7"/>
  <c r="C403" i="7"/>
  <c r="C583" i="7"/>
  <c r="B574" i="7"/>
  <c r="A542" i="7"/>
  <c r="B535" i="7"/>
  <c r="A528" i="7"/>
  <c r="A524" i="7"/>
  <c r="A496" i="7"/>
  <c r="A492" i="7"/>
  <c r="A488" i="7"/>
  <c r="A486" i="7"/>
  <c r="C484" i="7"/>
  <c r="B483" i="7"/>
  <c r="A482" i="7"/>
  <c r="C480" i="7"/>
  <c r="B479" i="7"/>
  <c r="A478" i="7"/>
  <c r="C476" i="7"/>
  <c r="B475" i="7"/>
  <c r="A474" i="7"/>
  <c r="C472" i="7"/>
  <c r="B471" i="7"/>
  <c r="A470" i="7"/>
  <c r="C468" i="7"/>
  <c r="B467" i="7"/>
  <c r="A466" i="7"/>
  <c r="C464" i="7"/>
  <c r="B461" i="7"/>
  <c r="A460" i="7"/>
  <c r="C458" i="7"/>
  <c r="B457" i="7"/>
  <c r="A456" i="7"/>
  <c r="C454" i="7"/>
  <c r="B453" i="7"/>
  <c r="A452" i="7"/>
  <c r="B451" i="7"/>
  <c r="A450" i="7"/>
  <c r="C448" i="7"/>
  <c r="B447" i="7"/>
  <c r="C446" i="7"/>
  <c r="B445" i="7"/>
  <c r="A444" i="7"/>
  <c r="A442" i="7"/>
  <c r="C440" i="7"/>
  <c r="B439" i="7"/>
  <c r="C438" i="7"/>
  <c r="B437" i="7"/>
  <c r="A436" i="7"/>
  <c r="C434" i="7"/>
  <c r="B433" i="7"/>
  <c r="A432" i="7"/>
  <c r="C430" i="7"/>
  <c r="B429" i="7"/>
  <c r="A428" i="7"/>
  <c r="B427" i="7"/>
  <c r="A426" i="7"/>
  <c r="C424" i="7"/>
  <c r="B423" i="7"/>
  <c r="A422" i="7"/>
  <c r="C418" i="7"/>
  <c r="C416" i="7"/>
  <c r="A414" i="7"/>
  <c r="C412" i="7"/>
  <c r="B411" i="7"/>
  <c r="A410" i="7"/>
  <c r="B407" i="7"/>
  <c r="A406" i="7"/>
  <c r="B523" i="7"/>
  <c r="A522" i="7"/>
  <c r="C481" i="7"/>
  <c r="A479" i="7"/>
  <c r="B472" i="7"/>
  <c r="C465" i="7"/>
  <c r="A461" i="7"/>
  <c r="C455" i="7"/>
  <c r="A453" i="7"/>
  <c r="C449" i="7"/>
  <c r="A447" i="7"/>
  <c r="A437" i="7"/>
  <c r="B430" i="7"/>
  <c r="B424" i="7"/>
  <c r="C417" i="7"/>
  <c r="A411" i="7"/>
  <c r="A403" i="7"/>
  <c r="C401" i="7"/>
  <c r="A399" i="7"/>
  <c r="C397" i="7"/>
  <c r="A395" i="7"/>
  <c r="B392" i="7"/>
  <c r="A391" i="7"/>
  <c r="B388" i="7"/>
  <c r="A387" i="7"/>
  <c r="C385" i="7"/>
  <c r="B384" i="7"/>
  <c r="A383" i="7"/>
  <c r="A379" i="7"/>
  <c r="C377" i="7"/>
  <c r="A375" i="7"/>
  <c r="C373" i="7"/>
  <c r="C371" i="7"/>
  <c r="B370" i="7"/>
  <c r="A369" i="7"/>
  <c r="C367" i="7"/>
  <c r="B366" i="7"/>
  <c r="A365" i="7"/>
  <c r="C363" i="7"/>
  <c r="B362" i="7"/>
  <c r="C361" i="7"/>
  <c r="B360" i="7"/>
  <c r="A359" i="7"/>
  <c r="B358" i="7"/>
  <c r="A357" i="7"/>
  <c r="C355" i="7"/>
  <c r="C353" i="7"/>
  <c r="B352" i="7"/>
  <c r="A351" i="7"/>
  <c r="C349" i="7"/>
  <c r="B348" i="7"/>
  <c r="A347" i="7"/>
  <c r="C345" i="7"/>
  <c r="B344" i="7"/>
  <c r="C343" i="7"/>
  <c r="B342" i="7"/>
  <c r="A341" i="7"/>
  <c r="C339" i="7"/>
  <c r="B338" i="7"/>
  <c r="A337" i="7"/>
  <c r="B334" i="7"/>
  <c r="A333" i="7"/>
  <c r="B332" i="7"/>
  <c r="A331" i="7"/>
  <c r="C329" i="7"/>
  <c r="C327" i="7"/>
  <c r="B326" i="7"/>
  <c r="A325" i="7"/>
  <c r="A581" i="7"/>
  <c r="B539" i="7"/>
  <c r="A489" i="7"/>
  <c r="C485" i="7"/>
  <c r="A483" i="7"/>
  <c r="B476" i="7"/>
  <c r="C469" i="7"/>
  <c r="A467" i="7"/>
  <c r="A457" i="7"/>
  <c r="A451" i="7"/>
  <c r="B446" i="7"/>
  <c r="C441" i="7"/>
  <c r="A439" i="7"/>
  <c r="B434" i="7"/>
  <c r="A427" i="7"/>
  <c r="C421" i="7"/>
  <c r="C419" i="7"/>
  <c r="C409" i="7"/>
  <c r="C405" i="7"/>
  <c r="C402" i="7"/>
  <c r="B401" i="7"/>
  <c r="A400" i="7"/>
  <c r="C398" i="7"/>
  <c r="B397" i="7"/>
  <c r="A396" i="7"/>
  <c r="C394" i="7"/>
  <c r="A392" i="7"/>
  <c r="C390" i="7"/>
  <c r="B389" i="7"/>
  <c r="A388" i="7"/>
  <c r="B385" i="7"/>
  <c r="A384" i="7"/>
  <c r="A380" i="7"/>
  <c r="C378" i="7"/>
  <c r="B377" i="7"/>
  <c r="A376" i="7"/>
  <c r="C374" i="7"/>
  <c r="B373" i="7"/>
  <c r="A372" i="7"/>
  <c r="B371" i="7"/>
  <c r="A370" i="7"/>
  <c r="C368" i="7"/>
  <c r="B367" i="7"/>
  <c r="A366" i="7"/>
  <c r="C364" i="7"/>
  <c r="B363" i="7"/>
  <c r="A362" i="7"/>
  <c r="B361" i="7"/>
  <c r="A360" i="7"/>
  <c r="A358" i="7"/>
  <c r="C356" i="7"/>
  <c r="B355" i="7"/>
  <c r="C354" i="7"/>
  <c r="B353" i="7"/>
  <c r="A352" i="7"/>
  <c r="C350" i="7"/>
  <c r="B349" i="7"/>
  <c r="A348" i="7"/>
  <c r="B345" i="7"/>
  <c r="A344" i="7"/>
  <c r="B343" i="7"/>
  <c r="A342" i="7"/>
  <c r="B339" i="7"/>
  <c r="A338" i="7"/>
  <c r="C336" i="7"/>
  <c r="A334" i="7"/>
  <c r="A332" i="7"/>
  <c r="C330" i="7"/>
  <c r="B329" i="7"/>
  <c r="C328" i="7"/>
  <c r="C555" i="7"/>
  <c r="A518" i="7"/>
  <c r="C512" i="7"/>
  <c r="A500" i="7"/>
  <c r="A493" i="7"/>
  <c r="C487" i="7"/>
  <c r="B480" i="7"/>
  <c r="C473" i="7"/>
  <c r="A471" i="7"/>
  <c r="B464" i="7"/>
  <c r="B454" i="7"/>
  <c r="B448" i="7"/>
  <c r="C443" i="7"/>
  <c r="B438" i="7"/>
  <c r="C431" i="7"/>
  <c r="A429" i="7"/>
  <c r="C425" i="7"/>
  <c r="A423" i="7"/>
  <c r="B416" i="7"/>
  <c r="B412" i="7"/>
  <c r="A407" i="7"/>
  <c r="B402" i="7"/>
  <c r="A401" i="7"/>
  <c r="B398" i="7"/>
  <c r="A397" i="7"/>
  <c r="C395" i="7"/>
  <c r="B394" i="7"/>
  <c r="A393" i="7"/>
  <c r="C391" i="7"/>
  <c r="B390" i="7"/>
  <c r="A389" i="7"/>
  <c r="C387" i="7"/>
  <c r="A385" i="7"/>
  <c r="C383" i="7"/>
  <c r="A381" i="7"/>
  <c r="B378" i="7"/>
  <c r="A377" i="7"/>
  <c r="C375" i="7"/>
  <c r="B374" i="7"/>
  <c r="A373" i="7"/>
  <c r="A371" i="7"/>
  <c r="C369" i="7"/>
  <c r="B368" i="7"/>
  <c r="A367" i="7"/>
  <c r="C365" i="7"/>
  <c r="B364" i="7"/>
  <c r="A363" i="7"/>
  <c r="A361" i="7"/>
  <c r="C359" i="7"/>
  <c r="C357" i="7"/>
  <c r="B356" i="7"/>
  <c r="A355" i="7"/>
  <c r="B354" i="7"/>
  <c r="A353" i="7"/>
  <c r="B350" i="7"/>
  <c r="A349" i="7"/>
  <c r="C347" i="7"/>
  <c r="A345" i="7"/>
  <c r="A343" i="7"/>
  <c r="C341" i="7"/>
  <c r="A339" i="7"/>
  <c r="C337" i="7"/>
  <c r="B336" i="7"/>
  <c r="A335" i="7"/>
  <c r="C333" i="7"/>
  <c r="C331" i="7"/>
  <c r="B330" i="7"/>
  <c r="A329" i="7"/>
  <c r="B328" i="7"/>
  <c r="A327" i="7"/>
  <c r="C325" i="7"/>
  <c r="C499" i="7"/>
  <c r="B440" i="7"/>
  <c r="A398" i="7"/>
  <c r="B395" i="7"/>
  <c r="C384" i="7"/>
  <c r="B365" i="7"/>
  <c r="C360" i="7"/>
  <c r="A346" i="7"/>
  <c r="B341" i="7"/>
  <c r="C338" i="7"/>
  <c r="A336" i="7"/>
  <c r="C332" i="7"/>
  <c r="A330" i="7"/>
  <c r="C326" i="7"/>
  <c r="B325" i="7"/>
  <c r="C324" i="7"/>
  <c r="B323" i="7"/>
  <c r="A322" i="7"/>
  <c r="C320" i="7"/>
  <c r="C318" i="7"/>
  <c r="B317" i="7"/>
  <c r="A316" i="7"/>
  <c r="B313" i="7"/>
  <c r="A312" i="7"/>
  <c r="C310" i="7"/>
  <c r="B309" i="7"/>
  <c r="A308" i="7"/>
  <c r="C306" i="7"/>
  <c r="A304" i="7"/>
  <c r="C302" i="7"/>
  <c r="B301" i="7"/>
  <c r="A300" i="7"/>
  <c r="B297" i="7"/>
  <c r="A296" i="7"/>
  <c r="C294" i="7"/>
  <c r="B293" i="7"/>
  <c r="A292" i="7"/>
  <c r="C290" i="7"/>
  <c r="A288" i="7"/>
  <c r="C286" i="7"/>
  <c r="B285" i="7"/>
  <c r="A284" i="7"/>
  <c r="B281" i="7"/>
  <c r="A280" i="7"/>
  <c r="C278" i="7"/>
  <c r="B277" i="7"/>
  <c r="A276" i="7"/>
  <c r="C274" i="7"/>
  <c r="A272" i="7"/>
  <c r="C270" i="7"/>
  <c r="B267" i="7"/>
  <c r="A266" i="7"/>
  <c r="B263" i="7"/>
  <c r="A262" i="7"/>
  <c r="B259" i="7"/>
  <c r="A258" i="7"/>
  <c r="C256" i="7"/>
  <c r="A254" i="7"/>
  <c r="C252" i="7"/>
  <c r="A250" i="7"/>
  <c r="C248" i="7"/>
  <c r="B247" i="7"/>
  <c r="A246" i="7"/>
  <c r="B243" i="7"/>
  <c r="C477" i="7"/>
  <c r="B468" i="7"/>
  <c r="B418" i="7"/>
  <c r="A402" i="7"/>
  <c r="B391" i="7"/>
  <c r="B387" i="7"/>
  <c r="A386" i="7"/>
  <c r="B375" i="7"/>
  <c r="B369" i="7"/>
  <c r="C362" i="7"/>
  <c r="B357" i="7"/>
  <c r="C352" i="7"/>
  <c r="C348" i="7"/>
  <c r="A340" i="7"/>
  <c r="C334" i="7"/>
  <c r="B327" i="7"/>
  <c r="A326" i="7"/>
  <c r="B324" i="7"/>
  <c r="A323" i="7"/>
  <c r="C321" i="7"/>
  <c r="B320" i="7"/>
  <c r="A319" i="7"/>
  <c r="B318" i="7"/>
  <c r="A317" i="7"/>
  <c r="C315" i="7"/>
  <c r="A313" i="7"/>
  <c r="B310" i="7"/>
  <c r="A309" i="7"/>
  <c r="B306" i="7"/>
  <c r="A305" i="7"/>
  <c r="C303" i="7"/>
  <c r="B302" i="7"/>
  <c r="A301" i="7"/>
  <c r="C299" i="7"/>
  <c r="A297" i="7"/>
  <c r="B294" i="7"/>
  <c r="A293" i="7"/>
  <c r="B290" i="7"/>
  <c r="A289" i="7"/>
  <c r="C287" i="7"/>
  <c r="B286" i="7"/>
  <c r="A285" i="7"/>
  <c r="C283" i="7"/>
  <c r="A281" i="7"/>
  <c r="B278" i="7"/>
  <c r="A277" i="7"/>
  <c r="B274" i="7"/>
  <c r="A273" i="7"/>
  <c r="C271" i="7"/>
  <c r="B270" i="7"/>
  <c r="C269" i="7"/>
  <c r="A267" i="7"/>
  <c r="C265" i="7"/>
  <c r="A263" i="7"/>
  <c r="C261" i="7"/>
  <c r="A259" i="7"/>
  <c r="B256" i="7"/>
  <c r="A255" i="7"/>
  <c r="C253" i="7"/>
  <c r="B252" i="7"/>
  <c r="A251" i="7"/>
  <c r="C249" i="7"/>
  <c r="B248" i="7"/>
  <c r="B484" i="7"/>
  <c r="A475" i="7"/>
  <c r="B458" i="7"/>
  <c r="A445" i="7"/>
  <c r="C435" i="7"/>
  <c r="A415" i="7"/>
  <c r="A394" i="7"/>
  <c r="B383" i="7"/>
  <c r="A382" i="7"/>
  <c r="A378" i="7"/>
  <c r="C366" i="7"/>
  <c r="A364" i="7"/>
  <c r="B359" i="7"/>
  <c r="A354" i="7"/>
  <c r="A350" i="7"/>
  <c r="C342" i="7"/>
  <c r="B337" i="7"/>
  <c r="B331" i="7"/>
  <c r="A324" i="7"/>
  <c r="C322" i="7"/>
  <c r="B321" i="7"/>
  <c r="A320" i="7"/>
  <c r="A318" i="7"/>
  <c r="C316" i="7"/>
  <c r="B315" i="7"/>
  <c r="A314" i="7"/>
  <c r="C312" i="7"/>
  <c r="A310" i="7"/>
  <c r="A306" i="7"/>
  <c r="B303" i="7"/>
  <c r="A302" i="7"/>
  <c r="C300" i="7"/>
  <c r="B299" i="7"/>
  <c r="A298" i="7"/>
  <c r="C296" i="7"/>
  <c r="A294" i="7"/>
  <c r="A290" i="7"/>
  <c r="B287" i="7"/>
  <c r="A286" i="7"/>
  <c r="C284" i="7"/>
  <c r="B283" i="7"/>
  <c r="A282" i="7"/>
  <c r="C280" i="7"/>
  <c r="A278" i="7"/>
  <c r="A274" i="7"/>
  <c r="B271" i="7"/>
  <c r="A270" i="7"/>
  <c r="B269" i="7"/>
  <c r="A268" i="7"/>
  <c r="C266" i="7"/>
  <c r="B265" i="7"/>
  <c r="A264" i="7"/>
  <c r="C262" i="7"/>
  <c r="B261" i="7"/>
  <c r="A260" i="7"/>
  <c r="C258" i="7"/>
  <c r="A256" i="7"/>
  <c r="C254" i="7"/>
  <c r="B253" i="7"/>
  <c r="A252" i="7"/>
  <c r="C250" i="7"/>
  <c r="B249" i="7"/>
  <c r="A248" i="7"/>
  <c r="B245" i="7"/>
  <c r="A244" i="7"/>
  <c r="B347" i="7"/>
  <c r="B333" i="7"/>
  <c r="C317" i="7"/>
  <c r="A315" i="7"/>
  <c r="A303" i="7"/>
  <c r="C297" i="7"/>
  <c r="A291" i="7"/>
  <c r="B284" i="7"/>
  <c r="C277" i="7"/>
  <c r="B266" i="7"/>
  <c r="C259" i="7"/>
  <c r="A253" i="7"/>
  <c r="B250" i="7"/>
  <c r="A242" i="7"/>
  <c r="C240" i="7"/>
  <c r="B239" i="7"/>
  <c r="A238" i="7"/>
  <c r="A234" i="7"/>
  <c r="B231" i="7"/>
  <c r="A230" i="7"/>
  <c r="B227" i="7"/>
  <c r="A226" i="7"/>
  <c r="B223" i="7"/>
  <c r="A222" i="7"/>
  <c r="C220" i="7"/>
  <c r="A218" i="7"/>
  <c r="C216" i="7"/>
  <c r="B215" i="7"/>
  <c r="A214" i="7"/>
  <c r="B211" i="7"/>
  <c r="A210" i="7"/>
  <c r="B207" i="7"/>
  <c r="A206" i="7"/>
  <c r="C204" i="7"/>
  <c r="A202" i="7"/>
  <c r="C200" i="7"/>
  <c r="B199" i="7"/>
  <c r="A198" i="7"/>
  <c r="C196" i="7"/>
  <c r="B195" i="7"/>
  <c r="A194" i="7"/>
  <c r="B191" i="7"/>
  <c r="A190" i="7"/>
  <c r="C188" i="7"/>
  <c r="A186" i="7"/>
  <c r="A182" i="7"/>
  <c r="B181" i="7"/>
  <c r="A180" i="7"/>
  <c r="B177" i="7"/>
  <c r="A176" i="7"/>
  <c r="C174" i="7"/>
  <c r="B173" i="7"/>
  <c r="A172" i="7"/>
  <c r="C170" i="7"/>
  <c r="B169" i="7"/>
  <c r="A168" i="7"/>
  <c r="A166" i="7"/>
  <c r="C164" i="7"/>
  <c r="A162" i="7"/>
  <c r="C160" i="7"/>
  <c r="B159" i="7"/>
  <c r="A158" i="7"/>
  <c r="C156" i="7"/>
  <c r="C154" i="7"/>
  <c r="B153" i="7"/>
  <c r="A152" i="7"/>
  <c r="B149" i="7"/>
  <c r="A148" i="7"/>
  <c r="B145" i="7"/>
  <c r="A144" i="7"/>
  <c r="C142" i="7"/>
  <c r="B141" i="7"/>
  <c r="A140" i="7"/>
  <c r="B137" i="7"/>
  <c r="A136" i="7"/>
  <c r="C134" i="7"/>
  <c r="B133" i="7"/>
  <c r="A132" i="7"/>
  <c r="B129" i="7"/>
  <c r="A128" i="7"/>
  <c r="C126" i="7"/>
  <c r="B125" i="7"/>
  <c r="A124" i="7"/>
  <c r="B121" i="7"/>
  <c r="A120" i="7"/>
  <c r="C118" i="7"/>
  <c r="A116" i="7"/>
  <c r="A114" i="7"/>
  <c r="B111" i="7"/>
  <c r="A110" i="7"/>
  <c r="C108" i="7"/>
  <c r="B107" i="7"/>
  <c r="A106" i="7"/>
  <c r="A102" i="7"/>
  <c r="C100" i="7"/>
  <c r="A98" i="7"/>
  <c r="C96" i="7"/>
  <c r="B95" i="7"/>
  <c r="A94" i="7"/>
  <c r="C92" i="7"/>
  <c r="B91" i="7"/>
  <c r="A90" i="7"/>
  <c r="C88" i="7"/>
  <c r="B87" i="7"/>
  <c r="A86" i="7"/>
  <c r="C84" i="7"/>
  <c r="A82" i="7"/>
  <c r="B79" i="7"/>
  <c r="A78" i="7"/>
  <c r="C76" i="7"/>
  <c r="B75" i="7"/>
  <c r="A74" i="7"/>
  <c r="C72" i="7"/>
  <c r="A70" i="7"/>
  <c r="C68" i="7"/>
  <c r="B67" i="7"/>
  <c r="A66" i="7"/>
  <c r="B63" i="7"/>
  <c r="A62" i="7"/>
  <c r="C60" i="7"/>
  <c r="B59" i="7"/>
  <c r="A433" i="7"/>
  <c r="B403" i="7"/>
  <c r="C388" i="7"/>
  <c r="A374" i="7"/>
  <c r="C370" i="7"/>
  <c r="C344" i="7"/>
  <c r="B322" i="7"/>
  <c r="C313" i="7"/>
  <c r="A307" i="7"/>
  <c r="B300" i="7"/>
  <c r="C293" i="7"/>
  <c r="B280" i="7"/>
  <c r="A279" i="7"/>
  <c r="A269" i="7"/>
  <c r="B262" i="7"/>
  <c r="C241" i="7"/>
  <c r="B240" i="7"/>
  <c r="A239" i="7"/>
  <c r="C237" i="7"/>
  <c r="A235" i="7"/>
  <c r="C233" i="7"/>
  <c r="A231" i="7"/>
  <c r="C229" i="7"/>
  <c r="A227" i="7"/>
  <c r="A223" i="7"/>
  <c r="C221" i="7"/>
  <c r="B220" i="7"/>
  <c r="A219" i="7"/>
  <c r="C217" i="7"/>
  <c r="B216" i="7"/>
  <c r="A215" i="7"/>
  <c r="C213" i="7"/>
  <c r="A211" i="7"/>
  <c r="C209" i="7"/>
  <c r="A207" i="7"/>
  <c r="C205" i="7"/>
  <c r="B204" i="7"/>
  <c r="A203" i="7"/>
  <c r="C201" i="7"/>
  <c r="B200" i="7"/>
  <c r="A199" i="7"/>
  <c r="C197" i="7"/>
  <c r="B196" i="7"/>
  <c r="A195" i="7"/>
  <c r="C193" i="7"/>
  <c r="A191" i="7"/>
  <c r="C189" i="7"/>
  <c r="B188" i="7"/>
  <c r="A187" i="7"/>
  <c r="C185" i="7"/>
  <c r="A183" i="7"/>
  <c r="A181" i="7"/>
  <c r="C179" i="7"/>
  <c r="A177" i="7"/>
  <c r="C175" i="7"/>
  <c r="B174" i="7"/>
  <c r="A173" i="7"/>
  <c r="C171" i="7"/>
  <c r="B170" i="7"/>
  <c r="A169" i="7"/>
  <c r="C167" i="7"/>
  <c r="C165" i="7"/>
  <c r="B164" i="7"/>
  <c r="A163" i="7"/>
  <c r="B160" i="7"/>
  <c r="A159" i="7"/>
  <c r="C157" i="7"/>
  <c r="B156" i="7"/>
  <c r="A155" i="7"/>
  <c r="B154" i="7"/>
  <c r="A153" i="7"/>
  <c r="A149" i="7"/>
  <c r="C147" i="7"/>
  <c r="A145" i="7"/>
  <c r="C143" i="7"/>
  <c r="B142" i="7"/>
  <c r="A141" i="7"/>
  <c r="C139" i="7"/>
  <c r="A137" i="7"/>
  <c r="C135" i="7"/>
  <c r="B134" i="7"/>
  <c r="A133" i="7"/>
  <c r="C131" i="7"/>
  <c r="A129" i="7"/>
  <c r="C127" i="7"/>
  <c r="B126" i="7"/>
  <c r="A125" i="7"/>
  <c r="C123" i="7"/>
  <c r="A121" i="7"/>
  <c r="C119" i="7"/>
  <c r="B118" i="7"/>
  <c r="A117" i="7"/>
  <c r="C113" i="7"/>
  <c r="A111" i="7"/>
  <c r="C109" i="7"/>
  <c r="B108" i="7"/>
  <c r="A107" i="7"/>
  <c r="C105" i="7"/>
  <c r="A103" i="7"/>
  <c r="C101" i="7"/>
  <c r="B100" i="7"/>
  <c r="A99" i="7"/>
  <c r="C97" i="7"/>
  <c r="B96" i="7"/>
  <c r="A95" i="7"/>
  <c r="C93" i="7"/>
  <c r="B92" i="7"/>
  <c r="A91" i="7"/>
  <c r="B88" i="7"/>
  <c r="A87" i="7"/>
  <c r="C85" i="7"/>
  <c r="B84" i="7"/>
  <c r="A83" i="7"/>
  <c r="A79" i="7"/>
  <c r="C77" i="7"/>
  <c r="B76" i="7"/>
  <c r="A75" i="7"/>
  <c r="C73" i="7"/>
  <c r="B72" i="7"/>
  <c r="A71" i="7"/>
  <c r="C69" i="7"/>
  <c r="B68" i="7"/>
  <c r="A67" i="7"/>
  <c r="A63" i="7"/>
  <c r="A497" i="7"/>
  <c r="C463" i="7"/>
  <c r="C392" i="7"/>
  <c r="A368" i="7"/>
  <c r="C358" i="7"/>
  <c r="A328" i="7"/>
  <c r="B316" i="7"/>
  <c r="C309" i="7"/>
  <c r="B296" i="7"/>
  <c r="A295" i="7"/>
  <c r="C285" i="7"/>
  <c r="A283" i="7"/>
  <c r="A271" i="7"/>
  <c r="C267" i="7"/>
  <c r="A265" i="7"/>
  <c r="B258" i="7"/>
  <c r="A257" i="7"/>
  <c r="B254" i="7"/>
  <c r="A249" i="7"/>
  <c r="C247" i="7"/>
  <c r="C245" i="7"/>
  <c r="C243" i="7"/>
  <c r="B241" i="7"/>
  <c r="A240" i="7"/>
  <c r="B237" i="7"/>
  <c r="A236" i="7"/>
  <c r="C234" i="7"/>
  <c r="B233" i="7"/>
  <c r="A232" i="7"/>
  <c r="C230" i="7"/>
  <c r="B229" i="7"/>
  <c r="A228" i="7"/>
  <c r="C226" i="7"/>
  <c r="A224" i="7"/>
  <c r="B221" i="7"/>
  <c r="A220" i="7"/>
  <c r="C218" i="7"/>
  <c r="B217" i="7"/>
  <c r="A216" i="7"/>
  <c r="C214" i="7"/>
  <c r="B213" i="7"/>
  <c r="A212" i="7"/>
  <c r="C210" i="7"/>
  <c r="B209" i="7"/>
  <c r="A208" i="7"/>
  <c r="C206" i="7"/>
  <c r="B205" i="7"/>
  <c r="A204" i="7"/>
  <c r="C202" i="7"/>
  <c r="B201" i="7"/>
  <c r="A200" i="7"/>
  <c r="B197" i="7"/>
  <c r="A196" i="7"/>
  <c r="B193" i="7"/>
  <c r="A192" i="7"/>
  <c r="C190" i="7"/>
  <c r="B189" i="7"/>
  <c r="A188" i="7"/>
  <c r="C186" i="7"/>
  <c r="B185" i="7"/>
  <c r="A184" i="7"/>
  <c r="C180" i="7"/>
  <c r="B179" i="7"/>
  <c r="A178" i="7"/>
  <c r="C176" i="7"/>
  <c r="B175" i="7"/>
  <c r="A174" i="7"/>
  <c r="C172" i="7"/>
  <c r="B171" i="7"/>
  <c r="A170" i="7"/>
  <c r="C168" i="7"/>
  <c r="B167" i="7"/>
  <c r="C166" i="7"/>
  <c r="B165" i="7"/>
  <c r="A164" i="7"/>
  <c r="C162" i="7"/>
  <c r="A160" i="7"/>
  <c r="C158" i="7"/>
  <c r="B157" i="7"/>
  <c r="A156" i="7"/>
  <c r="A154" i="7"/>
  <c r="C152" i="7"/>
  <c r="A150" i="7"/>
  <c r="C148" i="7"/>
  <c r="B147" i="7"/>
  <c r="A146" i="7"/>
  <c r="C144" i="7"/>
  <c r="B143" i="7"/>
  <c r="A142" i="7"/>
  <c r="B139" i="7"/>
  <c r="A138" i="7"/>
  <c r="B135" i="7"/>
  <c r="A134" i="7"/>
  <c r="C132" i="7"/>
  <c r="B131" i="7"/>
  <c r="A130" i="7"/>
  <c r="B127" i="7"/>
  <c r="A126" i="7"/>
  <c r="C124" i="7"/>
  <c r="B123" i="7"/>
  <c r="A122" i="7"/>
  <c r="C120" i="7"/>
  <c r="B119" i="7"/>
  <c r="A118" i="7"/>
  <c r="C116" i="7"/>
  <c r="C114" i="7"/>
  <c r="B113" i="7"/>
  <c r="A112" i="7"/>
  <c r="C110" i="7"/>
  <c r="B109" i="7"/>
  <c r="A108" i="7"/>
  <c r="C106" i="7"/>
  <c r="B105" i="7"/>
  <c r="A104" i="7"/>
  <c r="C102" i="7"/>
  <c r="B101" i="7"/>
  <c r="A100" i="7"/>
  <c r="B97" i="7"/>
  <c r="A96" i="7"/>
  <c r="B93" i="7"/>
  <c r="A92" i="7"/>
  <c r="A88" i="7"/>
  <c r="C86" i="7"/>
  <c r="B85" i="7"/>
  <c r="A84" i="7"/>
  <c r="C82" i="7"/>
  <c r="A80" i="7"/>
  <c r="C78" i="7"/>
  <c r="B77" i="7"/>
  <c r="A76" i="7"/>
  <c r="C74" i="7"/>
  <c r="B73" i="7"/>
  <c r="A72" i="7"/>
  <c r="C70" i="7"/>
  <c r="B69" i="7"/>
  <c r="A68" i="7"/>
  <c r="C66" i="7"/>
  <c r="A64" i="7"/>
  <c r="A60" i="7"/>
  <c r="A356" i="7"/>
  <c r="B312" i="7"/>
  <c r="A311" i="7"/>
  <c r="A299" i="7"/>
  <c r="A275" i="7"/>
  <c r="A261" i="7"/>
  <c r="A247" i="7"/>
  <c r="B234" i="7"/>
  <c r="C227" i="7"/>
  <c r="C223" i="7"/>
  <c r="B218" i="7"/>
  <c r="B210" i="7"/>
  <c r="A201" i="7"/>
  <c r="A197" i="7"/>
  <c r="A193" i="7"/>
  <c r="B186" i="7"/>
  <c r="B176" i="7"/>
  <c r="C169" i="7"/>
  <c r="A167" i="7"/>
  <c r="C149" i="7"/>
  <c r="A147" i="7"/>
  <c r="C141" i="7"/>
  <c r="B132" i="7"/>
  <c r="A127" i="7"/>
  <c r="C121" i="7"/>
  <c r="A119" i="7"/>
  <c r="A115" i="7"/>
  <c r="C111" i="7"/>
  <c r="A109" i="7"/>
  <c r="B102" i="7"/>
  <c r="A97" i="7"/>
  <c r="A93" i="7"/>
  <c r="B82" i="7"/>
  <c r="A81" i="7"/>
  <c r="C75" i="7"/>
  <c r="A73" i="7"/>
  <c r="C67" i="7"/>
  <c r="B60" i="7"/>
  <c r="A59" i="7"/>
  <c r="B58" i="7"/>
  <c r="A57" i="7"/>
  <c r="B54" i="7"/>
  <c r="A53" i="7"/>
  <c r="C51" i="7"/>
  <c r="B50" i="7"/>
  <c r="A49" i="7"/>
  <c r="C47" i="7"/>
  <c r="A45" i="7"/>
  <c r="C43" i="7"/>
  <c r="B42" i="7"/>
  <c r="A41" i="7"/>
  <c r="C39" i="7"/>
  <c r="A37" i="7"/>
  <c r="C35" i="7"/>
  <c r="B34" i="7"/>
  <c r="A33" i="7"/>
  <c r="C31" i="7"/>
  <c r="A29" i="7"/>
  <c r="B26" i="7"/>
  <c r="A25" i="7"/>
  <c r="C19" i="7"/>
  <c r="B18" i="7"/>
  <c r="A17" i="7"/>
  <c r="C15" i="7"/>
  <c r="B14" i="7"/>
  <c r="A13" i="7"/>
  <c r="C11" i="7"/>
  <c r="A9" i="7"/>
  <c r="C7" i="7"/>
  <c r="B6" i="7"/>
  <c r="A5" i="7"/>
  <c r="A151" i="7"/>
  <c r="A123" i="7"/>
  <c r="B116" i="7"/>
  <c r="B78" i="7"/>
  <c r="C58" i="7"/>
  <c r="A56" i="7"/>
  <c r="B53" i="7"/>
  <c r="C50" i="7"/>
  <c r="A48" i="7"/>
  <c r="B45" i="7"/>
  <c r="C42" i="7"/>
  <c r="A36" i="7"/>
  <c r="B33" i="7"/>
  <c r="B29" i="7"/>
  <c r="C14" i="7"/>
  <c r="A12" i="7"/>
  <c r="C6" i="7"/>
  <c r="A390" i="7"/>
  <c r="C323" i="7"/>
  <c r="A287" i="7"/>
  <c r="C239" i="7"/>
  <c r="B230" i="7"/>
  <c r="A221" i="7"/>
  <c r="C215" i="7"/>
  <c r="A213" i="7"/>
  <c r="B206" i="7"/>
  <c r="C191" i="7"/>
  <c r="A189" i="7"/>
  <c r="C181" i="7"/>
  <c r="A179" i="7"/>
  <c r="C173" i="7"/>
  <c r="A171" i="7"/>
  <c r="B166" i="7"/>
  <c r="C159" i="7"/>
  <c r="A157" i="7"/>
  <c r="C153" i="7"/>
  <c r="C145" i="7"/>
  <c r="A143" i="7"/>
  <c r="A139" i="7"/>
  <c r="B124" i="7"/>
  <c r="B114" i="7"/>
  <c r="B106" i="7"/>
  <c r="C87" i="7"/>
  <c r="A85" i="7"/>
  <c r="C79" i="7"/>
  <c r="A77" i="7"/>
  <c r="A69" i="7"/>
  <c r="A58" i="7"/>
  <c r="C56" i="7"/>
  <c r="A54" i="7"/>
  <c r="C52" i="7"/>
  <c r="B51" i="7"/>
  <c r="A50" i="7"/>
  <c r="B47" i="7"/>
  <c r="A46" i="7"/>
  <c r="C44" i="7"/>
  <c r="B43" i="7"/>
  <c r="A42" i="7"/>
  <c r="B39" i="7"/>
  <c r="A38" i="7"/>
  <c r="C36" i="7"/>
  <c r="B35" i="7"/>
  <c r="A34" i="7"/>
  <c r="C32" i="7"/>
  <c r="B31" i="7"/>
  <c r="A30" i="7"/>
  <c r="C28" i="7"/>
  <c r="A26" i="7"/>
  <c r="C24" i="7"/>
  <c r="C22" i="7"/>
  <c r="B19" i="7"/>
  <c r="A18" i="7"/>
  <c r="C16" i="7"/>
  <c r="B15" i="7"/>
  <c r="A14" i="7"/>
  <c r="C12" i="7"/>
  <c r="B11" i="7"/>
  <c r="A10" i="7"/>
  <c r="C8" i="7"/>
  <c r="B7" i="7"/>
  <c r="A6" i="7"/>
  <c r="C4" i="7"/>
  <c r="C301" i="7"/>
  <c r="C263" i="7"/>
  <c r="A245" i="7"/>
  <c r="C231" i="7"/>
  <c r="A229" i="7"/>
  <c r="A225" i="7"/>
  <c r="B214" i="7"/>
  <c r="C207" i="7"/>
  <c r="A205" i="7"/>
  <c r="C199" i="7"/>
  <c r="C195" i="7"/>
  <c r="B190" i="7"/>
  <c r="B180" i="7"/>
  <c r="A165" i="7"/>
  <c r="B152" i="7"/>
  <c r="A135" i="7"/>
  <c r="C107" i="7"/>
  <c r="C95" i="7"/>
  <c r="C63" i="7"/>
  <c r="C54" i="7"/>
  <c r="A52" i="7"/>
  <c r="A40" i="7"/>
  <c r="B37" i="7"/>
  <c r="C34" i="7"/>
  <c r="A32" i="7"/>
  <c r="C26" i="7"/>
  <c r="A24" i="7"/>
  <c r="A22" i="7"/>
  <c r="B17" i="7"/>
  <c r="B13" i="7"/>
  <c r="B9" i="7"/>
  <c r="A321" i="7"/>
  <c r="C281" i="7"/>
  <c r="A243" i="7"/>
  <c r="A241" i="7"/>
  <c r="A237" i="7"/>
  <c r="A233" i="7"/>
  <c r="B226" i="7"/>
  <c r="A217" i="7"/>
  <c r="C211" i="7"/>
  <c r="A209" i="7"/>
  <c r="B202" i="7"/>
  <c r="A185" i="7"/>
  <c r="C177" i="7"/>
  <c r="A175" i="7"/>
  <c r="B168" i="7"/>
  <c r="B162" i="7"/>
  <c r="A161" i="7"/>
  <c r="B148" i="7"/>
  <c r="C137" i="7"/>
  <c r="C133" i="7"/>
  <c r="A131" i="7"/>
  <c r="B120" i="7"/>
  <c r="B110" i="7"/>
  <c r="A101" i="7"/>
  <c r="A89" i="7"/>
  <c r="B74" i="7"/>
  <c r="B66" i="7"/>
  <c r="A65" i="7"/>
  <c r="A61" i="7"/>
  <c r="C57" i="7"/>
  <c r="B56" i="7"/>
  <c r="A55" i="7"/>
  <c r="C53" i="7"/>
  <c r="B52" i="7"/>
  <c r="A51" i="7"/>
  <c r="C49" i="7"/>
  <c r="A47" i="7"/>
  <c r="C45" i="7"/>
  <c r="B44" i="7"/>
  <c r="A43" i="7"/>
  <c r="C41" i="7"/>
  <c r="A39" i="7"/>
  <c r="C37" i="7"/>
  <c r="B36" i="7"/>
  <c r="A35" i="7"/>
  <c r="C33" i="7"/>
  <c r="B32" i="7"/>
  <c r="A31" i="7"/>
  <c r="C29" i="7"/>
  <c r="B28" i="7"/>
  <c r="A27" i="7"/>
  <c r="B24" i="7"/>
  <c r="A23" i="7"/>
  <c r="B22" i="7"/>
  <c r="A21" i="7"/>
  <c r="A19" i="7"/>
  <c r="C17" i="7"/>
  <c r="B16" i="7"/>
  <c r="A15" i="7"/>
  <c r="C13" i="7"/>
  <c r="B12" i="7"/>
  <c r="A11" i="7"/>
  <c r="C9" i="7"/>
  <c r="B8" i="7"/>
  <c r="A7" i="7"/>
  <c r="B4" i="7"/>
  <c r="A3" i="7"/>
  <c r="B172" i="7"/>
  <c r="B158" i="7"/>
  <c r="B144" i="7"/>
  <c r="C129" i="7"/>
  <c r="C125" i="7"/>
  <c r="A113" i="7"/>
  <c r="A105" i="7"/>
  <c r="C91" i="7"/>
  <c r="B86" i="7"/>
  <c r="B70" i="7"/>
  <c r="C59" i="7"/>
  <c r="B57" i="7"/>
  <c r="B49" i="7"/>
  <c r="A44" i="7"/>
  <c r="B41" i="7"/>
  <c r="A28" i="7"/>
  <c r="A20" i="7"/>
  <c r="C18" i="7"/>
  <c r="A16" i="7"/>
  <c r="A8" i="7"/>
  <c r="A4" i="7"/>
  <c r="B102" i="6"/>
  <c r="B267" i="6"/>
  <c r="B461" i="6"/>
  <c r="C237" i="6"/>
  <c r="B218" i="6"/>
  <c r="B385" i="6"/>
  <c r="B395" i="6"/>
  <c r="C210" i="6"/>
  <c r="C267" i="6"/>
  <c r="C218" i="6"/>
  <c r="C231" i="6"/>
  <c r="C229" i="6"/>
  <c r="C395" i="6"/>
  <c r="C385" i="6"/>
  <c r="C412" i="6"/>
  <c r="C461" i="6"/>
  <c r="C180" i="6"/>
  <c r="B185" i="6"/>
  <c r="B231" i="6"/>
  <c r="B211" i="6"/>
  <c r="B210" i="6"/>
  <c r="B561" i="6"/>
  <c r="B209" i="6"/>
  <c r="B186" i="6"/>
  <c r="B217" i="6"/>
  <c r="B412" i="6"/>
  <c r="A3" i="6"/>
  <c r="C2" i="6" s="1"/>
  <c r="B5" i="6"/>
  <c r="C578" i="6"/>
  <c r="C576" i="6"/>
  <c r="C574" i="6"/>
  <c r="C572" i="6"/>
  <c r="C570" i="6"/>
  <c r="C568" i="6"/>
  <c r="C566" i="6"/>
  <c r="C564" i="6"/>
  <c r="C562" i="6"/>
  <c r="C558" i="6"/>
  <c r="C556" i="6"/>
  <c r="C554" i="6"/>
  <c r="C552" i="6"/>
  <c r="C550" i="6"/>
  <c r="C548" i="6"/>
  <c r="C546" i="6"/>
  <c r="C544" i="6"/>
  <c r="C542" i="6"/>
  <c r="C540" i="6"/>
  <c r="C538" i="6"/>
  <c r="C536" i="6"/>
  <c r="C534" i="6"/>
  <c r="C530" i="6"/>
  <c r="C528" i="6"/>
  <c r="C526" i="6"/>
  <c r="C524" i="6"/>
  <c r="C522" i="6"/>
  <c r="C520" i="6"/>
  <c r="C518" i="6"/>
  <c r="C516" i="6"/>
  <c r="C514" i="6"/>
  <c r="C512" i="6"/>
  <c r="C510" i="6"/>
  <c r="C508" i="6"/>
  <c r="C506" i="6"/>
  <c r="C504" i="6"/>
  <c r="C502" i="6"/>
  <c r="C500" i="6"/>
  <c r="C498" i="6"/>
  <c r="C496" i="6"/>
  <c r="C494" i="6"/>
  <c r="C492" i="6"/>
  <c r="C490" i="6"/>
  <c r="C488" i="6"/>
  <c r="C486" i="6"/>
  <c r="C484" i="6"/>
  <c r="C482" i="6"/>
  <c r="C480" i="6"/>
  <c r="C478" i="6"/>
  <c r="C476" i="6"/>
  <c r="C474" i="6"/>
  <c r="C472" i="6"/>
  <c r="C470" i="6"/>
  <c r="C468" i="6"/>
  <c r="C466" i="6"/>
  <c r="C464" i="6"/>
  <c r="C458" i="6"/>
  <c r="C456" i="6"/>
  <c r="C454" i="6"/>
  <c r="C450" i="6"/>
  <c r="C448" i="6"/>
  <c r="C446" i="6"/>
  <c r="C444" i="6"/>
  <c r="C442" i="6"/>
  <c r="C440" i="6"/>
  <c r="C438" i="6"/>
  <c r="C436" i="6"/>
  <c r="C434" i="6"/>
  <c r="C432" i="6"/>
  <c r="C430" i="6"/>
  <c r="C428" i="6"/>
  <c r="C424" i="6"/>
  <c r="C422" i="6"/>
  <c r="C418" i="6"/>
  <c r="C416" i="6"/>
  <c r="C414" i="6"/>
  <c r="C406" i="6"/>
  <c r="C402" i="6"/>
  <c r="C398" i="6"/>
  <c r="B578" i="6"/>
  <c r="B576" i="6"/>
  <c r="B574" i="6"/>
  <c r="B572" i="6"/>
  <c r="B570" i="6"/>
  <c r="B568" i="6"/>
  <c r="B566" i="6"/>
  <c r="B564" i="6"/>
  <c r="B562" i="6"/>
  <c r="B558" i="6"/>
  <c r="B556" i="6"/>
  <c r="B554" i="6"/>
  <c r="B552" i="6"/>
  <c r="B550" i="6"/>
  <c r="B548" i="6"/>
  <c r="B546" i="6"/>
  <c r="B544" i="6"/>
  <c r="B542" i="6"/>
  <c r="B540" i="6"/>
  <c r="B538" i="6"/>
  <c r="B536" i="6"/>
  <c r="B534" i="6"/>
  <c r="B530" i="6"/>
  <c r="B528" i="6"/>
  <c r="B526" i="6"/>
  <c r="B524" i="6"/>
  <c r="B522" i="6"/>
  <c r="B520" i="6"/>
  <c r="B518" i="6"/>
  <c r="B516" i="6"/>
  <c r="B514" i="6"/>
  <c r="B512" i="6"/>
  <c r="B510" i="6"/>
  <c r="B508" i="6"/>
  <c r="B506" i="6"/>
  <c r="B504" i="6"/>
  <c r="B502" i="6"/>
  <c r="B500" i="6"/>
  <c r="B498" i="6"/>
  <c r="B496" i="6"/>
  <c r="B494" i="6"/>
  <c r="B492" i="6"/>
  <c r="B490" i="6"/>
  <c r="B488" i="6"/>
  <c r="B486" i="6"/>
  <c r="B484" i="6"/>
  <c r="B482" i="6"/>
  <c r="B480" i="6"/>
  <c r="B478" i="6"/>
  <c r="B476" i="6"/>
  <c r="B474" i="6"/>
  <c r="B472" i="6"/>
  <c r="B470" i="6"/>
  <c r="B468" i="6"/>
  <c r="B466" i="6"/>
  <c r="B464" i="6"/>
  <c r="B458" i="6"/>
  <c r="B456" i="6"/>
  <c r="B454" i="6"/>
  <c r="B450" i="6"/>
  <c r="B448" i="6"/>
  <c r="B446" i="6"/>
  <c r="B444" i="6"/>
  <c r="B442" i="6"/>
  <c r="B440" i="6"/>
  <c r="B438" i="6"/>
  <c r="B436" i="6"/>
  <c r="B434" i="6"/>
  <c r="B432" i="6"/>
  <c r="B430" i="6"/>
  <c r="B428" i="6"/>
  <c r="B424" i="6"/>
  <c r="B422" i="6"/>
  <c r="B418" i="6"/>
  <c r="B416" i="6"/>
  <c r="B414" i="6"/>
  <c r="B406" i="6"/>
  <c r="B402" i="6"/>
  <c r="C577" i="6"/>
  <c r="C575" i="6"/>
  <c r="C573" i="6"/>
  <c r="C571" i="6"/>
  <c r="C569" i="6"/>
  <c r="C567" i="6"/>
  <c r="C565" i="6"/>
  <c r="C563" i="6"/>
  <c r="C561" i="6"/>
  <c r="C555" i="6"/>
  <c r="C553" i="6"/>
  <c r="C551" i="6"/>
  <c r="C549" i="6"/>
  <c r="C547" i="6"/>
  <c r="C545" i="6"/>
  <c r="C543" i="6"/>
  <c r="C541" i="6"/>
  <c r="C539" i="6"/>
  <c r="C537" i="6"/>
  <c r="C535" i="6"/>
  <c r="C533" i="6"/>
  <c r="C531" i="6"/>
  <c r="C529" i="6"/>
  <c r="C527" i="6"/>
  <c r="C525" i="6"/>
  <c r="C523" i="6"/>
  <c r="C521" i="6"/>
  <c r="C519" i="6"/>
  <c r="C517" i="6"/>
  <c r="C515" i="6"/>
  <c r="C513" i="6"/>
  <c r="C511" i="6"/>
  <c r="C509" i="6"/>
  <c r="C507" i="6"/>
  <c r="C505" i="6"/>
  <c r="C503" i="6"/>
  <c r="C501" i="6"/>
  <c r="C499" i="6"/>
  <c r="C497" i="6"/>
  <c r="C495" i="6"/>
  <c r="C493" i="6"/>
  <c r="C491" i="6"/>
  <c r="C489" i="6"/>
  <c r="C487" i="6"/>
  <c r="C485" i="6"/>
  <c r="C483" i="6"/>
  <c r="C481" i="6"/>
  <c r="C479" i="6"/>
  <c r="C477" i="6"/>
  <c r="C475" i="6"/>
  <c r="C473" i="6"/>
  <c r="C471" i="6"/>
  <c r="C469" i="6"/>
  <c r="C467" i="6"/>
  <c r="C465" i="6"/>
  <c r="C463" i="6"/>
  <c r="C457" i="6"/>
  <c r="C455" i="6"/>
  <c r="C453" i="6"/>
  <c r="C451" i="6"/>
  <c r="C449" i="6"/>
  <c r="C447" i="6"/>
  <c r="C445" i="6"/>
  <c r="C443" i="6"/>
  <c r="C441" i="6"/>
  <c r="C439" i="6"/>
  <c r="C437" i="6"/>
  <c r="C435" i="6"/>
  <c r="C433" i="6"/>
  <c r="C431" i="6"/>
  <c r="C429" i="6"/>
  <c r="C427" i="6"/>
  <c r="C425" i="6"/>
  <c r="C423" i="6"/>
  <c r="C421" i="6"/>
  <c r="C419" i="6"/>
  <c r="C417" i="6"/>
  <c r="C407" i="6"/>
  <c r="C405" i="6"/>
  <c r="C403" i="6"/>
  <c r="C401" i="6"/>
  <c r="C399" i="6"/>
  <c r="B575" i="6"/>
  <c r="B567" i="6"/>
  <c r="B551" i="6"/>
  <c r="B543" i="6"/>
  <c r="B535" i="6"/>
  <c r="B531" i="6"/>
  <c r="B523" i="6"/>
  <c r="B515" i="6"/>
  <c r="B507" i="6"/>
  <c r="B499" i="6"/>
  <c r="B491" i="6"/>
  <c r="B483" i="6"/>
  <c r="B475" i="6"/>
  <c r="B467" i="6"/>
  <c r="B455" i="6"/>
  <c r="B451" i="6"/>
  <c r="B443" i="6"/>
  <c r="B435" i="6"/>
  <c r="B427" i="6"/>
  <c r="B423" i="6"/>
  <c r="B419" i="6"/>
  <c r="B407" i="6"/>
  <c r="B403" i="6"/>
  <c r="B399" i="6"/>
  <c r="C392" i="6"/>
  <c r="C390" i="6"/>
  <c r="C388" i="6"/>
  <c r="C384" i="6"/>
  <c r="C382" i="6"/>
  <c r="C378" i="6"/>
  <c r="C374" i="6"/>
  <c r="C370" i="6"/>
  <c r="C368" i="6"/>
  <c r="C366" i="6"/>
  <c r="C364" i="6"/>
  <c r="C362" i="6"/>
  <c r="C360" i="6"/>
  <c r="C358" i="6"/>
  <c r="C356" i="6"/>
  <c r="C354" i="6"/>
  <c r="C352" i="6"/>
  <c r="C350" i="6"/>
  <c r="C348" i="6"/>
  <c r="C344" i="6"/>
  <c r="C342" i="6"/>
  <c r="C338" i="6"/>
  <c r="C336" i="6"/>
  <c r="C334" i="6"/>
  <c r="C332" i="6"/>
  <c r="C330" i="6"/>
  <c r="C328" i="6"/>
  <c r="C326" i="6"/>
  <c r="C324" i="6"/>
  <c r="C322" i="6"/>
  <c r="C320" i="6"/>
  <c r="C318" i="6"/>
  <c r="C316" i="6"/>
  <c r="C312" i="6"/>
  <c r="C310" i="6"/>
  <c r="C308" i="6"/>
  <c r="C306" i="6"/>
  <c r="C302" i="6"/>
  <c r="C300" i="6"/>
  <c r="C296" i="6"/>
  <c r="C294" i="6"/>
  <c r="C292" i="6"/>
  <c r="C290" i="6"/>
  <c r="C286" i="6"/>
  <c r="C284" i="6"/>
  <c r="C282" i="6"/>
  <c r="C280" i="6"/>
  <c r="C278" i="6"/>
  <c r="C276" i="6"/>
  <c r="C274" i="6"/>
  <c r="C270" i="6"/>
  <c r="C266" i="6"/>
  <c r="C262" i="6"/>
  <c r="C258" i="6"/>
  <c r="C256" i="6"/>
  <c r="C254" i="6"/>
  <c r="C252" i="6"/>
  <c r="C250" i="6"/>
  <c r="C248" i="6"/>
  <c r="C240" i="6"/>
  <c r="B573" i="6"/>
  <c r="B565" i="6"/>
  <c r="B549" i="6"/>
  <c r="B541" i="6"/>
  <c r="B533" i="6"/>
  <c r="B529" i="6"/>
  <c r="B521" i="6"/>
  <c r="B513" i="6"/>
  <c r="B505" i="6"/>
  <c r="B497" i="6"/>
  <c r="B489" i="6"/>
  <c r="B481" i="6"/>
  <c r="B473" i="6"/>
  <c r="B465" i="6"/>
  <c r="B453" i="6"/>
  <c r="B449" i="6"/>
  <c r="B441" i="6"/>
  <c r="B433" i="6"/>
  <c r="B421" i="6"/>
  <c r="B417" i="6"/>
  <c r="B405" i="6"/>
  <c r="B401" i="6"/>
  <c r="B398" i="6"/>
  <c r="B392" i="6"/>
  <c r="B390" i="6"/>
  <c r="B388" i="6"/>
  <c r="B384" i="6"/>
  <c r="B382" i="6"/>
  <c r="B378" i="6"/>
  <c r="B374" i="6"/>
  <c r="B370" i="6"/>
  <c r="B368" i="6"/>
  <c r="B366" i="6"/>
  <c r="B364" i="6"/>
  <c r="B362" i="6"/>
  <c r="B360" i="6"/>
  <c r="B358" i="6"/>
  <c r="B356" i="6"/>
  <c r="B354" i="6"/>
  <c r="B352" i="6"/>
  <c r="B350" i="6"/>
  <c r="B348" i="6"/>
  <c r="B344" i="6"/>
  <c r="B342" i="6"/>
  <c r="B338" i="6"/>
  <c r="B336" i="6"/>
  <c r="B334" i="6"/>
  <c r="B332" i="6"/>
  <c r="B330" i="6"/>
  <c r="B328" i="6"/>
  <c r="B326" i="6"/>
  <c r="B324" i="6"/>
  <c r="B322" i="6"/>
  <c r="B320" i="6"/>
  <c r="B318" i="6"/>
  <c r="B316" i="6"/>
  <c r="B312" i="6"/>
  <c r="B310" i="6"/>
  <c r="B308" i="6"/>
  <c r="B306" i="6"/>
  <c r="B302" i="6"/>
  <c r="B300" i="6"/>
  <c r="B296" i="6"/>
  <c r="B294" i="6"/>
  <c r="B292" i="6"/>
  <c r="B290" i="6"/>
  <c r="B286" i="6"/>
  <c r="B284" i="6"/>
  <c r="B282" i="6"/>
  <c r="B280" i="6"/>
  <c r="B278" i="6"/>
  <c r="B276" i="6"/>
  <c r="B274" i="6"/>
  <c r="B270" i="6"/>
  <c r="B266" i="6"/>
  <c r="B262" i="6"/>
  <c r="B258" i="6"/>
  <c r="B256" i="6"/>
  <c r="B254" i="6"/>
  <c r="B252" i="6"/>
  <c r="B250" i="6"/>
  <c r="B248" i="6"/>
  <c r="B240" i="6"/>
  <c r="B571" i="6"/>
  <c r="B563" i="6"/>
  <c r="B555" i="6"/>
  <c r="B547" i="6"/>
  <c r="B539" i="6"/>
  <c r="B527" i="6"/>
  <c r="B519" i="6"/>
  <c r="B511" i="6"/>
  <c r="B503" i="6"/>
  <c r="B495" i="6"/>
  <c r="B487" i="6"/>
  <c r="B479" i="6"/>
  <c r="B471" i="6"/>
  <c r="B463" i="6"/>
  <c r="B447" i="6"/>
  <c r="B439" i="6"/>
  <c r="B431" i="6"/>
  <c r="C397" i="6"/>
  <c r="C391" i="6"/>
  <c r="C389" i="6"/>
  <c r="C387" i="6"/>
  <c r="C383" i="6"/>
  <c r="C377" i="6"/>
  <c r="C373" i="6"/>
  <c r="C371" i="6"/>
  <c r="C369" i="6"/>
  <c r="C367" i="6"/>
  <c r="C365" i="6"/>
  <c r="C363" i="6"/>
  <c r="C361" i="6"/>
  <c r="C359" i="6"/>
  <c r="C357" i="6"/>
  <c r="C355" i="6"/>
  <c r="C353" i="6"/>
  <c r="C349" i="6"/>
  <c r="C347" i="6"/>
  <c r="C345" i="6"/>
  <c r="C343" i="6"/>
  <c r="C341" i="6"/>
  <c r="C339" i="6"/>
  <c r="C337" i="6"/>
  <c r="C333" i="6"/>
  <c r="C327" i="6"/>
  <c r="C325" i="6"/>
  <c r="C323" i="6"/>
  <c r="C321" i="6"/>
  <c r="C317" i="6"/>
  <c r="C315" i="6"/>
  <c r="C313" i="6"/>
  <c r="C309" i="6"/>
  <c r="C305" i="6"/>
  <c r="C303" i="6"/>
  <c r="C301" i="6"/>
  <c r="C299" i="6"/>
  <c r="C297" i="6"/>
  <c r="C293" i="6"/>
  <c r="C289" i="6"/>
  <c r="C287" i="6"/>
  <c r="C285" i="6"/>
  <c r="C283" i="6"/>
  <c r="C281" i="6"/>
  <c r="C277" i="6"/>
  <c r="C273" i="6"/>
  <c r="C271" i="6"/>
  <c r="C269" i="6"/>
  <c r="C265" i="6"/>
  <c r="C263" i="6"/>
  <c r="C261" i="6"/>
  <c r="C259" i="6"/>
  <c r="C253" i="6"/>
  <c r="C249" i="6"/>
  <c r="C247" i="6"/>
  <c r="C245" i="6"/>
  <c r="C243" i="6"/>
  <c r="C241" i="6"/>
  <c r="C239" i="6"/>
  <c r="B577" i="6"/>
  <c r="B509" i="6"/>
  <c r="B477" i="6"/>
  <c r="B391" i="6"/>
  <c r="B367" i="6"/>
  <c r="B359" i="6"/>
  <c r="B341" i="6"/>
  <c r="B337" i="6"/>
  <c r="B327" i="6"/>
  <c r="B305" i="6"/>
  <c r="B301" i="6"/>
  <c r="B297" i="6"/>
  <c r="B281" i="6"/>
  <c r="B241" i="6"/>
  <c r="C233" i="6"/>
  <c r="C227" i="6"/>
  <c r="C223" i="6"/>
  <c r="C221" i="6"/>
  <c r="C215" i="6"/>
  <c r="C213" i="6"/>
  <c r="C207" i="6"/>
  <c r="C205" i="6"/>
  <c r="C201" i="6"/>
  <c r="C199" i="6"/>
  <c r="C195" i="6"/>
  <c r="C193" i="6"/>
  <c r="C191" i="6"/>
  <c r="C189" i="6"/>
  <c r="C181" i="6"/>
  <c r="C179" i="6"/>
  <c r="C177" i="6"/>
  <c r="C175" i="6"/>
  <c r="C173" i="6"/>
  <c r="C171" i="6"/>
  <c r="C169" i="6"/>
  <c r="C167" i="6"/>
  <c r="C165" i="6"/>
  <c r="C159" i="6"/>
  <c r="C157" i="6"/>
  <c r="C153" i="6"/>
  <c r="C149" i="6"/>
  <c r="C147" i="6"/>
  <c r="C145" i="6"/>
  <c r="C143" i="6"/>
  <c r="C141" i="6"/>
  <c r="C139" i="6"/>
  <c r="C137" i="6"/>
  <c r="C135" i="6"/>
  <c r="C133" i="6"/>
  <c r="C131" i="6"/>
  <c r="C129" i="6"/>
  <c r="C127" i="6"/>
  <c r="C125" i="6"/>
  <c r="C123" i="6"/>
  <c r="C121" i="6"/>
  <c r="C119" i="6"/>
  <c r="C113" i="6"/>
  <c r="C111" i="6"/>
  <c r="C109" i="6"/>
  <c r="C107" i="6"/>
  <c r="C105" i="6"/>
  <c r="C101" i="6"/>
  <c r="C97" i="6"/>
  <c r="C95" i="6"/>
  <c r="C93" i="6"/>
  <c r="C91" i="6"/>
  <c r="C87" i="6"/>
  <c r="C85" i="6"/>
  <c r="C79" i="6"/>
  <c r="C77" i="6"/>
  <c r="C75" i="6"/>
  <c r="C73" i="6"/>
  <c r="C69" i="6"/>
  <c r="C67" i="6"/>
  <c r="C63" i="6"/>
  <c r="C59" i="6"/>
  <c r="C57" i="6"/>
  <c r="C53" i="6"/>
  <c r="C51" i="6"/>
  <c r="C49" i="6"/>
  <c r="C47" i="6"/>
  <c r="C45" i="6"/>
  <c r="C43" i="6"/>
  <c r="C41" i="6"/>
  <c r="B569" i="6"/>
  <c r="B553" i="6"/>
  <c r="B501" i="6"/>
  <c r="B469" i="6"/>
  <c r="B445" i="6"/>
  <c r="B389" i="6"/>
  <c r="B365" i="6"/>
  <c r="B357" i="6"/>
  <c r="B325" i="6"/>
  <c r="B309" i="6"/>
  <c r="B299" i="6"/>
  <c r="B287" i="6"/>
  <c r="B271" i="6"/>
  <c r="B243" i="6"/>
  <c r="B239" i="6"/>
  <c r="B233" i="6"/>
  <c r="B227" i="6"/>
  <c r="B223" i="6"/>
  <c r="B221" i="6"/>
  <c r="B215" i="6"/>
  <c r="B213" i="6"/>
  <c r="B207" i="6"/>
  <c r="B205" i="6"/>
  <c r="B201" i="6"/>
  <c r="B199" i="6"/>
  <c r="B195" i="6"/>
  <c r="B193" i="6"/>
  <c r="B191" i="6"/>
  <c r="B189" i="6"/>
  <c r="B181" i="6"/>
  <c r="B179" i="6"/>
  <c r="B177" i="6"/>
  <c r="B175" i="6"/>
  <c r="B173" i="6"/>
  <c r="B171" i="6"/>
  <c r="B169" i="6"/>
  <c r="B167" i="6"/>
  <c r="B165" i="6"/>
  <c r="B159" i="6"/>
  <c r="B157" i="6"/>
  <c r="B153" i="6"/>
  <c r="B149" i="6"/>
  <c r="B147" i="6"/>
  <c r="B145" i="6"/>
  <c r="B143" i="6"/>
  <c r="B141" i="6"/>
  <c r="B139" i="6"/>
  <c r="B137" i="6"/>
  <c r="B135" i="6"/>
  <c r="B133" i="6"/>
  <c r="B131" i="6"/>
  <c r="B129" i="6"/>
  <c r="B127" i="6"/>
  <c r="B125" i="6"/>
  <c r="B123" i="6"/>
  <c r="B121" i="6"/>
  <c r="B119" i="6"/>
  <c r="B113" i="6"/>
  <c r="B111" i="6"/>
  <c r="B109" i="6"/>
  <c r="B107" i="6"/>
  <c r="B105" i="6"/>
  <c r="B101" i="6"/>
  <c r="B97" i="6"/>
  <c r="B95" i="6"/>
  <c r="B93" i="6"/>
  <c r="B91" i="6"/>
  <c r="B87" i="6"/>
  <c r="B85" i="6"/>
  <c r="B79" i="6"/>
  <c r="B77" i="6"/>
  <c r="B75" i="6"/>
  <c r="B73" i="6"/>
  <c r="B69" i="6"/>
  <c r="B67" i="6"/>
  <c r="B63" i="6"/>
  <c r="B59" i="6"/>
  <c r="B57" i="6"/>
  <c r="B53" i="6"/>
  <c r="B51" i="6"/>
  <c r="B49" i="6"/>
  <c r="B47" i="6"/>
  <c r="B45" i="6"/>
  <c r="B43" i="6"/>
  <c r="B41" i="6"/>
  <c r="B545" i="6"/>
  <c r="B525" i="6"/>
  <c r="B493" i="6"/>
  <c r="B457" i="6"/>
  <c r="B437" i="6"/>
  <c r="B425" i="6"/>
  <c r="B387" i="6"/>
  <c r="B377" i="6"/>
  <c r="B371" i="6"/>
  <c r="B363" i="6"/>
  <c r="B355" i="6"/>
  <c r="B349" i="6"/>
  <c r="B345" i="6"/>
  <c r="B323" i="6"/>
  <c r="B317" i="6"/>
  <c r="B313" i="6"/>
  <c r="B289" i="6"/>
  <c r="B285" i="6"/>
  <c r="B273" i="6"/>
  <c r="B269" i="6"/>
  <c r="B263" i="6"/>
  <c r="B259" i="6"/>
  <c r="B249" i="6"/>
  <c r="B245" i="6"/>
  <c r="C234" i="6"/>
  <c r="C226" i="6"/>
  <c r="C220" i="6"/>
  <c r="C216" i="6"/>
  <c r="C214" i="6"/>
  <c r="C206" i="6"/>
  <c r="C204" i="6"/>
  <c r="C202" i="6"/>
  <c r="C200" i="6"/>
  <c r="C196" i="6"/>
  <c r="C190" i="6"/>
  <c r="C188" i="6"/>
  <c r="C176" i="6"/>
  <c r="C174" i="6"/>
  <c r="C172" i="6"/>
  <c r="C170" i="6"/>
  <c r="C168" i="6"/>
  <c r="C166" i="6"/>
  <c r="C164" i="6"/>
  <c r="C162" i="6"/>
  <c r="C160" i="6"/>
  <c r="C158" i="6"/>
  <c r="C156" i="6"/>
  <c r="C154" i="6"/>
  <c r="C152" i="6"/>
  <c r="C148" i="6"/>
  <c r="C144" i="6"/>
  <c r="C142" i="6"/>
  <c r="C134" i="6"/>
  <c r="C132" i="6"/>
  <c r="C126" i="6"/>
  <c r="C124" i="6"/>
  <c r="C120" i="6"/>
  <c r="C118" i="6"/>
  <c r="C116" i="6"/>
  <c r="C114" i="6"/>
  <c r="C110" i="6"/>
  <c r="C108" i="6"/>
  <c r="C106" i="6"/>
  <c r="C100" i="6"/>
  <c r="C96" i="6"/>
  <c r="C92" i="6"/>
  <c r="C88" i="6"/>
  <c r="C86" i="6"/>
  <c r="C84" i="6"/>
  <c r="C82" i="6"/>
  <c r="C78" i="6"/>
  <c r="C76" i="6"/>
  <c r="C74" i="6"/>
  <c r="C72" i="6"/>
  <c r="C70" i="6"/>
  <c r="C68" i="6"/>
  <c r="C66" i="6"/>
  <c r="C60" i="6"/>
  <c r="C58" i="6"/>
  <c r="C56" i="6"/>
  <c r="C54" i="6"/>
  <c r="C52" i="6"/>
  <c r="C50" i="6"/>
  <c r="B369" i="6"/>
  <c r="B343" i="6"/>
  <c r="B293" i="6"/>
  <c r="B277" i="6"/>
  <c r="B261" i="6"/>
  <c r="B226" i="6"/>
  <c r="B196" i="6"/>
  <c r="B172" i="6"/>
  <c r="B164" i="6"/>
  <c r="B156" i="6"/>
  <c r="B152" i="6"/>
  <c r="B144" i="6"/>
  <c r="B134" i="6"/>
  <c r="B110" i="6"/>
  <c r="B84" i="6"/>
  <c r="B78" i="6"/>
  <c r="B66" i="6"/>
  <c r="B50" i="6"/>
  <c r="B42" i="6"/>
  <c r="B39" i="6"/>
  <c r="B37" i="6"/>
  <c r="B35" i="6"/>
  <c r="B33" i="6"/>
  <c r="B31" i="6"/>
  <c r="B29" i="6"/>
  <c r="B19" i="6"/>
  <c r="B17" i="6"/>
  <c r="B15" i="6"/>
  <c r="B13" i="6"/>
  <c r="B11" i="6"/>
  <c r="B9" i="6"/>
  <c r="B7" i="6"/>
  <c r="B485" i="6"/>
  <c r="B321" i="6"/>
  <c r="B253" i="6"/>
  <c r="B204" i="6"/>
  <c r="B180" i="6"/>
  <c r="B166" i="6"/>
  <c r="B158" i="6"/>
  <c r="B124" i="6"/>
  <c r="B86" i="6"/>
  <c r="B72" i="6"/>
  <c r="B68" i="6"/>
  <c r="B52" i="6"/>
  <c r="C42" i="6"/>
  <c r="C37" i="6"/>
  <c r="C33" i="6"/>
  <c r="C29" i="6"/>
  <c r="C19" i="6"/>
  <c r="C15" i="6"/>
  <c r="C11" i="6"/>
  <c r="C7" i="6"/>
  <c r="B397" i="6"/>
  <c r="B373" i="6"/>
  <c r="B361" i="6"/>
  <c r="B347" i="6"/>
  <c r="B283" i="6"/>
  <c r="B265" i="6"/>
  <c r="B234" i="6"/>
  <c r="B190" i="6"/>
  <c r="B170" i="6"/>
  <c r="B148" i="6"/>
  <c r="B142" i="6"/>
  <c r="B132" i="6"/>
  <c r="B114" i="6"/>
  <c r="B108" i="6"/>
  <c r="B100" i="6"/>
  <c r="B92" i="6"/>
  <c r="B76" i="6"/>
  <c r="B60" i="6"/>
  <c r="C44" i="6"/>
  <c r="C36" i="6"/>
  <c r="C34" i="6"/>
  <c r="C32" i="6"/>
  <c r="C28" i="6"/>
  <c r="C26" i="6"/>
  <c r="C24" i="6"/>
  <c r="C22" i="6"/>
  <c r="C20" i="6"/>
  <c r="C18" i="6"/>
  <c r="C16" i="6"/>
  <c r="C14" i="6"/>
  <c r="C12" i="6"/>
  <c r="C8" i="6"/>
  <c r="B517" i="6"/>
  <c r="B429" i="6"/>
  <c r="B383" i="6"/>
  <c r="B353" i="6"/>
  <c r="B333" i="6"/>
  <c r="B315" i="6"/>
  <c r="B247" i="6"/>
  <c r="B216" i="6"/>
  <c r="B206" i="6"/>
  <c r="B202" i="6"/>
  <c r="B188" i="6"/>
  <c r="B176" i="6"/>
  <c r="B168" i="6"/>
  <c r="B160" i="6"/>
  <c r="B126" i="6"/>
  <c r="B120" i="6"/>
  <c r="B116" i="6"/>
  <c r="B106" i="6"/>
  <c r="B96" i="6"/>
  <c r="B88" i="6"/>
  <c r="B74" i="6"/>
  <c r="B70" i="6"/>
  <c r="B58" i="6"/>
  <c r="B54" i="6"/>
  <c r="B44" i="6"/>
  <c r="B36" i="6"/>
  <c r="B34" i="6"/>
  <c r="B32" i="6"/>
  <c r="B28" i="6"/>
  <c r="B26" i="6"/>
  <c r="B24" i="6"/>
  <c r="B22" i="6"/>
  <c r="B20" i="6"/>
  <c r="B18" i="6"/>
  <c r="B16" i="6"/>
  <c r="B14" i="6"/>
  <c r="B12" i="6"/>
  <c r="B8" i="6"/>
  <c r="B537" i="6"/>
  <c r="B339" i="6"/>
  <c r="B303" i="6"/>
  <c r="B220" i="6"/>
  <c r="B214" i="6"/>
  <c r="B200" i="6"/>
  <c r="B174" i="6"/>
  <c r="B162" i="6"/>
  <c r="B154" i="6"/>
  <c r="B118" i="6"/>
  <c r="B82" i="6"/>
  <c r="B56" i="6"/>
  <c r="C39" i="6"/>
  <c r="C35" i="6"/>
  <c r="C31" i="6"/>
  <c r="C17" i="6"/>
  <c r="C13" i="6"/>
  <c r="C9" i="6"/>
  <c r="A578" i="6"/>
  <c r="A574" i="6"/>
  <c r="A570" i="6"/>
  <c r="A566" i="6"/>
  <c r="A562" i="6"/>
  <c r="A558" i="6"/>
  <c r="A554" i="6"/>
  <c r="A550" i="6"/>
  <c r="A546" i="6"/>
  <c r="A542" i="6"/>
  <c r="A538" i="6"/>
  <c r="A534" i="6"/>
  <c r="A530" i="6"/>
  <c r="A526" i="6"/>
  <c r="A522" i="6"/>
  <c r="A518" i="6"/>
  <c r="A514" i="6"/>
  <c r="A510" i="6"/>
  <c r="A506" i="6"/>
  <c r="A502" i="6"/>
  <c r="A498" i="6"/>
  <c r="A494" i="6"/>
  <c r="A490" i="6"/>
  <c r="A486" i="6"/>
  <c r="A482" i="6"/>
  <c r="A478" i="6"/>
  <c r="A474" i="6"/>
  <c r="A575" i="6"/>
  <c r="A571" i="6"/>
  <c r="A567" i="6"/>
  <c r="A563" i="6"/>
  <c r="A559" i="6"/>
  <c r="A555" i="6"/>
  <c r="A551" i="6"/>
  <c r="A547" i="6"/>
  <c r="A543" i="6"/>
  <c r="A539" i="6"/>
  <c r="A535" i="6"/>
  <c r="A531" i="6"/>
  <c r="A527" i="6"/>
  <c r="A523" i="6"/>
  <c r="A519" i="6"/>
  <c r="A515" i="6"/>
  <c r="A511" i="6"/>
  <c r="A507" i="6"/>
  <c r="A503" i="6"/>
  <c r="A499" i="6"/>
  <c r="A495" i="6"/>
  <c r="A491" i="6"/>
  <c r="A487" i="6"/>
  <c r="A483" i="6"/>
  <c r="A479" i="6"/>
  <c r="A475" i="6"/>
  <c r="A471" i="6"/>
  <c r="A576" i="6"/>
  <c r="A572" i="6"/>
  <c r="A568" i="6"/>
  <c r="A564" i="6"/>
  <c r="A560" i="6"/>
  <c r="A556" i="6"/>
  <c r="A552" i="6"/>
  <c r="A548" i="6"/>
  <c r="A544" i="6"/>
  <c r="A540" i="6"/>
  <c r="A536" i="6"/>
  <c r="A532" i="6"/>
  <c r="A528" i="6"/>
  <c r="A524" i="6"/>
  <c r="A520" i="6"/>
  <c r="A516" i="6"/>
  <c r="A512" i="6"/>
  <c r="A508" i="6"/>
  <c r="A504" i="6"/>
  <c r="A500" i="6"/>
  <c r="A496" i="6"/>
  <c r="A492" i="6"/>
  <c r="A488" i="6"/>
  <c r="A484" i="6"/>
  <c r="A480" i="6"/>
  <c r="A476" i="6"/>
  <c r="A472" i="6"/>
  <c r="A573" i="6"/>
  <c r="A549" i="6"/>
  <c r="A533" i="6"/>
  <c r="A525" i="6"/>
  <c r="A509" i="6"/>
  <c r="A493" i="6"/>
  <c r="A477" i="6"/>
  <c r="A469" i="6"/>
  <c r="A465" i="6"/>
  <c r="A461" i="6"/>
  <c r="A457" i="6"/>
  <c r="A453" i="6"/>
  <c r="A449" i="6"/>
  <c r="A445" i="6"/>
  <c r="A441" i="6"/>
  <c r="A437" i="6"/>
  <c r="A433" i="6"/>
  <c r="A429" i="6"/>
  <c r="A425" i="6"/>
  <c r="A421" i="6"/>
  <c r="A417" i="6"/>
  <c r="A413" i="6"/>
  <c r="A409" i="6"/>
  <c r="A577" i="6"/>
  <c r="A553" i="6"/>
  <c r="A537" i="6"/>
  <c r="A529" i="6"/>
  <c r="A513" i="6"/>
  <c r="A497" i="6"/>
  <c r="A481" i="6"/>
  <c r="A470" i="6"/>
  <c r="A466" i="6"/>
  <c r="A462" i="6"/>
  <c r="A458" i="6"/>
  <c r="A454" i="6"/>
  <c r="A450" i="6"/>
  <c r="A446" i="6"/>
  <c r="A442" i="6"/>
  <c r="A438" i="6"/>
  <c r="A434" i="6"/>
  <c r="A430" i="6"/>
  <c r="A426" i="6"/>
  <c r="A422" i="6"/>
  <c r="A418" i="6"/>
  <c r="A414" i="6"/>
  <c r="A410" i="6"/>
  <c r="A406" i="6"/>
  <c r="A402" i="6"/>
  <c r="A398" i="6"/>
  <c r="A394" i="6"/>
  <c r="A390" i="6"/>
  <c r="A386" i="6"/>
  <c r="A382" i="6"/>
  <c r="A378" i="6"/>
  <c r="A374" i="6"/>
  <c r="A370" i="6"/>
  <c r="A366" i="6"/>
  <c r="A362" i="6"/>
  <c r="A565" i="6"/>
  <c r="A561" i="6"/>
  <c r="A557" i="6"/>
  <c r="A541" i="6"/>
  <c r="A517" i="6"/>
  <c r="A501" i="6"/>
  <c r="A485" i="6"/>
  <c r="A467" i="6"/>
  <c r="A463" i="6"/>
  <c r="A459" i="6"/>
  <c r="A455" i="6"/>
  <c r="A451" i="6"/>
  <c r="A447" i="6"/>
  <c r="A443" i="6"/>
  <c r="A439" i="6"/>
  <c r="A505" i="6"/>
  <c r="A464" i="6"/>
  <c r="A456" i="6"/>
  <c r="A448" i="6"/>
  <c r="A432" i="6"/>
  <c r="A420" i="6"/>
  <c r="A405" i="6"/>
  <c r="A397" i="6"/>
  <c r="A389" i="6"/>
  <c r="A387" i="6"/>
  <c r="A379" i="6"/>
  <c r="A376" i="6"/>
  <c r="A373" i="6"/>
  <c r="A368" i="6"/>
  <c r="A361" i="6"/>
  <c r="A357" i="6"/>
  <c r="A353" i="6"/>
  <c r="A349" i="6"/>
  <c r="A345" i="6"/>
  <c r="A341" i="6"/>
  <c r="A337" i="6"/>
  <c r="A333" i="6"/>
  <c r="A329" i="6"/>
  <c r="A325" i="6"/>
  <c r="A321" i="6"/>
  <c r="A317" i="6"/>
  <c r="A313" i="6"/>
  <c r="A309" i="6"/>
  <c r="A305" i="6"/>
  <c r="A301" i="6"/>
  <c r="A297" i="6"/>
  <c r="A293" i="6"/>
  <c r="A289" i="6"/>
  <c r="A521" i="6"/>
  <c r="A468" i="6"/>
  <c r="A452" i="6"/>
  <c r="A431" i="6"/>
  <c r="A424" i="6"/>
  <c r="A419" i="6"/>
  <c r="A415" i="6"/>
  <c r="A408" i="6"/>
  <c r="A403" i="6"/>
  <c r="A400" i="6"/>
  <c r="A392" i="6"/>
  <c r="A385" i="6"/>
  <c r="A383" i="6"/>
  <c r="A380" i="6"/>
  <c r="A377" i="6"/>
  <c r="A371" i="6"/>
  <c r="A364" i="6"/>
  <c r="A358" i="6"/>
  <c r="A354" i="6"/>
  <c r="A350" i="6"/>
  <c r="A346" i="6"/>
  <c r="A342" i="6"/>
  <c r="A338" i="6"/>
  <c r="A334" i="6"/>
  <c r="A330" i="6"/>
  <c r="A326" i="6"/>
  <c r="A322" i="6"/>
  <c r="A318" i="6"/>
  <c r="A314" i="6"/>
  <c r="A310" i="6"/>
  <c r="A306" i="6"/>
  <c r="A302" i="6"/>
  <c r="A298" i="6"/>
  <c r="A294" i="6"/>
  <c r="A290" i="6"/>
  <c r="A569" i="6"/>
  <c r="A545" i="6"/>
  <c r="A473" i="6"/>
  <c r="A440" i="6"/>
  <c r="A436" i="6"/>
  <c r="A428" i="6"/>
  <c r="A423" i="6"/>
  <c r="A416" i="6"/>
  <c r="A411" i="6"/>
  <c r="A401" i="6"/>
  <c r="A395" i="6"/>
  <c r="A388" i="6"/>
  <c r="A381" i="6"/>
  <c r="A369" i="6"/>
  <c r="A367" i="6"/>
  <c r="A359" i="6"/>
  <c r="A355" i="6"/>
  <c r="A351" i="6"/>
  <c r="A347" i="6"/>
  <c r="A343" i="6"/>
  <c r="A339" i="6"/>
  <c r="A335" i="6"/>
  <c r="A331" i="6"/>
  <c r="A327" i="6"/>
  <c r="A323" i="6"/>
  <c r="A319" i="6"/>
  <c r="A315" i="6"/>
  <c r="A311" i="6"/>
  <c r="A307" i="6"/>
  <c r="A303" i="6"/>
  <c r="A299" i="6"/>
  <c r="A295" i="6"/>
  <c r="A291" i="6"/>
  <c r="A412" i="6"/>
  <c r="A393" i="6"/>
  <c r="A384" i="6"/>
  <c r="A360" i="6"/>
  <c r="A340" i="6"/>
  <c r="A332" i="6"/>
  <c r="A320" i="6"/>
  <c r="A300" i="6"/>
  <c r="A296" i="6"/>
  <c r="A288" i="6"/>
  <c r="A284" i="6"/>
  <c r="A280" i="6"/>
  <c r="A276" i="6"/>
  <c r="A272" i="6"/>
  <c r="A268" i="6"/>
  <c r="A264" i="6"/>
  <c r="A260" i="6"/>
  <c r="A256" i="6"/>
  <c r="A252" i="6"/>
  <c r="A248" i="6"/>
  <c r="A244" i="6"/>
  <c r="A240" i="6"/>
  <c r="A236" i="6"/>
  <c r="A232" i="6"/>
  <c r="A228" i="6"/>
  <c r="A224" i="6"/>
  <c r="A220" i="6"/>
  <c r="A216" i="6"/>
  <c r="A212" i="6"/>
  <c r="A208" i="6"/>
  <c r="A204" i="6"/>
  <c r="A200" i="6"/>
  <c r="A196" i="6"/>
  <c r="A192" i="6"/>
  <c r="A188" i="6"/>
  <c r="A184" i="6"/>
  <c r="A180" i="6"/>
  <c r="A176" i="6"/>
  <c r="A172" i="6"/>
  <c r="A168" i="6"/>
  <c r="A164" i="6"/>
  <c r="A160" i="6"/>
  <c r="A156" i="6"/>
  <c r="A152" i="6"/>
  <c r="A148" i="6"/>
  <c r="A144" i="6"/>
  <c r="A140" i="6"/>
  <c r="A136" i="6"/>
  <c r="A132" i="6"/>
  <c r="A128" i="6"/>
  <c r="A124" i="6"/>
  <c r="A120" i="6"/>
  <c r="A116" i="6"/>
  <c r="A112" i="6"/>
  <c r="A108" i="6"/>
  <c r="A104" i="6"/>
  <c r="A100" i="6"/>
  <c r="A96" i="6"/>
  <c r="A92" i="6"/>
  <c r="A88" i="6"/>
  <c r="A84" i="6"/>
  <c r="A80" i="6"/>
  <c r="A76" i="6"/>
  <c r="A72" i="6"/>
  <c r="A68" i="6"/>
  <c r="A64" i="6"/>
  <c r="A60" i="6"/>
  <c r="A56" i="6"/>
  <c r="A52" i="6"/>
  <c r="A48" i="6"/>
  <c r="A489" i="6"/>
  <c r="A444" i="6"/>
  <c r="A407" i="6"/>
  <c r="A404" i="6"/>
  <c r="A399" i="6"/>
  <c r="A396" i="6"/>
  <c r="A391" i="6"/>
  <c r="A375" i="6"/>
  <c r="A372" i="6"/>
  <c r="A365" i="6"/>
  <c r="A324" i="6"/>
  <c r="A316" i="6"/>
  <c r="A312" i="6"/>
  <c r="A304" i="6"/>
  <c r="A292" i="6"/>
  <c r="A285" i="6"/>
  <c r="A281" i="6"/>
  <c r="A277" i="6"/>
  <c r="A273" i="6"/>
  <c r="A269" i="6"/>
  <c r="A265" i="6"/>
  <c r="A261" i="6"/>
  <c r="A257" i="6"/>
  <c r="A253" i="6"/>
  <c r="A249" i="6"/>
  <c r="A245" i="6"/>
  <c r="A241" i="6"/>
  <c r="A237" i="6"/>
  <c r="A233" i="6"/>
  <c r="A229" i="6"/>
  <c r="A225" i="6"/>
  <c r="A221" i="6"/>
  <c r="A217" i="6"/>
  <c r="A213" i="6"/>
  <c r="A209" i="6"/>
  <c r="A205" i="6"/>
  <c r="A201" i="6"/>
  <c r="A197" i="6"/>
  <c r="A193" i="6"/>
  <c r="A189" i="6"/>
  <c r="A185" i="6"/>
  <c r="A181" i="6"/>
  <c r="A177" i="6"/>
  <c r="A173" i="6"/>
  <c r="A169" i="6"/>
  <c r="A165" i="6"/>
  <c r="A161" i="6"/>
  <c r="A157" i="6"/>
  <c r="A153" i="6"/>
  <c r="A149" i="6"/>
  <c r="A145" i="6"/>
  <c r="A141" i="6"/>
  <c r="A137" i="6"/>
  <c r="A133" i="6"/>
  <c r="A129" i="6"/>
  <c r="A125" i="6"/>
  <c r="A121" i="6"/>
  <c r="A117" i="6"/>
  <c r="A113" i="6"/>
  <c r="A109" i="6"/>
  <c r="A105" i="6"/>
  <c r="A101" i="6"/>
  <c r="A97" i="6"/>
  <c r="A93" i="6"/>
  <c r="A89" i="6"/>
  <c r="A85" i="6"/>
  <c r="A81" i="6"/>
  <c r="A77" i="6"/>
  <c r="A73" i="6"/>
  <c r="A69" i="6"/>
  <c r="A65" i="6"/>
  <c r="A61" i="6"/>
  <c r="A57" i="6"/>
  <c r="A53" i="6"/>
  <c r="A49" i="6"/>
  <c r="A45" i="6"/>
  <c r="A460" i="6"/>
  <c r="A427" i="6"/>
  <c r="A363" i="6"/>
  <c r="A352" i="6"/>
  <c r="A328" i="6"/>
  <c r="A308" i="6"/>
  <c r="A286" i="6"/>
  <c r="A282" i="6"/>
  <c r="A278" i="6"/>
  <c r="A274" i="6"/>
  <c r="A270" i="6"/>
  <c r="A266" i="6"/>
  <c r="A262" i="6"/>
  <c r="A258" i="6"/>
  <c r="A254" i="6"/>
  <c r="A250" i="6"/>
  <c r="A246" i="6"/>
  <c r="A242" i="6"/>
  <c r="A238" i="6"/>
  <c r="A234" i="6"/>
  <c r="A230" i="6"/>
  <c r="A226" i="6"/>
  <c r="A222" i="6"/>
  <c r="A218" i="6"/>
  <c r="A214" i="6"/>
  <c r="A210" i="6"/>
  <c r="A206" i="6"/>
  <c r="A202" i="6"/>
  <c r="A198" i="6"/>
  <c r="A194" i="6"/>
  <c r="A190" i="6"/>
  <c r="A186" i="6"/>
  <c r="A182" i="6"/>
  <c r="A178" i="6"/>
  <c r="A174" i="6"/>
  <c r="A170" i="6"/>
  <c r="A166" i="6"/>
  <c r="A162" i="6"/>
  <c r="A158" i="6"/>
  <c r="A336" i="6"/>
  <c r="A283" i="6"/>
  <c r="A267" i="6"/>
  <c r="A263" i="6"/>
  <c r="A259" i="6"/>
  <c r="A243" i="6"/>
  <c r="A231" i="6"/>
  <c r="A223" i="6"/>
  <c r="A195" i="6"/>
  <c r="A183" i="6"/>
  <c r="A167" i="6"/>
  <c r="A150" i="6"/>
  <c r="A146" i="6"/>
  <c r="A134" i="6"/>
  <c r="A130" i="6"/>
  <c r="A118" i="6"/>
  <c r="A114" i="6"/>
  <c r="A106" i="6"/>
  <c r="A87" i="6"/>
  <c r="A82" i="6"/>
  <c r="A75" i="6"/>
  <c r="A70" i="6"/>
  <c r="A63" i="6"/>
  <c r="A55" i="6"/>
  <c r="A47" i="6"/>
  <c r="A41" i="6"/>
  <c r="A37" i="6"/>
  <c r="A33" i="6"/>
  <c r="A29" i="6"/>
  <c r="A25" i="6"/>
  <c r="A21" i="6"/>
  <c r="A17" i="6"/>
  <c r="A13" i="6"/>
  <c r="A9" i="6"/>
  <c r="B6" i="6"/>
  <c r="A5" i="6"/>
  <c r="A211" i="6"/>
  <c r="A139" i="6"/>
  <c r="A99" i="6"/>
  <c r="A91" i="6"/>
  <c r="A78" i="6"/>
  <c r="A71" i="6"/>
  <c r="A50" i="6"/>
  <c r="A44" i="6"/>
  <c r="A40" i="6"/>
  <c r="A36" i="6"/>
  <c r="A32" i="6"/>
  <c r="A28" i="6"/>
  <c r="A24" i="6"/>
  <c r="A20" i="6"/>
  <c r="A16" i="6"/>
  <c r="C6" i="6"/>
  <c r="A435" i="6"/>
  <c r="A344" i="6"/>
  <c r="A287" i="6"/>
  <c r="A279" i="6"/>
  <c r="A239" i="6"/>
  <c r="A215" i="6"/>
  <c r="A179" i="6"/>
  <c r="A171" i="6"/>
  <c r="A163" i="6"/>
  <c r="A159" i="6"/>
  <c r="A151" i="6"/>
  <c r="A147" i="6"/>
  <c r="A143" i="6"/>
  <c r="A131" i="6"/>
  <c r="A127" i="6"/>
  <c r="A111" i="6"/>
  <c r="A102" i="6"/>
  <c r="A86" i="6"/>
  <c r="A74" i="6"/>
  <c r="A67" i="6"/>
  <c r="A59" i="6"/>
  <c r="A54" i="6"/>
  <c r="A42" i="6"/>
  <c r="A38" i="6"/>
  <c r="A34" i="6"/>
  <c r="A30" i="6"/>
  <c r="A26" i="6"/>
  <c r="A22" i="6"/>
  <c r="A18" i="6"/>
  <c r="A14" i="6"/>
  <c r="A10" i="6"/>
  <c r="A6" i="6"/>
  <c r="A251" i="6"/>
  <c r="A227" i="6"/>
  <c r="A219" i="6"/>
  <c r="A203" i="6"/>
  <c r="A154" i="6"/>
  <c r="A123" i="6"/>
  <c r="A119" i="6"/>
  <c r="A62" i="6"/>
  <c r="A12" i="6"/>
  <c r="A8" i="6"/>
  <c r="A348" i="6"/>
  <c r="A275" i="6"/>
  <c r="A271" i="6"/>
  <c r="A255" i="6"/>
  <c r="A247" i="6"/>
  <c r="A235" i="6"/>
  <c r="A207" i="6"/>
  <c r="A199" i="6"/>
  <c r="A191" i="6"/>
  <c r="A175" i="6"/>
  <c r="A155" i="6"/>
  <c r="A142" i="6"/>
  <c r="A138" i="6"/>
  <c r="A126" i="6"/>
  <c r="A122" i="6"/>
  <c r="A110" i="6"/>
  <c r="A103" i="6"/>
  <c r="A98" i="6"/>
  <c r="A94" i="6"/>
  <c r="A90" i="6"/>
  <c r="A79" i="6"/>
  <c r="A66" i="6"/>
  <c r="A58" i="6"/>
  <c r="A51" i="6"/>
  <c r="A43" i="6"/>
  <c r="A39" i="6"/>
  <c r="A35" i="6"/>
  <c r="A31" i="6"/>
  <c r="A27" i="6"/>
  <c r="A23" i="6"/>
  <c r="A19" i="6"/>
  <c r="A15" i="6"/>
  <c r="A11" i="6"/>
  <c r="A7" i="6"/>
  <c r="A356" i="6"/>
  <c r="A187" i="6"/>
  <c r="A135" i="6"/>
  <c r="A115" i="6"/>
  <c r="A107" i="6"/>
  <c r="A95" i="6"/>
  <c r="A83" i="6"/>
  <c r="A46" i="6"/>
  <c r="C4" i="6"/>
  <c r="A4" i="6"/>
  <c r="E35" i="7" l="1"/>
  <c r="D35" i="7"/>
  <c r="E106" i="7"/>
  <c r="D106" i="7"/>
  <c r="E50" i="7"/>
  <c r="D50" i="7"/>
  <c r="E176" i="7"/>
  <c r="D176" i="7"/>
  <c r="E85" i="7"/>
  <c r="D85" i="7"/>
  <c r="E135" i="7"/>
  <c r="D135" i="7"/>
  <c r="E185" i="7"/>
  <c r="D185" i="7"/>
  <c r="E197" i="7"/>
  <c r="D197" i="7"/>
  <c r="E76" i="7"/>
  <c r="D76" i="7"/>
  <c r="E84" i="7"/>
  <c r="D84" i="7"/>
  <c r="E156" i="7"/>
  <c r="D156" i="7"/>
  <c r="E174" i="7"/>
  <c r="D174" i="7"/>
  <c r="E200" i="7"/>
  <c r="D200" i="7"/>
  <c r="E59" i="7"/>
  <c r="D59" i="7"/>
  <c r="D133" i="7"/>
  <c r="E133" i="7"/>
  <c r="E145" i="7"/>
  <c r="D145" i="7"/>
  <c r="E159" i="7"/>
  <c r="D159" i="7"/>
  <c r="E177" i="7"/>
  <c r="D177" i="7"/>
  <c r="E199" i="7"/>
  <c r="D199" i="7"/>
  <c r="E347" i="7"/>
  <c r="D347" i="7"/>
  <c r="D261" i="7"/>
  <c r="E261" i="7"/>
  <c r="D331" i="7"/>
  <c r="E331" i="7"/>
  <c r="D256" i="7"/>
  <c r="E256" i="7"/>
  <c r="D278" i="7"/>
  <c r="E278" i="7"/>
  <c r="D286" i="7"/>
  <c r="E286" i="7"/>
  <c r="E369" i="7"/>
  <c r="D369" i="7"/>
  <c r="D263" i="7"/>
  <c r="E263" i="7"/>
  <c r="D317" i="7"/>
  <c r="E317" i="7"/>
  <c r="D398" i="7"/>
  <c r="E398" i="7"/>
  <c r="E363" i="7"/>
  <c r="D363" i="7"/>
  <c r="E373" i="7"/>
  <c r="D373" i="7"/>
  <c r="D360" i="7"/>
  <c r="E360" i="7"/>
  <c r="D370" i="7"/>
  <c r="E370" i="7"/>
  <c r="E424" i="7"/>
  <c r="D424" i="7"/>
  <c r="E467" i="7"/>
  <c r="D467" i="7"/>
  <c r="E419" i="7"/>
  <c r="D419" i="7"/>
  <c r="E431" i="7"/>
  <c r="D431" i="7"/>
  <c r="E477" i="7"/>
  <c r="D477" i="7"/>
  <c r="E487" i="7"/>
  <c r="D487" i="7"/>
  <c r="E511" i="7"/>
  <c r="D511" i="7"/>
  <c r="E527" i="7"/>
  <c r="D527" i="7"/>
  <c r="E541" i="7"/>
  <c r="D541" i="7"/>
  <c r="E526" i="7"/>
  <c r="D526" i="7"/>
  <c r="E563" i="7"/>
  <c r="D563" i="7"/>
  <c r="E585" i="7"/>
  <c r="D585" i="7"/>
  <c r="E572" i="7"/>
  <c r="D572" i="7"/>
  <c r="E555" i="7"/>
  <c r="D555" i="7"/>
  <c r="E561" i="7"/>
  <c r="D561" i="7"/>
  <c r="E571" i="7"/>
  <c r="D571" i="7"/>
  <c r="E459" i="7"/>
  <c r="D459" i="7"/>
  <c r="E494" i="7"/>
  <c r="D494" i="7"/>
  <c r="E590" i="7"/>
  <c r="D590" i="7"/>
  <c r="E40" i="7"/>
  <c r="D40" i="7"/>
  <c r="E71" i="7"/>
  <c r="D71" i="7"/>
  <c r="E122" i="7"/>
  <c r="D122" i="7"/>
  <c r="E161" i="7"/>
  <c r="D161" i="7"/>
  <c r="E203" i="7"/>
  <c r="D203" i="7"/>
  <c r="E242" i="7"/>
  <c r="D242" i="7"/>
  <c r="D268" i="7"/>
  <c r="E268" i="7"/>
  <c r="D289" i="7"/>
  <c r="E289" i="7"/>
  <c r="D308" i="7"/>
  <c r="E308" i="7"/>
  <c r="D372" i="7"/>
  <c r="E372" i="7"/>
  <c r="E589" i="7"/>
  <c r="D589" i="7"/>
  <c r="E496" i="7"/>
  <c r="D496" i="7"/>
  <c r="E510" i="7"/>
  <c r="D510" i="7"/>
  <c r="D400" i="7"/>
  <c r="E400" i="7"/>
  <c r="E452" i="7"/>
  <c r="D452" i="7"/>
  <c r="E495" i="7"/>
  <c r="D495" i="7"/>
  <c r="E504" i="7"/>
  <c r="D504" i="7"/>
  <c r="E517" i="7"/>
  <c r="D517" i="7"/>
  <c r="E27" i="7"/>
  <c r="D27" i="7"/>
  <c r="E80" i="7"/>
  <c r="D80" i="7"/>
  <c r="D112" i="7"/>
  <c r="E112" i="7"/>
  <c r="E140" i="7"/>
  <c r="D140" i="7"/>
  <c r="E219" i="7"/>
  <c r="D219" i="7"/>
  <c r="E238" i="7"/>
  <c r="D238" i="7"/>
  <c r="D264" i="7"/>
  <c r="E264" i="7"/>
  <c r="D288" i="7"/>
  <c r="E288" i="7"/>
  <c r="D307" i="7"/>
  <c r="E307" i="7"/>
  <c r="E351" i="7"/>
  <c r="D351" i="7"/>
  <c r="E591" i="7"/>
  <c r="D591" i="7"/>
  <c r="E90" i="7"/>
  <c r="D90" i="7"/>
  <c r="E462" i="7"/>
  <c r="D462" i="7"/>
  <c r="E236" i="7"/>
  <c r="D236" i="7"/>
  <c r="E70" i="7"/>
  <c r="D70" i="7"/>
  <c r="E158" i="7"/>
  <c r="D158" i="7"/>
  <c r="E190" i="7"/>
  <c r="D190" i="7"/>
  <c r="E230" i="7"/>
  <c r="D230" i="7"/>
  <c r="E45" i="7"/>
  <c r="D45" i="7"/>
  <c r="E73" i="7"/>
  <c r="D73" i="7"/>
  <c r="E93" i="7"/>
  <c r="D93" i="7"/>
  <c r="E96" i="7"/>
  <c r="D96" i="7"/>
  <c r="E49" i="7"/>
  <c r="D49" i="7"/>
  <c r="E86" i="7"/>
  <c r="D86" i="7"/>
  <c r="E172" i="7"/>
  <c r="D172" i="7"/>
  <c r="E8" i="7"/>
  <c r="D8" i="7"/>
  <c r="E24" i="7"/>
  <c r="D24" i="7"/>
  <c r="E36" i="7"/>
  <c r="D36" i="7"/>
  <c r="E162" i="7"/>
  <c r="D162" i="7"/>
  <c r="E9" i="7"/>
  <c r="D9" i="7"/>
  <c r="E37" i="7"/>
  <c r="D37" i="7"/>
  <c r="E152" i="7"/>
  <c r="D152" i="7"/>
  <c r="E214" i="7"/>
  <c r="D214" i="7"/>
  <c r="E11" i="7"/>
  <c r="D11" i="7"/>
  <c r="E31" i="7"/>
  <c r="D31" i="7"/>
  <c r="E43" i="7"/>
  <c r="D43" i="7"/>
  <c r="E114" i="7"/>
  <c r="D114" i="7"/>
  <c r="E166" i="7"/>
  <c r="D166" i="7"/>
  <c r="E33" i="7"/>
  <c r="D33" i="7"/>
  <c r="E58" i="7"/>
  <c r="D58" i="7"/>
  <c r="E186" i="7"/>
  <c r="D186" i="7"/>
  <c r="E210" i="7"/>
  <c r="D210" i="7"/>
  <c r="E234" i="7"/>
  <c r="D234" i="7"/>
  <c r="E69" i="7"/>
  <c r="D69" i="7"/>
  <c r="D113" i="7"/>
  <c r="E113" i="7"/>
  <c r="E119" i="7"/>
  <c r="D119" i="7"/>
  <c r="E131" i="7"/>
  <c r="D131" i="7"/>
  <c r="E157" i="7"/>
  <c r="D157" i="7"/>
  <c r="E179" i="7"/>
  <c r="D179" i="7"/>
  <c r="E205" i="7"/>
  <c r="D205" i="7"/>
  <c r="E221" i="7"/>
  <c r="D221" i="7"/>
  <c r="D229" i="7"/>
  <c r="E229" i="7"/>
  <c r="D241" i="7"/>
  <c r="E241" i="7"/>
  <c r="D316" i="7"/>
  <c r="E316" i="7"/>
  <c r="E72" i="7"/>
  <c r="D72" i="7"/>
  <c r="E92" i="7"/>
  <c r="D92" i="7"/>
  <c r="E118" i="7"/>
  <c r="D118" i="7"/>
  <c r="E164" i="7"/>
  <c r="D164" i="7"/>
  <c r="E170" i="7"/>
  <c r="D170" i="7"/>
  <c r="E196" i="7"/>
  <c r="D196" i="7"/>
  <c r="E220" i="7"/>
  <c r="D220" i="7"/>
  <c r="D262" i="7"/>
  <c r="E262" i="7"/>
  <c r="D322" i="7"/>
  <c r="E322" i="7"/>
  <c r="E67" i="7"/>
  <c r="D67" i="7"/>
  <c r="E79" i="7"/>
  <c r="D79" i="7"/>
  <c r="E87" i="7"/>
  <c r="D87" i="7"/>
  <c r="E107" i="7"/>
  <c r="D107" i="7"/>
  <c r="D121" i="7"/>
  <c r="E121" i="7"/>
  <c r="E141" i="7"/>
  <c r="D141" i="7"/>
  <c r="E173" i="7"/>
  <c r="D173" i="7"/>
  <c r="E195" i="7"/>
  <c r="D195" i="7"/>
  <c r="E207" i="7"/>
  <c r="D207" i="7"/>
  <c r="E215" i="7"/>
  <c r="D215" i="7"/>
  <c r="D239" i="7"/>
  <c r="E239" i="7"/>
  <c r="D284" i="7"/>
  <c r="E284" i="7"/>
  <c r="D283" i="7"/>
  <c r="E283" i="7"/>
  <c r="D299" i="7"/>
  <c r="E299" i="7"/>
  <c r="D315" i="7"/>
  <c r="E315" i="7"/>
  <c r="D321" i="7"/>
  <c r="E321" i="7"/>
  <c r="D337" i="7"/>
  <c r="E337" i="7"/>
  <c r="E359" i="7"/>
  <c r="D359" i="7"/>
  <c r="E484" i="7"/>
  <c r="D484" i="7"/>
  <c r="D252" i="7"/>
  <c r="E252" i="7"/>
  <c r="D294" i="7"/>
  <c r="E294" i="7"/>
  <c r="D302" i="7"/>
  <c r="E302" i="7"/>
  <c r="D327" i="7"/>
  <c r="E327" i="7"/>
  <c r="E375" i="7"/>
  <c r="D375" i="7"/>
  <c r="D243" i="7"/>
  <c r="E243" i="7"/>
  <c r="D293" i="7"/>
  <c r="E293" i="7"/>
  <c r="E395" i="7"/>
  <c r="D395" i="7"/>
  <c r="D330" i="7"/>
  <c r="E330" i="7"/>
  <c r="D336" i="7"/>
  <c r="E336" i="7"/>
  <c r="D350" i="7"/>
  <c r="E350" i="7"/>
  <c r="D356" i="7"/>
  <c r="E356" i="7"/>
  <c r="D374" i="7"/>
  <c r="E374" i="7"/>
  <c r="D394" i="7"/>
  <c r="E394" i="7"/>
  <c r="E416" i="7"/>
  <c r="D416" i="7"/>
  <c r="E454" i="7"/>
  <c r="D454" i="7"/>
  <c r="E480" i="7"/>
  <c r="D480" i="7"/>
  <c r="D329" i="7"/>
  <c r="E329" i="7"/>
  <c r="D343" i="7"/>
  <c r="E343" i="7"/>
  <c r="E349" i="7"/>
  <c r="D349" i="7"/>
  <c r="E389" i="7"/>
  <c r="D389" i="7"/>
  <c r="E401" i="7"/>
  <c r="D401" i="7"/>
  <c r="D334" i="7"/>
  <c r="E334" i="7"/>
  <c r="D366" i="7"/>
  <c r="E366" i="7"/>
  <c r="E430" i="7"/>
  <c r="D430" i="7"/>
  <c r="E472" i="7"/>
  <c r="D472" i="7"/>
  <c r="E523" i="7"/>
  <c r="D523" i="7"/>
  <c r="E411" i="7"/>
  <c r="D411" i="7"/>
  <c r="E451" i="7"/>
  <c r="D451" i="7"/>
  <c r="E461" i="7"/>
  <c r="D461" i="7"/>
  <c r="E479" i="7"/>
  <c r="D479" i="7"/>
  <c r="E436" i="7"/>
  <c r="D436" i="7"/>
  <c r="E442" i="7"/>
  <c r="D442" i="7"/>
  <c r="E486" i="7"/>
  <c r="D486" i="7"/>
  <c r="E425" i="7"/>
  <c r="D425" i="7"/>
  <c r="E443" i="7"/>
  <c r="D443" i="7"/>
  <c r="E463" i="7"/>
  <c r="D463" i="7"/>
  <c r="E473" i="7"/>
  <c r="D473" i="7"/>
  <c r="E542" i="7"/>
  <c r="D542" i="7"/>
  <c r="E537" i="7"/>
  <c r="D537" i="7"/>
  <c r="E582" i="7"/>
  <c r="D582" i="7"/>
  <c r="E512" i="7"/>
  <c r="D512" i="7"/>
  <c r="E520" i="7"/>
  <c r="D520" i="7"/>
  <c r="E550" i="7"/>
  <c r="D550" i="7"/>
  <c r="E578" i="7"/>
  <c r="D578" i="7"/>
  <c r="E547" i="7"/>
  <c r="D547" i="7"/>
  <c r="E581" i="7"/>
  <c r="D581" i="7"/>
  <c r="E546" i="7"/>
  <c r="D546" i="7"/>
  <c r="E584" i="7"/>
  <c r="D584" i="7"/>
  <c r="E545" i="7"/>
  <c r="D545" i="7"/>
  <c r="E583" i="7"/>
  <c r="D583" i="7"/>
  <c r="E393" i="7"/>
  <c r="D393" i="7"/>
  <c r="E399" i="7"/>
  <c r="D399" i="7"/>
  <c r="E501" i="7"/>
  <c r="D501" i="7"/>
  <c r="E529" i="7"/>
  <c r="D529" i="7"/>
  <c r="E48" i="7"/>
  <c r="D48" i="7"/>
  <c r="E89" i="7"/>
  <c r="D89" i="7"/>
  <c r="E130" i="7"/>
  <c r="D130" i="7"/>
  <c r="E178" i="7"/>
  <c r="D178" i="7"/>
  <c r="E212" i="7"/>
  <c r="D212" i="7"/>
  <c r="E246" i="7"/>
  <c r="D246" i="7"/>
  <c r="D273" i="7"/>
  <c r="E273" i="7"/>
  <c r="D292" i="7"/>
  <c r="E292" i="7"/>
  <c r="D314" i="7"/>
  <c r="E314" i="7"/>
  <c r="E379" i="7"/>
  <c r="D379" i="7"/>
  <c r="E498" i="7"/>
  <c r="D498" i="7"/>
  <c r="E521" i="7"/>
  <c r="D521" i="7"/>
  <c r="E408" i="7"/>
  <c r="D408" i="7"/>
  <c r="E489" i="7"/>
  <c r="D489" i="7"/>
  <c r="E497" i="7"/>
  <c r="D497" i="7"/>
  <c r="E507" i="7"/>
  <c r="D507" i="7"/>
  <c r="E519" i="7"/>
  <c r="D519" i="7"/>
  <c r="E557" i="7"/>
  <c r="D557" i="7"/>
  <c r="E38" i="7"/>
  <c r="D38" i="7"/>
  <c r="E83" i="7"/>
  <c r="D83" i="7"/>
  <c r="D117" i="7"/>
  <c r="E117" i="7"/>
  <c r="E150" i="7"/>
  <c r="D150" i="7"/>
  <c r="E192" i="7"/>
  <c r="D192" i="7"/>
  <c r="E224" i="7"/>
  <c r="D224" i="7"/>
  <c r="E244" i="7"/>
  <c r="D244" i="7"/>
  <c r="D272" i="7"/>
  <c r="E272" i="7"/>
  <c r="D291" i="7"/>
  <c r="E291" i="7"/>
  <c r="D311" i="7"/>
  <c r="E311" i="7"/>
  <c r="D376" i="7"/>
  <c r="E376" i="7"/>
  <c r="E104" i="7"/>
  <c r="D104" i="7"/>
  <c r="D12" i="7"/>
  <c r="E12" i="7"/>
  <c r="E15" i="7"/>
  <c r="D15" i="7"/>
  <c r="E47" i="7"/>
  <c r="D47" i="7"/>
  <c r="E206" i="7"/>
  <c r="D206" i="7"/>
  <c r="E29" i="7"/>
  <c r="D29" i="7"/>
  <c r="E14" i="7"/>
  <c r="D14" i="7"/>
  <c r="E82" i="7"/>
  <c r="D82" i="7"/>
  <c r="E101" i="7"/>
  <c r="D101" i="7"/>
  <c r="E123" i="7"/>
  <c r="D123" i="7"/>
  <c r="E143" i="7"/>
  <c r="D143" i="7"/>
  <c r="E209" i="7"/>
  <c r="D209" i="7"/>
  <c r="D233" i="7"/>
  <c r="E233" i="7"/>
  <c r="D258" i="7"/>
  <c r="E258" i="7"/>
  <c r="D108" i="7"/>
  <c r="E108" i="7"/>
  <c r="E142" i="7"/>
  <c r="D142" i="7"/>
  <c r="E188" i="7"/>
  <c r="D188" i="7"/>
  <c r="D280" i="7"/>
  <c r="E280" i="7"/>
  <c r="E91" i="7"/>
  <c r="D91" i="7"/>
  <c r="E111" i="7"/>
  <c r="D111" i="7"/>
  <c r="E153" i="7"/>
  <c r="D153" i="7"/>
  <c r="D227" i="7"/>
  <c r="E227" i="7"/>
  <c r="D250" i="7"/>
  <c r="E250" i="7"/>
  <c r="D249" i="7"/>
  <c r="E249" i="7"/>
  <c r="D271" i="7"/>
  <c r="E271" i="7"/>
  <c r="D287" i="7"/>
  <c r="E287" i="7"/>
  <c r="D303" i="7"/>
  <c r="E303" i="7"/>
  <c r="D306" i="7"/>
  <c r="E306" i="7"/>
  <c r="D320" i="7"/>
  <c r="E320" i="7"/>
  <c r="E391" i="7"/>
  <c r="D391" i="7"/>
  <c r="D285" i="7"/>
  <c r="E285" i="7"/>
  <c r="D297" i="7"/>
  <c r="E297" i="7"/>
  <c r="D323" i="7"/>
  <c r="E323" i="7"/>
  <c r="D341" i="7"/>
  <c r="E341" i="7"/>
  <c r="D378" i="7"/>
  <c r="E378" i="7"/>
  <c r="E412" i="7"/>
  <c r="D412" i="7"/>
  <c r="E448" i="7"/>
  <c r="D448" i="7"/>
  <c r="E434" i="7"/>
  <c r="D434" i="7"/>
  <c r="E476" i="7"/>
  <c r="D476" i="7"/>
  <c r="E539" i="7"/>
  <c r="D539" i="7"/>
  <c r="D344" i="7"/>
  <c r="E344" i="7"/>
  <c r="D392" i="7"/>
  <c r="E392" i="7"/>
  <c r="E439" i="7"/>
  <c r="D439" i="7"/>
  <c r="E483" i="7"/>
  <c r="D483" i="7"/>
  <c r="E535" i="7"/>
  <c r="D535" i="7"/>
  <c r="E474" i="7"/>
  <c r="D474" i="7"/>
  <c r="E455" i="7"/>
  <c r="D455" i="7"/>
  <c r="E499" i="7"/>
  <c r="D499" i="7"/>
  <c r="E556" i="7"/>
  <c r="D556" i="7"/>
  <c r="E57" i="7"/>
  <c r="D57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1" i="7"/>
  <c r="G560" i="7"/>
  <c r="G559" i="7"/>
  <c r="G558" i="7"/>
  <c r="G557" i="7"/>
  <c r="G556" i="7"/>
  <c r="G555" i="7"/>
  <c r="G553" i="7"/>
  <c r="G552" i="7"/>
  <c r="G550" i="7"/>
  <c r="G549" i="7"/>
  <c r="G548" i="7"/>
  <c r="G547" i="7"/>
  <c r="G546" i="7"/>
  <c r="G545" i="7"/>
  <c r="G544" i="7"/>
  <c r="G543" i="7"/>
  <c r="G542" i="7"/>
  <c r="G541" i="7"/>
  <c r="G539" i="7"/>
  <c r="G538" i="7"/>
  <c r="G537" i="7"/>
  <c r="G536" i="7"/>
  <c r="G535" i="7"/>
  <c r="G534" i="7"/>
  <c r="G533" i="7"/>
  <c r="G532" i="7"/>
  <c r="G531" i="7"/>
  <c r="G529" i="7"/>
  <c r="G528" i="7"/>
  <c r="G527" i="7"/>
  <c r="G526" i="7"/>
  <c r="G525" i="7"/>
  <c r="G524" i="7"/>
  <c r="G523" i="7"/>
  <c r="G522" i="7"/>
  <c r="G521" i="7"/>
  <c r="G520" i="7"/>
  <c r="G519" i="7"/>
  <c r="G517" i="7"/>
  <c r="G516" i="7"/>
  <c r="G515" i="7"/>
  <c r="G514" i="7"/>
  <c r="G512" i="7"/>
  <c r="G511" i="7"/>
  <c r="G510" i="7"/>
  <c r="G509" i="7"/>
  <c r="G508" i="7"/>
  <c r="G507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1" i="7"/>
  <c r="F560" i="7"/>
  <c r="F559" i="7"/>
  <c r="F558" i="7"/>
  <c r="F557" i="7"/>
  <c r="F556" i="7"/>
  <c r="F555" i="7"/>
  <c r="F553" i="7"/>
  <c r="F552" i="7"/>
  <c r="F550" i="7"/>
  <c r="F549" i="7"/>
  <c r="F548" i="7"/>
  <c r="F547" i="7"/>
  <c r="F546" i="7"/>
  <c r="F545" i="7"/>
  <c r="F544" i="7"/>
  <c r="F543" i="7"/>
  <c r="F542" i="7"/>
  <c r="F541" i="7"/>
  <c r="F539" i="7"/>
  <c r="F538" i="7"/>
  <c r="F537" i="7"/>
  <c r="F536" i="7"/>
  <c r="F535" i="7"/>
  <c r="F534" i="7"/>
  <c r="F533" i="7"/>
  <c r="F532" i="7"/>
  <c r="F531" i="7"/>
  <c r="F529" i="7"/>
  <c r="F528" i="7"/>
  <c r="F527" i="7"/>
  <c r="F526" i="7"/>
  <c r="F525" i="7"/>
  <c r="F524" i="7"/>
  <c r="F523" i="7"/>
  <c r="F522" i="7"/>
  <c r="F521" i="7"/>
  <c r="F520" i="7"/>
  <c r="F519" i="7"/>
  <c r="F517" i="7"/>
  <c r="F516" i="7"/>
  <c r="F515" i="7"/>
  <c r="F514" i="7"/>
  <c r="F512" i="7"/>
  <c r="F511" i="7"/>
  <c r="F510" i="7"/>
  <c r="F509" i="7"/>
  <c r="F508" i="7"/>
  <c r="F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69" i="7"/>
  <c r="G468" i="7"/>
  <c r="G467" i="7"/>
  <c r="G466" i="7"/>
  <c r="G465" i="7"/>
  <c r="G464" i="7"/>
  <c r="G463" i="7"/>
  <c r="G462" i="7"/>
  <c r="G461" i="7"/>
  <c r="G460" i="7"/>
  <c r="G459" i="7"/>
  <c r="G45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69" i="7"/>
  <c r="F468" i="7"/>
  <c r="F467" i="7"/>
  <c r="F466" i="7"/>
  <c r="F465" i="7"/>
  <c r="F464" i="7"/>
  <c r="F463" i="7"/>
  <c r="F462" i="7"/>
  <c r="F461" i="7"/>
  <c r="F460" i="7"/>
  <c r="F459" i="7"/>
  <c r="G456" i="7"/>
  <c r="G455" i="7"/>
  <c r="G454" i="7"/>
  <c r="G452" i="7"/>
  <c r="G451" i="7"/>
  <c r="G450" i="7"/>
  <c r="G448" i="7"/>
  <c r="G447" i="7"/>
  <c r="G446" i="7"/>
  <c r="G444" i="7"/>
  <c r="G443" i="7"/>
  <c r="G442" i="7"/>
  <c r="G441" i="7"/>
  <c r="G440" i="7"/>
  <c r="G439" i="7"/>
  <c r="G438" i="7"/>
  <c r="G436" i="7"/>
  <c r="G435" i="7"/>
  <c r="G434" i="7"/>
  <c r="G433" i="7"/>
  <c r="G432" i="7"/>
  <c r="G431" i="7"/>
  <c r="G430" i="7"/>
  <c r="G428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0" i="7"/>
  <c r="G379" i="7"/>
  <c r="G378" i="7"/>
  <c r="G377" i="7"/>
  <c r="G376" i="7"/>
  <c r="G375" i="7"/>
  <c r="G374" i="7"/>
  <c r="G373" i="7"/>
  <c r="G372" i="7"/>
  <c r="G370" i="7"/>
  <c r="G369" i="7"/>
  <c r="G367" i="7"/>
  <c r="G366" i="7"/>
  <c r="G365" i="7"/>
  <c r="G363" i="7"/>
  <c r="G362" i="7"/>
  <c r="G361" i="7"/>
  <c r="G360" i="7"/>
  <c r="G359" i="7"/>
  <c r="G358" i="7"/>
  <c r="G357" i="7"/>
  <c r="G356" i="7"/>
  <c r="G355" i="7"/>
  <c r="G354" i="7"/>
  <c r="G352" i="7"/>
  <c r="G351" i="7"/>
  <c r="G350" i="7"/>
  <c r="G349" i="7"/>
  <c r="G348" i="7"/>
  <c r="G347" i="7"/>
  <c r="G346" i="7"/>
  <c r="G345" i="7"/>
  <c r="G344" i="7"/>
  <c r="F457" i="7"/>
  <c r="F456" i="7"/>
  <c r="F455" i="7"/>
  <c r="F454" i="7"/>
  <c r="F452" i="7"/>
  <c r="F451" i="7"/>
  <c r="F450" i="7"/>
  <c r="F448" i="7"/>
  <c r="F447" i="7"/>
  <c r="F446" i="7"/>
  <c r="F444" i="7"/>
  <c r="F443" i="7"/>
  <c r="F442" i="7"/>
  <c r="F441" i="7"/>
  <c r="F440" i="7"/>
  <c r="F439" i="7"/>
  <c r="F438" i="7"/>
  <c r="F436" i="7"/>
  <c r="F435" i="7"/>
  <c r="F434" i="7"/>
  <c r="F433" i="7"/>
  <c r="F432" i="7"/>
  <c r="F431" i="7"/>
  <c r="F430" i="7"/>
  <c r="F428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0" i="7"/>
  <c r="F379" i="7"/>
  <c r="F378" i="7"/>
  <c r="F377" i="7"/>
  <c r="F376" i="7"/>
  <c r="F375" i="7"/>
  <c r="F374" i="7"/>
  <c r="F373" i="7"/>
  <c r="F372" i="7"/>
  <c r="F370" i="7"/>
  <c r="F369" i="7"/>
  <c r="F367" i="7"/>
  <c r="F366" i="7"/>
  <c r="F365" i="7"/>
  <c r="F363" i="7"/>
  <c r="F362" i="7"/>
  <c r="F361" i="7"/>
  <c r="F360" i="7"/>
  <c r="F359" i="7"/>
  <c r="F358" i="7"/>
  <c r="F357" i="7"/>
  <c r="F356" i="7"/>
  <c r="F355" i="7"/>
  <c r="F354" i="7"/>
  <c r="F352" i="7"/>
  <c r="F351" i="7"/>
  <c r="F350" i="7"/>
  <c r="F349" i="7"/>
  <c r="F348" i="7"/>
  <c r="F347" i="7"/>
  <c r="F346" i="7"/>
  <c r="F345" i="7"/>
  <c r="F344" i="7"/>
  <c r="G343" i="7"/>
  <c r="G341" i="7"/>
  <c r="G340" i="7"/>
  <c r="G339" i="7"/>
  <c r="G337" i="7"/>
  <c r="G336" i="7"/>
  <c r="G335" i="7"/>
  <c r="G334" i="7"/>
  <c r="G333" i="7"/>
  <c r="G332" i="7"/>
  <c r="G331" i="7"/>
  <c r="G330" i="7"/>
  <c r="G329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F343" i="7"/>
  <c r="F341" i="7"/>
  <c r="F340" i="7"/>
  <c r="F339" i="7"/>
  <c r="F337" i="7"/>
  <c r="F336" i="7"/>
  <c r="F335" i="7"/>
  <c r="F334" i="7"/>
  <c r="F333" i="7"/>
  <c r="F332" i="7"/>
  <c r="F331" i="7"/>
  <c r="F330" i="7"/>
  <c r="F329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6" i="7"/>
  <c r="F165" i="7"/>
  <c r="F164" i="7"/>
  <c r="F163" i="7"/>
  <c r="F162" i="7"/>
  <c r="F161" i="7"/>
  <c r="F160" i="7"/>
  <c r="F159" i="7"/>
  <c r="F158" i="7"/>
  <c r="F157" i="7"/>
  <c r="F156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G223" i="7"/>
  <c r="G219" i="7"/>
  <c r="G215" i="7"/>
  <c r="G211" i="7"/>
  <c r="G207" i="7"/>
  <c r="G203" i="7"/>
  <c r="G199" i="7"/>
  <c r="G195" i="7"/>
  <c r="G191" i="7"/>
  <c r="G187" i="7"/>
  <c r="G183" i="7"/>
  <c r="G179" i="7"/>
  <c r="G175" i="7"/>
  <c r="G171" i="7"/>
  <c r="G163" i="7"/>
  <c r="G159" i="7"/>
  <c r="G151" i="7"/>
  <c r="G147" i="7"/>
  <c r="G143" i="7"/>
  <c r="G139" i="7"/>
  <c r="G135" i="7"/>
  <c r="G131" i="7"/>
  <c r="G127" i="7"/>
  <c r="G123" i="7"/>
  <c r="G119" i="7"/>
  <c r="G111" i="7"/>
  <c r="G107" i="7"/>
  <c r="G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6" i="7"/>
  <c r="F45" i="7"/>
  <c r="F44" i="7"/>
  <c r="F43" i="7"/>
  <c r="F42" i="7"/>
  <c r="F40" i="7"/>
  <c r="F38" i="7"/>
  <c r="F37" i="7"/>
  <c r="F36" i="7"/>
  <c r="F35" i="7"/>
  <c r="F34" i="7"/>
  <c r="F33" i="7"/>
  <c r="F32" i="7"/>
  <c r="F30" i="7"/>
  <c r="F29" i="7"/>
  <c r="F28" i="7"/>
  <c r="F27" i="7"/>
  <c r="F25" i="7"/>
  <c r="F20" i="7"/>
  <c r="F19" i="7"/>
  <c r="F18" i="7"/>
  <c r="F17" i="7"/>
  <c r="F16" i="7"/>
  <c r="F15" i="7"/>
  <c r="F14" i="7"/>
  <c r="F13" i="7"/>
  <c r="F12" i="7"/>
  <c r="F11" i="7"/>
  <c r="F9" i="7"/>
  <c r="F8" i="7"/>
  <c r="F7" i="7"/>
  <c r="F6" i="7"/>
  <c r="G152" i="7"/>
  <c r="G134" i="7"/>
  <c r="G130" i="7"/>
  <c r="G118" i="7"/>
  <c r="G114" i="7"/>
  <c r="G102" i="7"/>
  <c r="G99" i="7"/>
  <c r="G97" i="7"/>
  <c r="G94" i="7"/>
  <c r="G91" i="7"/>
  <c r="G88" i="7"/>
  <c r="G87" i="7"/>
  <c r="G83" i="7"/>
  <c r="G80" i="7"/>
  <c r="G77" i="7"/>
  <c r="G74" i="7"/>
  <c r="G73" i="7"/>
  <c r="G70" i="7"/>
  <c r="G67" i="7"/>
  <c r="G64" i="7"/>
  <c r="G61" i="7"/>
  <c r="G58" i="7"/>
  <c r="G55" i="7"/>
  <c r="G50" i="7"/>
  <c r="G48" i="7"/>
  <c r="G46" i="7"/>
  <c r="G43" i="7"/>
  <c r="G40" i="7"/>
  <c r="G36" i="7"/>
  <c r="G32" i="7"/>
  <c r="G29" i="7"/>
  <c r="G20" i="7"/>
  <c r="G17" i="7"/>
  <c r="G14" i="7"/>
  <c r="G12" i="7"/>
  <c r="G9" i="7"/>
  <c r="G6" i="7"/>
  <c r="G222" i="7"/>
  <c r="G218" i="7"/>
  <c r="G214" i="7"/>
  <c r="G210" i="7"/>
  <c r="G206" i="7"/>
  <c r="G202" i="7"/>
  <c r="G198" i="7"/>
  <c r="G194" i="7"/>
  <c r="G190" i="7"/>
  <c r="G186" i="7"/>
  <c r="G178" i="7"/>
  <c r="G174" i="7"/>
  <c r="G170" i="7"/>
  <c r="G166" i="7"/>
  <c r="G162" i="7"/>
  <c r="G158" i="7"/>
  <c r="G154" i="7"/>
  <c r="G150" i="7"/>
  <c r="G146" i="7"/>
  <c r="G142" i="7"/>
  <c r="G138" i="7"/>
  <c r="G132" i="7"/>
  <c r="G128" i="7"/>
  <c r="G124" i="7"/>
  <c r="G120" i="7"/>
  <c r="G116" i="7"/>
  <c r="G112" i="7"/>
  <c r="G108" i="7"/>
  <c r="G104" i="7"/>
  <c r="G220" i="7"/>
  <c r="G216" i="7"/>
  <c r="G208" i="7"/>
  <c r="G200" i="7"/>
  <c r="G192" i="7"/>
  <c r="G184" i="7"/>
  <c r="G176" i="7"/>
  <c r="G168" i="7"/>
  <c r="G160" i="7"/>
  <c r="G144" i="7"/>
  <c r="G136" i="7"/>
  <c r="G122" i="7"/>
  <c r="G106" i="7"/>
  <c r="G101" i="7"/>
  <c r="G98" i="7"/>
  <c r="G95" i="7"/>
  <c r="G93" i="7"/>
  <c r="G90" i="7"/>
  <c r="G86" i="7"/>
  <c r="G84" i="7"/>
  <c r="G81" i="7"/>
  <c r="G78" i="7"/>
  <c r="G75" i="7"/>
  <c r="G72" i="7"/>
  <c r="G68" i="7"/>
  <c r="G65" i="7"/>
  <c r="G62" i="7"/>
  <c r="G59" i="7"/>
  <c r="G56" i="7"/>
  <c r="G53" i="7"/>
  <c r="G51" i="7"/>
  <c r="G49" i="7"/>
  <c r="G44" i="7"/>
  <c r="G37" i="7"/>
  <c r="G35" i="7"/>
  <c r="G28" i="7"/>
  <c r="G25" i="7"/>
  <c r="G19" i="7"/>
  <c r="G15" i="7"/>
  <c r="G11" i="7"/>
  <c r="G8" i="7"/>
  <c r="G221" i="7"/>
  <c r="G217" i="7"/>
  <c r="G213" i="7"/>
  <c r="G209" i="7"/>
  <c r="G205" i="7"/>
  <c r="G201" i="7"/>
  <c r="G197" i="7"/>
  <c r="G193" i="7"/>
  <c r="G189" i="7"/>
  <c r="G185" i="7"/>
  <c r="G181" i="7"/>
  <c r="G177" i="7"/>
  <c r="G173" i="7"/>
  <c r="G169" i="7"/>
  <c r="G165" i="7"/>
  <c r="G161" i="7"/>
  <c r="G157" i="7"/>
  <c r="G153" i="7"/>
  <c r="G149" i="7"/>
  <c r="G145" i="7"/>
  <c r="G141" i="7"/>
  <c r="G137" i="7"/>
  <c r="G133" i="7"/>
  <c r="G129" i="7"/>
  <c r="G125" i="7"/>
  <c r="G121" i="7"/>
  <c r="G117" i="7"/>
  <c r="G113" i="7"/>
  <c r="G109" i="7"/>
  <c r="G105" i="7"/>
  <c r="G212" i="7"/>
  <c r="G204" i="7"/>
  <c r="G196" i="7"/>
  <c r="G188" i="7"/>
  <c r="G180" i="7"/>
  <c r="G172" i="7"/>
  <c r="G164" i="7"/>
  <c r="G156" i="7"/>
  <c r="G148" i="7"/>
  <c r="G140" i="7"/>
  <c r="G126" i="7"/>
  <c r="G110" i="7"/>
  <c r="G100" i="7"/>
  <c r="G96" i="7"/>
  <c r="G92" i="7"/>
  <c r="G89" i="7"/>
  <c r="G85" i="7"/>
  <c r="G82" i="7"/>
  <c r="G79" i="7"/>
  <c r="G76" i="7"/>
  <c r="G71" i="7"/>
  <c r="G69" i="7"/>
  <c r="G66" i="7"/>
  <c r="G63" i="7"/>
  <c r="G60" i="7"/>
  <c r="G57" i="7"/>
  <c r="G54" i="7"/>
  <c r="G52" i="7"/>
  <c r="G45" i="7"/>
  <c r="G42" i="7"/>
  <c r="G38" i="7"/>
  <c r="G34" i="7"/>
  <c r="G33" i="7"/>
  <c r="G30" i="7"/>
  <c r="G27" i="7"/>
  <c r="G18" i="7"/>
  <c r="G16" i="7"/>
  <c r="G13" i="7"/>
  <c r="G7" i="7"/>
  <c r="E32" i="7"/>
  <c r="D32" i="7"/>
  <c r="E44" i="7"/>
  <c r="D44" i="7"/>
  <c r="E56" i="7"/>
  <c r="D56" i="7"/>
  <c r="E66" i="7"/>
  <c r="D66" i="7"/>
  <c r="E110" i="7"/>
  <c r="D110" i="7"/>
  <c r="E168" i="7"/>
  <c r="D168" i="7"/>
  <c r="E202" i="7"/>
  <c r="D202" i="7"/>
  <c r="E226" i="7"/>
  <c r="D226" i="7"/>
  <c r="E13" i="7"/>
  <c r="D13" i="7"/>
  <c r="E7" i="7"/>
  <c r="D7" i="7"/>
  <c r="E51" i="7"/>
  <c r="D51" i="7"/>
  <c r="D124" i="7"/>
  <c r="E124" i="7"/>
  <c r="E78" i="7"/>
  <c r="D78" i="7"/>
  <c r="E26" i="7"/>
  <c r="D26" i="7"/>
  <c r="E34" i="7"/>
  <c r="D34" i="7"/>
  <c r="D132" i="7"/>
  <c r="E132" i="7"/>
  <c r="E218" i="7"/>
  <c r="D218" i="7"/>
  <c r="E97" i="7"/>
  <c r="D97" i="7"/>
  <c r="D109" i="7"/>
  <c r="E109" i="7"/>
  <c r="E139" i="7"/>
  <c r="D139" i="7"/>
  <c r="E165" i="7"/>
  <c r="D165" i="7"/>
  <c r="E175" i="7"/>
  <c r="D175" i="7"/>
  <c r="E193" i="7"/>
  <c r="D193" i="7"/>
  <c r="E201" i="7"/>
  <c r="D201" i="7"/>
  <c r="E217" i="7"/>
  <c r="D217" i="7"/>
  <c r="D254" i="7"/>
  <c r="E254" i="7"/>
  <c r="E68" i="7"/>
  <c r="D68" i="7"/>
  <c r="E126" i="7"/>
  <c r="D126" i="7"/>
  <c r="E154" i="7"/>
  <c r="D154" i="7"/>
  <c r="E216" i="7"/>
  <c r="D216" i="7"/>
  <c r="D300" i="7"/>
  <c r="E300" i="7"/>
  <c r="E403" i="7"/>
  <c r="D403" i="7"/>
  <c r="E75" i="7"/>
  <c r="D75" i="7"/>
  <c r="D129" i="7"/>
  <c r="E129" i="7"/>
  <c r="E149" i="7"/>
  <c r="D149" i="7"/>
  <c r="E169" i="7"/>
  <c r="D169" i="7"/>
  <c r="E181" i="7"/>
  <c r="D181" i="7"/>
  <c r="E223" i="7"/>
  <c r="D223" i="7"/>
  <c r="D231" i="7"/>
  <c r="E231" i="7"/>
  <c r="D245" i="7"/>
  <c r="E245" i="7"/>
  <c r="D269" i="7"/>
  <c r="E269" i="7"/>
  <c r="E383" i="7"/>
  <c r="D383" i="7"/>
  <c r="E248" i="7"/>
  <c r="D248" i="7"/>
  <c r="D274" i="7"/>
  <c r="E274" i="7"/>
  <c r="D310" i="7"/>
  <c r="E310" i="7"/>
  <c r="D318" i="7"/>
  <c r="E318" i="7"/>
  <c r="E357" i="7"/>
  <c r="D357" i="7"/>
  <c r="E418" i="7"/>
  <c r="D418" i="7"/>
  <c r="D259" i="7"/>
  <c r="E259" i="7"/>
  <c r="D267" i="7"/>
  <c r="E267" i="7"/>
  <c r="D281" i="7"/>
  <c r="E281" i="7"/>
  <c r="D301" i="7"/>
  <c r="E301" i="7"/>
  <c r="D313" i="7"/>
  <c r="E313" i="7"/>
  <c r="D325" i="7"/>
  <c r="E325" i="7"/>
  <c r="D390" i="7"/>
  <c r="E390" i="7"/>
  <c r="E402" i="7"/>
  <c r="D402" i="7"/>
  <c r="E438" i="7"/>
  <c r="D438" i="7"/>
  <c r="E464" i="7"/>
  <c r="D464" i="7"/>
  <c r="E355" i="7"/>
  <c r="D355" i="7"/>
  <c r="E361" i="7"/>
  <c r="D361" i="7"/>
  <c r="E397" i="7"/>
  <c r="D397" i="7"/>
  <c r="D352" i="7"/>
  <c r="E352" i="7"/>
  <c r="D358" i="7"/>
  <c r="E358" i="7"/>
  <c r="D362" i="7"/>
  <c r="E362" i="7"/>
  <c r="D388" i="7"/>
  <c r="E388" i="7"/>
  <c r="E447" i="7"/>
  <c r="D447" i="7"/>
  <c r="E457" i="7"/>
  <c r="D457" i="7"/>
  <c r="E475" i="7"/>
  <c r="D475" i="7"/>
  <c r="E574" i="7"/>
  <c r="D574" i="7"/>
  <c r="E406" i="7"/>
  <c r="D406" i="7"/>
  <c r="E432" i="7"/>
  <c r="D432" i="7"/>
  <c r="E460" i="7"/>
  <c r="D460" i="7"/>
  <c r="E466" i="7"/>
  <c r="D466" i="7"/>
  <c r="E482" i="7"/>
  <c r="D482" i="7"/>
  <c r="E533" i="7"/>
  <c r="D533" i="7"/>
  <c r="E409" i="7"/>
  <c r="D409" i="7"/>
  <c r="E417" i="7"/>
  <c r="D417" i="7"/>
  <c r="E421" i="7"/>
  <c r="D421" i="7"/>
  <c r="E469" i="7"/>
  <c r="D469" i="7"/>
  <c r="E485" i="7"/>
  <c r="D485" i="7"/>
  <c r="E538" i="7"/>
  <c r="D538" i="7"/>
  <c r="E531" i="7"/>
  <c r="D531" i="7"/>
  <c r="E543" i="7"/>
  <c r="D543" i="7"/>
  <c r="E568" i="7"/>
  <c r="D568" i="7"/>
  <c r="E536" i="7"/>
  <c r="D536" i="7"/>
  <c r="E553" i="7"/>
  <c r="D553" i="7"/>
  <c r="E577" i="7"/>
  <c r="D577" i="7"/>
  <c r="E552" i="7"/>
  <c r="D552" i="7"/>
  <c r="E558" i="7"/>
  <c r="D558" i="7"/>
  <c r="E570" i="7"/>
  <c r="D570" i="7"/>
  <c r="E580" i="7"/>
  <c r="D580" i="7"/>
  <c r="E569" i="7"/>
  <c r="D569" i="7"/>
  <c r="E579" i="7"/>
  <c r="D579" i="7"/>
  <c r="E404" i="7"/>
  <c r="D404" i="7"/>
  <c r="E415" i="7"/>
  <c r="D415" i="7"/>
  <c r="E503" i="7"/>
  <c r="D503" i="7"/>
  <c r="E532" i="7"/>
  <c r="D532" i="7"/>
  <c r="E25" i="7"/>
  <c r="D25" i="7"/>
  <c r="E61" i="7"/>
  <c r="D61" i="7"/>
  <c r="E94" i="7"/>
  <c r="D94" i="7"/>
  <c r="E138" i="7"/>
  <c r="D138" i="7"/>
  <c r="E187" i="7"/>
  <c r="D187" i="7"/>
  <c r="E222" i="7"/>
  <c r="D222" i="7"/>
  <c r="D255" i="7"/>
  <c r="E255" i="7"/>
  <c r="D276" i="7"/>
  <c r="E276" i="7"/>
  <c r="D298" i="7"/>
  <c r="E298" i="7"/>
  <c r="D335" i="7"/>
  <c r="E335" i="7"/>
  <c r="E488" i="7"/>
  <c r="D488" i="7"/>
  <c r="E505" i="7"/>
  <c r="D505" i="7"/>
  <c r="E525" i="7"/>
  <c r="D525" i="7"/>
  <c r="E413" i="7"/>
  <c r="D413" i="7"/>
  <c r="E491" i="7"/>
  <c r="D491" i="7"/>
  <c r="E500" i="7"/>
  <c r="D500" i="7"/>
  <c r="E509" i="7"/>
  <c r="D509" i="7"/>
  <c r="E522" i="7"/>
  <c r="D522" i="7"/>
  <c r="E586" i="7"/>
  <c r="D586" i="7"/>
  <c r="E20" i="7"/>
  <c r="D20" i="7"/>
  <c r="E46" i="7"/>
  <c r="D46" i="7"/>
  <c r="E98" i="7"/>
  <c r="D98" i="7"/>
  <c r="D128" i="7"/>
  <c r="E128" i="7"/>
  <c r="E198" i="7"/>
  <c r="D198" i="7"/>
  <c r="E228" i="7"/>
  <c r="D228" i="7"/>
  <c r="D251" i="7"/>
  <c r="E251" i="7"/>
  <c r="D275" i="7"/>
  <c r="E275" i="7"/>
  <c r="D295" i="7"/>
  <c r="E295" i="7"/>
  <c r="D319" i="7"/>
  <c r="E319" i="7"/>
  <c r="D380" i="7"/>
  <c r="E380" i="7"/>
  <c r="E410" i="7"/>
  <c r="D410" i="7"/>
  <c r="D382" i="7"/>
  <c r="E382" i="7"/>
  <c r="E183" i="7"/>
  <c r="D183" i="7"/>
  <c r="E62" i="7"/>
  <c r="D62" i="7"/>
  <c r="E41" i="7"/>
  <c r="D41" i="7"/>
  <c r="E144" i="7"/>
  <c r="D144" i="7"/>
  <c r="E16" i="7"/>
  <c r="D16" i="7"/>
  <c r="E28" i="7"/>
  <c r="D28" i="7"/>
  <c r="E52" i="7"/>
  <c r="D52" i="7"/>
  <c r="E74" i="7"/>
  <c r="D74" i="7"/>
  <c r="D120" i="7"/>
  <c r="E120" i="7"/>
  <c r="E148" i="7"/>
  <c r="D148" i="7"/>
  <c r="E17" i="7"/>
  <c r="D17" i="7"/>
  <c r="E180" i="7"/>
  <c r="D180" i="7"/>
  <c r="E19" i="7"/>
  <c r="D19" i="7"/>
  <c r="E39" i="7"/>
  <c r="D39" i="7"/>
  <c r="E53" i="7"/>
  <c r="D53" i="7"/>
  <c r="D116" i="7"/>
  <c r="E116" i="7"/>
  <c r="E6" i="7"/>
  <c r="D6" i="7"/>
  <c r="E18" i="7"/>
  <c r="D18" i="7"/>
  <c r="E42" i="7"/>
  <c r="D42" i="7"/>
  <c r="E54" i="7"/>
  <c r="D54" i="7"/>
  <c r="E60" i="7"/>
  <c r="D60" i="7"/>
  <c r="E102" i="7"/>
  <c r="D102" i="7"/>
  <c r="D312" i="7"/>
  <c r="E312" i="7"/>
  <c r="E77" i="7"/>
  <c r="D77" i="7"/>
  <c r="D105" i="7"/>
  <c r="E105" i="7"/>
  <c r="E127" i="7"/>
  <c r="D127" i="7"/>
  <c r="E147" i="7"/>
  <c r="D147" i="7"/>
  <c r="E171" i="7"/>
  <c r="D171" i="7"/>
  <c r="E189" i="7"/>
  <c r="D189" i="7"/>
  <c r="E213" i="7"/>
  <c r="D213" i="7"/>
  <c r="D237" i="7"/>
  <c r="E237" i="7"/>
  <c r="D296" i="7"/>
  <c r="E296" i="7"/>
  <c r="E88" i="7"/>
  <c r="D88" i="7"/>
  <c r="E100" i="7"/>
  <c r="D100" i="7"/>
  <c r="E134" i="7"/>
  <c r="D134" i="7"/>
  <c r="E160" i="7"/>
  <c r="D160" i="7"/>
  <c r="E204" i="7"/>
  <c r="D204" i="7"/>
  <c r="E240" i="7"/>
  <c r="D240" i="7"/>
  <c r="E63" i="7"/>
  <c r="D63" i="7"/>
  <c r="E95" i="7"/>
  <c r="D95" i="7"/>
  <c r="D125" i="7"/>
  <c r="E125" i="7"/>
  <c r="E137" i="7"/>
  <c r="D137" i="7"/>
  <c r="E191" i="7"/>
  <c r="D191" i="7"/>
  <c r="E211" i="7"/>
  <c r="D211" i="7"/>
  <c r="D266" i="7"/>
  <c r="E266" i="7"/>
  <c r="D333" i="7"/>
  <c r="E333" i="7"/>
  <c r="D253" i="7"/>
  <c r="E253" i="7"/>
  <c r="D265" i="7"/>
  <c r="E265" i="7"/>
  <c r="D290" i="7"/>
  <c r="E290" i="7"/>
  <c r="D324" i="7"/>
  <c r="E324" i="7"/>
  <c r="E387" i="7"/>
  <c r="D387" i="7"/>
  <c r="E468" i="7"/>
  <c r="D468" i="7"/>
  <c r="D247" i="7"/>
  <c r="E247" i="7"/>
  <c r="D277" i="7"/>
  <c r="E277" i="7"/>
  <c r="D309" i="7"/>
  <c r="E309" i="7"/>
  <c r="E365" i="7"/>
  <c r="D365" i="7"/>
  <c r="E440" i="7"/>
  <c r="D440" i="7"/>
  <c r="D354" i="7"/>
  <c r="E354" i="7"/>
  <c r="D339" i="7"/>
  <c r="E339" i="7"/>
  <c r="E345" i="7"/>
  <c r="D345" i="7"/>
  <c r="E367" i="7"/>
  <c r="D367" i="7"/>
  <c r="E377" i="7"/>
  <c r="D377" i="7"/>
  <c r="E385" i="7"/>
  <c r="D385" i="7"/>
  <c r="E446" i="7"/>
  <c r="D446" i="7"/>
  <c r="D326" i="7"/>
  <c r="E326" i="7"/>
  <c r="D332" i="7"/>
  <c r="E332" i="7"/>
  <c r="D348" i="7"/>
  <c r="E348" i="7"/>
  <c r="D384" i="7"/>
  <c r="E384" i="7"/>
  <c r="E407" i="7"/>
  <c r="D407" i="7"/>
  <c r="E423" i="7"/>
  <c r="D423" i="7"/>
  <c r="E433" i="7"/>
  <c r="D433" i="7"/>
  <c r="E471" i="7"/>
  <c r="D471" i="7"/>
  <c r="E414" i="7"/>
  <c r="D414" i="7"/>
  <c r="E422" i="7"/>
  <c r="D422" i="7"/>
  <c r="E428" i="7"/>
  <c r="D428" i="7"/>
  <c r="E444" i="7"/>
  <c r="D444" i="7"/>
  <c r="E450" i="7"/>
  <c r="D450" i="7"/>
  <c r="E456" i="7"/>
  <c r="D456" i="7"/>
  <c r="E478" i="7"/>
  <c r="D478" i="7"/>
  <c r="E405" i="7"/>
  <c r="D405" i="7"/>
  <c r="E435" i="7"/>
  <c r="D435" i="7"/>
  <c r="E441" i="7"/>
  <c r="D441" i="7"/>
  <c r="E465" i="7"/>
  <c r="D465" i="7"/>
  <c r="E481" i="7"/>
  <c r="D481" i="7"/>
  <c r="E560" i="7"/>
  <c r="D560" i="7"/>
  <c r="E506" i="7"/>
  <c r="D506" i="7"/>
  <c r="E514" i="7"/>
  <c r="D514" i="7"/>
  <c r="E524" i="7"/>
  <c r="D524" i="7"/>
  <c r="E534" i="7"/>
  <c r="D534" i="7"/>
  <c r="E564" i="7"/>
  <c r="D564" i="7"/>
  <c r="E549" i="7"/>
  <c r="D549" i="7"/>
  <c r="E567" i="7"/>
  <c r="D567" i="7"/>
  <c r="E573" i="7"/>
  <c r="D573" i="7"/>
  <c r="E544" i="7"/>
  <c r="D544" i="7"/>
  <c r="E548" i="7"/>
  <c r="D548" i="7"/>
  <c r="E566" i="7"/>
  <c r="D566" i="7"/>
  <c r="E565" i="7"/>
  <c r="D565" i="7"/>
  <c r="E575" i="7"/>
  <c r="D575" i="7"/>
  <c r="E426" i="7"/>
  <c r="D426" i="7"/>
  <c r="E490" i="7"/>
  <c r="D490" i="7"/>
  <c r="E516" i="7"/>
  <c r="D516" i="7"/>
  <c r="E587" i="7"/>
  <c r="D587" i="7"/>
  <c r="E30" i="7"/>
  <c r="D30" i="7"/>
  <c r="E64" i="7"/>
  <c r="D64" i="7"/>
  <c r="E146" i="7"/>
  <c r="D146" i="7"/>
  <c r="E194" i="7"/>
  <c r="D194" i="7"/>
  <c r="E232" i="7"/>
  <c r="D232" i="7"/>
  <c r="D260" i="7"/>
  <c r="E260" i="7"/>
  <c r="D282" i="7"/>
  <c r="E282" i="7"/>
  <c r="D305" i="7"/>
  <c r="E305" i="7"/>
  <c r="D346" i="7"/>
  <c r="E346" i="7"/>
  <c r="E492" i="7"/>
  <c r="D492" i="7"/>
  <c r="E508" i="7"/>
  <c r="D508" i="7"/>
  <c r="E559" i="7"/>
  <c r="D559" i="7"/>
  <c r="E420" i="7"/>
  <c r="D420" i="7"/>
  <c r="E502" i="7"/>
  <c r="D502" i="7"/>
  <c r="E515" i="7"/>
  <c r="D515" i="7"/>
  <c r="E528" i="7"/>
  <c r="D528" i="7"/>
  <c r="E588" i="7"/>
  <c r="D588" i="7"/>
  <c r="E55" i="7"/>
  <c r="D55" i="7"/>
  <c r="E103" i="7"/>
  <c r="D103" i="7"/>
  <c r="E136" i="7"/>
  <c r="D136" i="7"/>
  <c r="E163" i="7"/>
  <c r="D163" i="7"/>
  <c r="E208" i="7"/>
  <c r="D208" i="7"/>
  <c r="D235" i="7"/>
  <c r="E235" i="7"/>
  <c r="D257" i="7"/>
  <c r="E257" i="7"/>
  <c r="D279" i="7"/>
  <c r="E279" i="7"/>
  <c r="D304" i="7"/>
  <c r="E304" i="7"/>
  <c r="D340" i="7"/>
  <c r="E340" i="7"/>
  <c r="D396" i="7"/>
  <c r="E396" i="7"/>
  <c r="E65" i="7"/>
  <c r="D65" i="7"/>
  <c r="E81" i="7"/>
  <c r="D81" i="7"/>
  <c r="E151" i="7"/>
  <c r="D151" i="7"/>
  <c r="E184" i="7"/>
  <c r="D184" i="7"/>
  <c r="E99" i="7"/>
  <c r="D99" i="7"/>
  <c r="D386" i="7"/>
  <c r="E386" i="7"/>
  <c r="D225" i="7"/>
  <c r="E225" i="7"/>
  <c r="F269" i="6"/>
  <c r="F270" i="6"/>
  <c r="G269" i="6"/>
  <c r="G270" i="6"/>
  <c r="D268" i="6"/>
  <c r="E268" i="6"/>
  <c r="E270" i="6"/>
  <c r="D270" i="6"/>
  <c r="D303" i="6"/>
  <c r="E303" i="6"/>
  <c r="E44" i="6"/>
  <c r="D44" i="6"/>
  <c r="E116" i="6"/>
  <c r="D116" i="6"/>
  <c r="E206" i="6"/>
  <c r="D206" i="6"/>
  <c r="D333" i="6"/>
  <c r="E333" i="6"/>
  <c r="E76" i="6"/>
  <c r="D76" i="6"/>
  <c r="E170" i="6"/>
  <c r="D170" i="6"/>
  <c r="D283" i="6"/>
  <c r="E283" i="6"/>
  <c r="E86" i="6"/>
  <c r="D86" i="6"/>
  <c r="E180" i="6"/>
  <c r="D180" i="6"/>
  <c r="E485" i="6"/>
  <c r="D485" i="6"/>
  <c r="D13" i="6"/>
  <c r="E13" i="6"/>
  <c r="D29" i="6"/>
  <c r="E29" i="6"/>
  <c r="E37" i="6"/>
  <c r="D37" i="6"/>
  <c r="E66" i="6"/>
  <c r="D66" i="6"/>
  <c r="E134" i="6"/>
  <c r="D134" i="6"/>
  <c r="E164" i="6"/>
  <c r="D164" i="6"/>
  <c r="E261" i="6"/>
  <c r="D261" i="6"/>
  <c r="E245" i="6"/>
  <c r="D245" i="6"/>
  <c r="D313" i="6"/>
  <c r="E313" i="6"/>
  <c r="D349" i="6"/>
  <c r="E349" i="6"/>
  <c r="D377" i="6"/>
  <c r="E377" i="6"/>
  <c r="E41" i="6"/>
  <c r="D41" i="6"/>
  <c r="E49" i="6"/>
  <c r="D49" i="6"/>
  <c r="E59" i="6"/>
  <c r="D59" i="6"/>
  <c r="E73" i="6"/>
  <c r="D73" i="6"/>
  <c r="D85" i="6"/>
  <c r="E85" i="6"/>
  <c r="D95" i="6"/>
  <c r="E95" i="6"/>
  <c r="E107" i="6"/>
  <c r="D107" i="6"/>
  <c r="D119" i="6"/>
  <c r="E119" i="6"/>
  <c r="D127" i="6"/>
  <c r="E127" i="6"/>
  <c r="D135" i="6"/>
  <c r="E135" i="6"/>
  <c r="D143" i="6"/>
  <c r="E143" i="6"/>
  <c r="E153" i="6"/>
  <c r="D153" i="6"/>
  <c r="D167" i="6"/>
  <c r="E167" i="6"/>
  <c r="E175" i="6"/>
  <c r="D175" i="6"/>
  <c r="E189" i="6"/>
  <c r="D189" i="6"/>
  <c r="E199" i="6"/>
  <c r="D199" i="6"/>
  <c r="E213" i="6"/>
  <c r="D213" i="6"/>
  <c r="E227" i="6"/>
  <c r="D227" i="6"/>
  <c r="D271" i="6"/>
  <c r="E271" i="6"/>
  <c r="E569" i="6"/>
  <c r="D569" i="6"/>
  <c r="D281" i="6"/>
  <c r="E281" i="6"/>
  <c r="D327" i="6"/>
  <c r="E327" i="6"/>
  <c r="D367" i="6"/>
  <c r="E367" i="6"/>
  <c r="E577" i="6"/>
  <c r="D577" i="6"/>
  <c r="E431" i="6"/>
  <c r="D431" i="6"/>
  <c r="E471" i="6"/>
  <c r="D471" i="6"/>
  <c r="E503" i="6"/>
  <c r="D503" i="6"/>
  <c r="E539" i="6"/>
  <c r="D539" i="6"/>
  <c r="E571" i="6"/>
  <c r="D571" i="6"/>
  <c r="E252" i="6"/>
  <c r="D252" i="6"/>
  <c r="E262" i="6"/>
  <c r="D262" i="6"/>
  <c r="E276" i="6"/>
  <c r="D276" i="6"/>
  <c r="E284" i="6"/>
  <c r="D284" i="6"/>
  <c r="E294" i="6"/>
  <c r="D294" i="6"/>
  <c r="E306" i="6"/>
  <c r="D306" i="6"/>
  <c r="E324" i="6"/>
  <c r="D324" i="6"/>
  <c r="E342" i="6"/>
  <c r="D342" i="6"/>
  <c r="E352" i="6"/>
  <c r="D352" i="6"/>
  <c r="E360" i="6"/>
  <c r="D360" i="6"/>
  <c r="E382" i="6"/>
  <c r="D382" i="6"/>
  <c r="E392" i="6"/>
  <c r="D392" i="6"/>
  <c r="E449" i="6"/>
  <c r="D449" i="6"/>
  <c r="E481" i="6"/>
  <c r="D481" i="6"/>
  <c r="E513" i="6"/>
  <c r="D513" i="6"/>
  <c r="D399" i="6"/>
  <c r="E399" i="6"/>
  <c r="E451" i="6"/>
  <c r="D451" i="6"/>
  <c r="E483" i="6"/>
  <c r="D483" i="6"/>
  <c r="E515" i="6"/>
  <c r="D515" i="6"/>
  <c r="E543" i="6"/>
  <c r="D543" i="6"/>
  <c r="E434" i="6"/>
  <c r="D434" i="6"/>
  <c r="E442" i="6"/>
  <c r="D442" i="6"/>
  <c r="E450" i="6"/>
  <c r="D450" i="6"/>
  <c r="E464" i="6"/>
  <c r="D464" i="6"/>
  <c r="E472" i="6"/>
  <c r="D472" i="6"/>
  <c r="E488" i="6"/>
  <c r="D488" i="6"/>
  <c r="E496" i="6"/>
  <c r="D496" i="6"/>
  <c r="E504" i="6"/>
  <c r="D504" i="6"/>
  <c r="E512" i="6"/>
  <c r="D512" i="6"/>
  <c r="E520" i="6"/>
  <c r="D520" i="6"/>
  <c r="E528" i="6"/>
  <c r="D528" i="6"/>
  <c r="E546" i="6"/>
  <c r="D546" i="6"/>
  <c r="E554" i="6"/>
  <c r="D554" i="6"/>
  <c r="E564" i="6"/>
  <c r="D564" i="6"/>
  <c r="E572" i="6"/>
  <c r="D572" i="6"/>
  <c r="E209" i="6"/>
  <c r="D209" i="6"/>
  <c r="E237" i="6"/>
  <c r="D237" i="6"/>
  <c r="E404" i="6"/>
  <c r="D404" i="6"/>
  <c r="D335" i="6"/>
  <c r="E335" i="6"/>
  <c r="E459" i="6"/>
  <c r="D459" i="6"/>
  <c r="E408" i="6"/>
  <c r="D408" i="6"/>
  <c r="D307" i="6"/>
  <c r="E307" i="6"/>
  <c r="E413" i="6"/>
  <c r="D413" i="6"/>
  <c r="D279" i="6"/>
  <c r="E279" i="6"/>
  <c r="E304" i="6"/>
  <c r="D304" i="6"/>
  <c r="D275" i="6"/>
  <c r="E275" i="6"/>
  <c r="E229" i="6"/>
  <c r="D229" i="6"/>
  <c r="E82" i="6"/>
  <c r="D82" i="6"/>
  <c r="E12" i="6"/>
  <c r="D12" i="6"/>
  <c r="E74" i="6"/>
  <c r="D74" i="6"/>
  <c r="E118" i="6"/>
  <c r="D118" i="6"/>
  <c r="D339" i="6"/>
  <c r="E339" i="6"/>
  <c r="E54" i="6"/>
  <c r="D54" i="6"/>
  <c r="E120" i="6"/>
  <c r="D120" i="6"/>
  <c r="E216" i="6"/>
  <c r="D216" i="6"/>
  <c r="E92" i="6"/>
  <c r="D92" i="6"/>
  <c r="E190" i="6"/>
  <c r="D190" i="6"/>
  <c r="E52" i="6"/>
  <c r="D52" i="6"/>
  <c r="E204" i="6"/>
  <c r="D204" i="6"/>
  <c r="D15" i="6"/>
  <c r="E15" i="6"/>
  <c r="D39" i="6"/>
  <c r="E39" i="6"/>
  <c r="E144" i="6"/>
  <c r="D144" i="6"/>
  <c r="D277" i="6"/>
  <c r="E277" i="6"/>
  <c r="E249" i="6"/>
  <c r="D249" i="6"/>
  <c r="D317" i="6"/>
  <c r="E317" i="6"/>
  <c r="D387" i="6"/>
  <c r="E387" i="6"/>
  <c r="E43" i="6"/>
  <c r="D43" i="6"/>
  <c r="D63" i="6"/>
  <c r="E63" i="6"/>
  <c r="D87" i="6"/>
  <c r="E87" i="6"/>
  <c r="E109" i="6"/>
  <c r="D109" i="6"/>
  <c r="E121" i="6"/>
  <c r="D121" i="6"/>
  <c r="E129" i="6"/>
  <c r="D129" i="6"/>
  <c r="E137" i="6"/>
  <c r="D137" i="6"/>
  <c r="E145" i="6"/>
  <c r="D145" i="6"/>
  <c r="E157" i="6"/>
  <c r="D157" i="6"/>
  <c r="E169" i="6"/>
  <c r="D169" i="6"/>
  <c r="E177" i="6"/>
  <c r="D177" i="6"/>
  <c r="E191" i="6"/>
  <c r="D191" i="6"/>
  <c r="E201" i="6"/>
  <c r="D201" i="6"/>
  <c r="E215" i="6"/>
  <c r="D215" i="6"/>
  <c r="E233" i="6"/>
  <c r="D233" i="6"/>
  <c r="D287" i="6"/>
  <c r="E287" i="6"/>
  <c r="D357" i="6"/>
  <c r="E357" i="6"/>
  <c r="E469" i="6"/>
  <c r="D469" i="6"/>
  <c r="D297" i="6"/>
  <c r="E297" i="6"/>
  <c r="D391" i="6"/>
  <c r="E391" i="6"/>
  <c r="E439" i="6"/>
  <c r="D439" i="6"/>
  <c r="E479" i="6"/>
  <c r="D479" i="6"/>
  <c r="E511" i="6"/>
  <c r="D511" i="6"/>
  <c r="E547" i="6"/>
  <c r="D547" i="6"/>
  <c r="E240" i="6"/>
  <c r="D240" i="6"/>
  <c r="E254" i="6"/>
  <c r="D254" i="6"/>
  <c r="E266" i="6"/>
  <c r="D266" i="6"/>
  <c r="D278" i="6"/>
  <c r="E278" i="6"/>
  <c r="E286" i="6"/>
  <c r="D286" i="6"/>
  <c r="E296" i="6"/>
  <c r="D296" i="6"/>
  <c r="E308" i="6"/>
  <c r="D308" i="6"/>
  <c r="E318" i="6"/>
  <c r="D318" i="6"/>
  <c r="E326" i="6"/>
  <c r="D326" i="6"/>
  <c r="E334" i="6"/>
  <c r="D334" i="6"/>
  <c r="E344" i="6"/>
  <c r="D344" i="6"/>
  <c r="E354" i="6"/>
  <c r="D354" i="6"/>
  <c r="E362" i="6"/>
  <c r="D362" i="6"/>
  <c r="E370" i="6"/>
  <c r="D370" i="6"/>
  <c r="E384" i="6"/>
  <c r="D384" i="6"/>
  <c r="E398" i="6"/>
  <c r="D398" i="6"/>
  <c r="E421" i="6"/>
  <c r="D421" i="6"/>
  <c r="E489" i="6"/>
  <c r="D489" i="6"/>
  <c r="E521" i="6"/>
  <c r="D521" i="6"/>
  <c r="D403" i="6"/>
  <c r="E403" i="6"/>
  <c r="E427" i="6"/>
  <c r="D427" i="6"/>
  <c r="E455" i="6"/>
  <c r="D455" i="6"/>
  <c r="E491" i="6"/>
  <c r="D491" i="6"/>
  <c r="E523" i="6"/>
  <c r="D523" i="6"/>
  <c r="E551" i="6"/>
  <c r="D551" i="6"/>
  <c r="E428" i="6"/>
  <c r="D428" i="6"/>
  <c r="E444" i="6"/>
  <c r="D444" i="6"/>
  <c r="E454" i="6"/>
  <c r="D454" i="6"/>
  <c r="E466" i="6"/>
  <c r="D466" i="6"/>
  <c r="E474" i="6"/>
  <c r="D474" i="6"/>
  <c r="E482" i="6"/>
  <c r="D482" i="6"/>
  <c r="E490" i="6"/>
  <c r="D490" i="6"/>
  <c r="E498" i="6"/>
  <c r="D498" i="6"/>
  <c r="E506" i="6"/>
  <c r="D506" i="6"/>
  <c r="E514" i="6"/>
  <c r="D514" i="6"/>
  <c r="E522" i="6"/>
  <c r="D522" i="6"/>
  <c r="E530" i="6"/>
  <c r="D530" i="6"/>
  <c r="E540" i="6"/>
  <c r="D540" i="6"/>
  <c r="E548" i="6"/>
  <c r="D548" i="6"/>
  <c r="E556" i="6"/>
  <c r="D556" i="6"/>
  <c r="E566" i="6"/>
  <c r="D566" i="6"/>
  <c r="E574" i="6"/>
  <c r="D574" i="6"/>
  <c r="E561" i="6"/>
  <c r="D561" i="6"/>
  <c r="D231" i="6"/>
  <c r="E231" i="6"/>
  <c r="D395" i="6"/>
  <c r="E395" i="6"/>
  <c r="E461" i="6"/>
  <c r="D461" i="6"/>
  <c r="E394" i="6"/>
  <c r="D394" i="6"/>
  <c r="E426" i="6"/>
  <c r="D426" i="6"/>
  <c r="E372" i="6"/>
  <c r="D372" i="6"/>
  <c r="E420" i="6"/>
  <c r="D420" i="6"/>
  <c r="E559" i="6"/>
  <c r="D559" i="6"/>
  <c r="D291" i="6"/>
  <c r="E291" i="6"/>
  <c r="E557" i="6"/>
  <c r="D557" i="6"/>
  <c r="D375" i="6"/>
  <c r="E375" i="6"/>
  <c r="D409" i="6"/>
  <c r="E409" i="6"/>
  <c r="E197" i="6"/>
  <c r="D197" i="6"/>
  <c r="E230" i="6"/>
  <c r="D230" i="6"/>
  <c r="E396" i="6"/>
  <c r="D396" i="6"/>
  <c r="E174" i="6"/>
  <c r="D174" i="6"/>
  <c r="E28" i="6"/>
  <c r="D28" i="6"/>
  <c r="E168" i="6"/>
  <c r="D168" i="6"/>
  <c r="E200" i="6"/>
  <c r="D200" i="6"/>
  <c r="E14" i="6"/>
  <c r="D14" i="6"/>
  <c r="E32" i="6"/>
  <c r="D32" i="6"/>
  <c r="E88" i="6"/>
  <c r="D88" i="6"/>
  <c r="E176" i="6"/>
  <c r="D176" i="6"/>
  <c r="D353" i="6"/>
  <c r="E353" i="6"/>
  <c r="E132" i="6"/>
  <c r="D132" i="6"/>
  <c r="D347" i="6"/>
  <c r="E347" i="6"/>
  <c r="E124" i="6"/>
  <c r="D124" i="6"/>
  <c r="D7" i="6"/>
  <c r="E7" i="6"/>
  <c r="D31" i="6"/>
  <c r="E31" i="6"/>
  <c r="E78" i="6"/>
  <c r="D78" i="6"/>
  <c r="E172" i="6"/>
  <c r="D172" i="6"/>
  <c r="D273" i="6"/>
  <c r="E273" i="6"/>
  <c r="E493" i="6"/>
  <c r="D493" i="6"/>
  <c r="E51" i="6"/>
  <c r="D51" i="6"/>
  <c r="E75" i="6"/>
  <c r="D75" i="6"/>
  <c r="E97" i="6"/>
  <c r="D97" i="6"/>
  <c r="E214" i="6"/>
  <c r="D214" i="6"/>
  <c r="E537" i="6"/>
  <c r="D537" i="6"/>
  <c r="E16" i="6"/>
  <c r="D16" i="6"/>
  <c r="E24" i="6"/>
  <c r="D24" i="6"/>
  <c r="E34" i="6"/>
  <c r="D34" i="6"/>
  <c r="E58" i="6"/>
  <c r="D58" i="6"/>
  <c r="E96" i="6"/>
  <c r="D96" i="6"/>
  <c r="E126" i="6"/>
  <c r="D126" i="6"/>
  <c r="E188" i="6"/>
  <c r="D188" i="6"/>
  <c r="D247" i="6"/>
  <c r="E247" i="6"/>
  <c r="E100" i="6"/>
  <c r="D100" i="6"/>
  <c r="E142" i="6"/>
  <c r="D142" i="6"/>
  <c r="E234" i="6"/>
  <c r="D234" i="6"/>
  <c r="D361" i="6"/>
  <c r="E361" i="6"/>
  <c r="E68" i="6"/>
  <c r="D68" i="6"/>
  <c r="E158" i="6"/>
  <c r="D158" i="6"/>
  <c r="E253" i="6"/>
  <c r="D253" i="6"/>
  <c r="D9" i="6"/>
  <c r="E9" i="6"/>
  <c r="D17" i="6"/>
  <c r="E17" i="6"/>
  <c r="E33" i="6"/>
  <c r="D33" i="6"/>
  <c r="E42" i="6"/>
  <c r="D42" i="6"/>
  <c r="E84" i="6"/>
  <c r="D84" i="6"/>
  <c r="E152" i="6"/>
  <c r="D152" i="6"/>
  <c r="E196" i="6"/>
  <c r="D196" i="6"/>
  <c r="D293" i="6"/>
  <c r="E293" i="6"/>
  <c r="D259" i="6"/>
  <c r="E259" i="6"/>
  <c r="D285" i="6"/>
  <c r="E285" i="6"/>
  <c r="D323" i="6"/>
  <c r="E323" i="6"/>
  <c r="D363" i="6"/>
  <c r="E363" i="6"/>
  <c r="E425" i="6"/>
  <c r="D425" i="6"/>
  <c r="E525" i="6"/>
  <c r="D525" i="6"/>
  <c r="E45" i="6"/>
  <c r="D45" i="6"/>
  <c r="D53" i="6"/>
  <c r="E53" i="6"/>
  <c r="E67" i="6"/>
  <c r="D67" i="6"/>
  <c r="E77" i="6"/>
  <c r="D77" i="6"/>
  <c r="E91" i="6"/>
  <c r="D91" i="6"/>
  <c r="D101" i="6"/>
  <c r="E101" i="6"/>
  <c r="D111" i="6"/>
  <c r="E111" i="6"/>
  <c r="E123" i="6"/>
  <c r="D123" i="6"/>
  <c r="E131" i="6"/>
  <c r="D131" i="6"/>
  <c r="E139" i="6"/>
  <c r="D139" i="6"/>
  <c r="E147" i="6"/>
  <c r="D147" i="6"/>
  <c r="D159" i="6"/>
  <c r="E159" i="6"/>
  <c r="E171" i="6"/>
  <c r="D171" i="6"/>
  <c r="D179" i="6"/>
  <c r="E179" i="6"/>
  <c r="E193" i="6"/>
  <c r="D193" i="6"/>
  <c r="E205" i="6"/>
  <c r="D205" i="6"/>
  <c r="E221" i="6"/>
  <c r="D221" i="6"/>
  <c r="D239" i="6"/>
  <c r="E239" i="6"/>
  <c r="D299" i="6"/>
  <c r="E299" i="6"/>
  <c r="D365" i="6"/>
  <c r="E365" i="6"/>
  <c r="E501" i="6"/>
  <c r="D501" i="6"/>
  <c r="D301" i="6"/>
  <c r="E301" i="6"/>
  <c r="D341" i="6"/>
  <c r="E341" i="6"/>
  <c r="E477" i="6"/>
  <c r="D477" i="6"/>
  <c r="E447" i="6"/>
  <c r="D447" i="6"/>
  <c r="E487" i="6"/>
  <c r="D487" i="6"/>
  <c r="E519" i="6"/>
  <c r="D519" i="6"/>
  <c r="E555" i="6"/>
  <c r="D555" i="6"/>
  <c r="E248" i="6"/>
  <c r="D248" i="6"/>
  <c r="E256" i="6"/>
  <c r="D256" i="6"/>
  <c r="D280" i="6"/>
  <c r="E280" i="6"/>
  <c r="E290" i="6"/>
  <c r="D290" i="6"/>
  <c r="E300" i="6"/>
  <c r="D300" i="6"/>
  <c r="E310" i="6"/>
  <c r="D310" i="6"/>
  <c r="E320" i="6"/>
  <c r="D320" i="6"/>
  <c r="E328" i="6"/>
  <c r="D328" i="6"/>
  <c r="E336" i="6"/>
  <c r="D336" i="6"/>
  <c r="E356" i="6"/>
  <c r="D356" i="6"/>
  <c r="E364" i="6"/>
  <c r="D364" i="6"/>
  <c r="E374" i="6"/>
  <c r="D374" i="6"/>
  <c r="E388" i="6"/>
  <c r="D388" i="6"/>
  <c r="E433" i="6"/>
  <c r="D433" i="6"/>
  <c r="E465" i="6"/>
  <c r="D465" i="6"/>
  <c r="E497" i="6"/>
  <c r="D497" i="6"/>
  <c r="E529" i="6"/>
  <c r="D529" i="6"/>
  <c r="E565" i="6"/>
  <c r="D565" i="6"/>
  <c r="D407" i="6"/>
  <c r="E407" i="6"/>
  <c r="E435" i="6"/>
  <c r="D435" i="6"/>
  <c r="E467" i="6"/>
  <c r="D467" i="6"/>
  <c r="E499" i="6"/>
  <c r="D499" i="6"/>
  <c r="E531" i="6"/>
  <c r="D531" i="6"/>
  <c r="E567" i="6"/>
  <c r="D567" i="6"/>
  <c r="E402" i="6"/>
  <c r="D402" i="6"/>
  <c r="E418" i="6"/>
  <c r="D418" i="6"/>
  <c r="E430" i="6"/>
  <c r="D430" i="6"/>
  <c r="E438" i="6"/>
  <c r="D438" i="6"/>
  <c r="E468" i="6"/>
  <c r="D468" i="6"/>
  <c r="E476" i="6"/>
  <c r="D476" i="6"/>
  <c r="E484" i="6"/>
  <c r="D484" i="6"/>
  <c r="E492" i="6"/>
  <c r="D492" i="6"/>
  <c r="E508" i="6"/>
  <c r="D508" i="6"/>
  <c r="E516" i="6"/>
  <c r="D516" i="6"/>
  <c r="E524" i="6"/>
  <c r="D524" i="6"/>
  <c r="E534" i="6"/>
  <c r="D534" i="6"/>
  <c r="E542" i="6"/>
  <c r="D542" i="6"/>
  <c r="E550" i="6"/>
  <c r="D550" i="6"/>
  <c r="E558" i="6"/>
  <c r="D558" i="6"/>
  <c r="E568" i="6"/>
  <c r="D568" i="6"/>
  <c r="E576" i="6"/>
  <c r="D576" i="6"/>
  <c r="E217" i="6"/>
  <c r="D217" i="6"/>
  <c r="E210" i="6"/>
  <c r="D210" i="6"/>
  <c r="E185" i="6"/>
  <c r="D185" i="6"/>
  <c r="D385" i="6"/>
  <c r="E385" i="6"/>
  <c r="D267" i="6"/>
  <c r="E267" i="6"/>
  <c r="E122" i="6"/>
  <c r="D122" i="6"/>
  <c r="E346" i="6"/>
  <c r="D346" i="6"/>
  <c r="E532" i="6"/>
  <c r="D532" i="6"/>
  <c r="E246" i="6"/>
  <c r="D246" i="6"/>
  <c r="D393" i="6"/>
  <c r="E393" i="6"/>
  <c r="E238" i="6"/>
  <c r="D238" i="6"/>
  <c r="E452" i="6"/>
  <c r="D452" i="6"/>
  <c r="E380" i="6"/>
  <c r="D380" i="6"/>
  <c r="E27" i="6"/>
  <c r="D27" i="6"/>
  <c r="D272" i="6"/>
  <c r="E272" i="6"/>
  <c r="E560" i="6"/>
  <c r="D560" i="6"/>
  <c r="E460" i="6"/>
  <c r="D460" i="6"/>
  <c r="E288" i="6"/>
  <c r="D288" i="6"/>
  <c r="E410" i="6"/>
  <c r="D410" i="6"/>
  <c r="E386" i="6"/>
  <c r="D386" i="6"/>
  <c r="E56" i="6"/>
  <c r="D56" i="6"/>
  <c r="E162" i="6"/>
  <c r="D162" i="6"/>
  <c r="E220" i="6"/>
  <c r="D220" i="6"/>
  <c r="E8" i="6"/>
  <c r="D8" i="6"/>
  <c r="E18" i="6"/>
  <c r="D18" i="6"/>
  <c r="E26" i="6"/>
  <c r="D26" i="6"/>
  <c r="E36" i="6"/>
  <c r="D36" i="6"/>
  <c r="E70" i="6"/>
  <c r="D70" i="6"/>
  <c r="E106" i="6"/>
  <c r="D106" i="6"/>
  <c r="E160" i="6"/>
  <c r="D160" i="6"/>
  <c r="E202" i="6"/>
  <c r="D202" i="6"/>
  <c r="E429" i="6"/>
  <c r="D429" i="6"/>
  <c r="E60" i="6"/>
  <c r="D60" i="6"/>
  <c r="E108" i="6"/>
  <c r="D108" i="6"/>
  <c r="E148" i="6"/>
  <c r="D148" i="6"/>
  <c r="E265" i="6"/>
  <c r="D265" i="6"/>
  <c r="E72" i="6"/>
  <c r="D72" i="6"/>
  <c r="D321" i="6"/>
  <c r="E321" i="6"/>
  <c r="D11" i="6"/>
  <c r="E11" i="6"/>
  <c r="D19" i="6"/>
  <c r="E19" i="6"/>
  <c r="E35" i="6"/>
  <c r="D35" i="6"/>
  <c r="E50" i="6"/>
  <c r="D50" i="6"/>
  <c r="E110" i="6"/>
  <c r="D110" i="6"/>
  <c r="E156" i="6"/>
  <c r="D156" i="6"/>
  <c r="E226" i="6"/>
  <c r="D226" i="6"/>
  <c r="E263" i="6"/>
  <c r="D263" i="6"/>
  <c r="D289" i="6"/>
  <c r="E289" i="6"/>
  <c r="D345" i="6"/>
  <c r="E345" i="6"/>
  <c r="D371" i="6"/>
  <c r="E371" i="6"/>
  <c r="E437" i="6"/>
  <c r="D437" i="6"/>
  <c r="E545" i="6"/>
  <c r="D545" i="6"/>
  <c r="D47" i="6"/>
  <c r="E47" i="6"/>
  <c r="E57" i="6"/>
  <c r="D57" i="6"/>
  <c r="D69" i="6"/>
  <c r="E69" i="6"/>
  <c r="D79" i="6"/>
  <c r="E79" i="6"/>
  <c r="E93" i="6"/>
  <c r="D93" i="6"/>
  <c r="E105" i="6"/>
  <c r="D105" i="6"/>
  <c r="E113" i="6"/>
  <c r="D113" i="6"/>
  <c r="D125" i="6"/>
  <c r="E125" i="6"/>
  <c r="E133" i="6"/>
  <c r="D133" i="6"/>
  <c r="D141" i="6"/>
  <c r="E141" i="6"/>
  <c r="E149" i="6"/>
  <c r="D149" i="6"/>
  <c r="E165" i="6"/>
  <c r="D165" i="6"/>
  <c r="E173" i="6"/>
  <c r="D173" i="6"/>
  <c r="D195" i="6"/>
  <c r="E195" i="6"/>
  <c r="E207" i="6"/>
  <c r="D207" i="6"/>
  <c r="E223" i="6"/>
  <c r="D223" i="6"/>
  <c r="E243" i="6"/>
  <c r="D243" i="6"/>
  <c r="D309" i="6"/>
  <c r="E309" i="6"/>
  <c r="D389" i="6"/>
  <c r="E389" i="6"/>
  <c r="E553" i="6"/>
  <c r="D553" i="6"/>
  <c r="E241" i="6"/>
  <c r="D241" i="6"/>
  <c r="D305" i="6"/>
  <c r="E305" i="6"/>
  <c r="D359" i="6"/>
  <c r="E359" i="6"/>
  <c r="E509" i="6"/>
  <c r="D509" i="6"/>
  <c r="E463" i="6"/>
  <c r="D463" i="6"/>
  <c r="E495" i="6"/>
  <c r="D495" i="6"/>
  <c r="E250" i="6"/>
  <c r="D250" i="6"/>
  <c r="E258" i="6"/>
  <c r="D258" i="6"/>
  <c r="E274" i="6"/>
  <c r="D274" i="6"/>
  <c r="E282" i="6"/>
  <c r="D282" i="6"/>
  <c r="E292" i="6"/>
  <c r="D292" i="6"/>
  <c r="E302" i="6"/>
  <c r="D302" i="6"/>
  <c r="E312" i="6"/>
  <c r="D312" i="6"/>
  <c r="E322" i="6"/>
  <c r="D322" i="6"/>
  <c r="E330" i="6"/>
  <c r="D330" i="6"/>
  <c r="E338" i="6"/>
  <c r="D338" i="6"/>
  <c r="E350" i="6"/>
  <c r="D350" i="6"/>
  <c r="E366" i="6"/>
  <c r="D366" i="6"/>
  <c r="E378" i="6"/>
  <c r="D378" i="6"/>
  <c r="E441" i="6"/>
  <c r="D441" i="6"/>
  <c r="E473" i="6"/>
  <c r="D473" i="6"/>
  <c r="E533" i="6"/>
  <c r="D533" i="6"/>
  <c r="E573" i="6"/>
  <c r="D573" i="6"/>
  <c r="E419" i="6"/>
  <c r="D419" i="6"/>
  <c r="E443" i="6"/>
  <c r="D443" i="6"/>
  <c r="E475" i="6"/>
  <c r="D475" i="6"/>
  <c r="E507" i="6"/>
  <c r="D507" i="6"/>
  <c r="E535" i="6"/>
  <c r="D535" i="6"/>
  <c r="E575" i="6"/>
  <c r="D575" i="6"/>
  <c r="E406" i="6"/>
  <c r="D406" i="6"/>
  <c r="E422" i="6"/>
  <c r="D422" i="6"/>
  <c r="E448" i="6"/>
  <c r="D448" i="6"/>
  <c r="E458" i="6"/>
  <c r="D458" i="6"/>
  <c r="E470" i="6"/>
  <c r="D470" i="6"/>
  <c r="E478" i="6"/>
  <c r="D478" i="6"/>
  <c r="E486" i="6"/>
  <c r="D486" i="6"/>
  <c r="E494" i="6"/>
  <c r="D494" i="6"/>
  <c r="E502" i="6"/>
  <c r="D502" i="6"/>
  <c r="E510" i="6"/>
  <c r="D510" i="6"/>
  <c r="E518" i="6"/>
  <c r="D518" i="6"/>
  <c r="E536" i="6"/>
  <c r="D536" i="6"/>
  <c r="E544" i="6"/>
  <c r="D544" i="6"/>
  <c r="E552" i="6"/>
  <c r="D552" i="6"/>
  <c r="E562" i="6"/>
  <c r="D562" i="6"/>
  <c r="E570" i="6"/>
  <c r="D570" i="6"/>
  <c r="E578" i="6"/>
  <c r="D578" i="6"/>
  <c r="E186" i="6"/>
  <c r="D186" i="6"/>
  <c r="D211" i="6"/>
  <c r="E211" i="6"/>
  <c r="E218" i="6"/>
  <c r="D218" i="6"/>
  <c r="E102" i="6"/>
  <c r="D102" i="6"/>
  <c r="E48" i="6"/>
  <c r="D48" i="6"/>
  <c r="D379" i="6"/>
  <c r="E379" i="6"/>
  <c r="E415" i="6"/>
  <c r="D415" i="6"/>
  <c r="E244" i="6"/>
  <c r="D244" i="6"/>
  <c r="D319" i="6"/>
  <c r="E319" i="6"/>
  <c r="E400" i="6"/>
  <c r="D400" i="6"/>
  <c r="E298" i="6"/>
  <c r="D298" i="6"/>
  <c r="E314" i="6"/>
  <c r="D314" i="6"/>
  <c r="E411" i="6"/>
  <c r="D411" i="6"/>
  <c r="D331" i="6"/>
  <c r="E331" i="6"/>
  <c r="D311" i="6"/>
  <c r="E311" i="6"/>
  <c r="D295" i="6"/>
  <c r="E295" i="6"/>
  <c r="D381" i="6"/>
  <c r="E381" i="6"/>
  <c r="E462" i="6"/>
  <c r="D462" i="6"/>
  <c r="F27" i="6"/>
  <c r="D611" i="13"/>
  <c r="E611" i="13"/>
  <c r="E610" i="13"/>
  <c r="D610" i="13"/>
  <c r="D612" i="13"/>
  <c r="E612" i="13"/>
  <c r="D609" i="13"/>
  <c r="E609" i="13"/>
  <c r="D606" i="13"/>
  <c r="E606" i="13"/>
  <c r="E599" i="13"/>
  <c r="D599" i="13"/>
  <c r="D602" i="13"/>
  <c r="E602" i="13"/>
  <c r="D605" i="13"/>
  <c r="E605" i="13"/>
  <c r="D598" i="13"/>
  <c r="E598" i="13"/>
  <c r="E608" i="13"/>
  <c r="D608" i="13"/>
  <c r="E607" i="13"/>
  <c r="D607" i="13"/>
  <c r="D601" i="13"/>
  <c r="E601" i="13"/>
  <c r="E604" i="13"/>
  <c r="D604" i="13"/>
  <c r="E603" i="13"/>
  <c r="D603" i="13"/>
  <c r="E99" i="13"/>
  <c r="D99" i="13"/>
  <c r="D236" i="9"/>
  <c r="E236" i="9"/>
  <c r="D386" i="9"/>
  <c r="E386" i="9"/>
  <c r="D225" i="8"/>
  <c r="E225" i="8"/>
  <c r="E236" i="13"/>
  <c r="D236" i="13"/>
  <c r="D99" i="8"/>
  <c r="E99" i="8"/>
  <c r="D225" i="13"/>
  <c r="E225" i="13"/>
  <c r="E386" i="8"/>
  <c r="D386" i="8"/>
  <c r="E386" i="13"/>
  <c r="D386" i="13"/>
  <c r="E236" i="8"/>
  <c r="D236" i="8"/>
  <c r="D225" i="9"/>
  <c r="E225" i="9"/>
  <c r="E99" i="9"/>
  <c r="D99" i="9"/>
  <c r="E596" i="13"/>
  <c r="D596" i="13"/>
  <c r="E595" i="13"/>
  <c r="D595" i="13"/>
  <c r="E184" i="13"/>
  <c r="D184" i="13"/>
  <c r="E151" i="13"/>
  <c r="D151" i="13"/>
  <c r="E151" i="9"/>
  <c r="D151" i="9"/>
  <c r="D184" i="8"/>
  <c r="E184" i="8"/>
  <c r="D184" i="9"/>
  <c r="E184" i="9"/>
  <c r="D151" i="8"/>
  <c r="E151" i="8"/>
  <c r="E90" i="8"/>
  <c r="D90" i="8"/>
  <c r="E10" i="8"/>
  <c r="D10" i="8"/>
  <c r="D10" i="9"/>
  <c r="E10" i="9"/>
  <c r="D462" i="13"/>
  <c r="E462" i="13"/>
  <c r="D183" i="13"/>
  <c r="E183" i="13"/>
  <c r="D62" i="9"/>
  <c r="E62" i="9"/>
  <c r="D10" i="13"/>
  <c r="E10" i="13"/>
  <c r="D65" i="8"/>
  <c r="E65" i="8"/>
  <c r="D104" i="9"/>
  <c r="E104" i="9"/>
  <c r="E65" i="9"/>
  <c r="D65" i="9"/>
  <c r="E62" i="8"/>
  <c r="D62" i="8"/>
  <c r="E81" i="9"/>
  <c r="D81" i="9"/>
  <c r="E90" i="13"/>
  <c r="D90" i="13"/>
  <c r="E104" i="8"/>
  <c r="D104" i="8"/>
  <c r="E183" i="9"/>
  <c r="D183" i="9"/>
  <c r="E62" i="13"/>
  <c r="D62" i="13"/>
  <c r="D90" i="9"/>
  <c r="E90" i="9"/>
  <c r="D81" i="8"/>
  <c r="E81" i="8"/>
  <c r="E462" i="9"/>
  <c r="D462" i="9"/>
  <c r="E104" i="13"/>
  <c r="D104" i="13"/>
  <c r="D183" i="8"/>
  <c r="E183" i="8"/>
  <c r="E81" i="13"/>
  <c r="D81" i="13"/>
  <c r="E65" i="13"/>
  <c r="D65" i="13"/>
  <c r="D24" i="8"/>
  <c r="E24" i="8"/>
  <c r="E72" i="8"/>
  <c r="D72" i="8"/>
  <c r="D105" i="8"/>
  <c r="E105" i="8"/>
  <c r="D139" i="8"/>
  <c r="E139" i="8"/>
  <c r="D179" i="8"/>
  <c r="E179" i="8"/>
  <c r="D213" i="8"/>
  <c r="E213" i="8"/>
  <c r="D237" i="8"/>
  <c r="E237" i="8"/>
  <c r="E396" i="8"/>
  <c r="D396" i="8"/>
  <c r="E39" i="8"/>
  <c r="D39" i="8"/>
  <c r="E66" i="8"/>
  <c r="D66" i="8"/>
  <c r="E118" i="8"/>
  <c r="D118" i="8"/>
  <c r="D156" i="8"/>
  <c r="E156" i="8"/>
  <c r="D199" i="8"/>
  <c r="E199" i="8"/>
  <c r="D239" i="8"/>
  <c r="E239" i="8"/>
  <c r="E269" i="8"/>
  <c r="D269" i="8"/>
  <c r="E430" i="8"/>
  <c r="D430" i="8"/>
  <c r="E382" i="8"/>
  <c r="D382" i="8"/>
  <c r="E41" i="9"/>
  <c r="D41" i="9"/>
  <c r="E95" i="9"/>
  <c r="D95" i="9"/>
  <c r="E123" i="9"/>
  <c r="D123" i="9"/>
  <c r="E152" i="9"/>
  <c r="D152" i="9"/>
  <c r="E195" i="9"/>
  <c r="D195" i="9"/>
  <c r="E226" i="9"/>
  <c r="D226" i="9"/>
  <c r="E247" i="9"/>
  <c r="D247" i="9"/>
  <c r="E345" i="9"/>
  <c r="D345" i="9"/>
  <c r="E403" i="9"/>
  <c r="D403" i="9"/>
  <c r="E39" i="13"/>
  <c r="D39" i="13"/>
  <c r="E66" i="13"/>
  <c r="D66" i="13"/>
  <c r="E118" i="13"/>
  <c r="D118" i="13"/>
  <c r="E156" i="13"/>
  <c r="D156" i="13"/>
  <c r="D199" i="13"/>
  <c r="E199" i="13"/>
  <c r="E239" i="13"/>
  <c r="D239" i="13"/>
  <c r="D265" i="13"/>
  <c r="E265" i="13"/>
  <c r="E396" i="13"/>
  <c r="D396" i="13"/>
  <c r="E63" i="9"/>
  <c r="D63" i="9"/>
  <c r="E113" i="9"/>
  <c r="D113" i="9"/>
  <c r="D193" i="9"/>
  <c r="E193" i="9"/>
  <c r="D229" i="9"/>
  <c r="E229" i="9"/>
  <c r="E258" i="9"/>
  <c r="D258" i="9"/>
  <c r="E361" i="9"/>
  <c r="D361" i="9"/>
  <c r="D430" i="9"/>
  <c r="E430" i="9"/>
  <c r="D41" i="13"/>
  <c r="E41" i="13"/>
  <c r="E95" i="13"/>
  <c r="D95" i="13"/>
  <c r="E123" i="13"/>
  <c r="D123" i="13"/>
  <c r="E152" i="13"/>
  <c r="D152" i="13"/>
  <c r="E195" i="13"/>
  <c r="D195" i="13"/>
  <c r="E226" i="13"/>
  <c r="D226" i="13"/>
  <c r="E247" i="13"/>
  <c r="D247" i="13"/>
  <c r="E345" i="13"/>
  <c r="D345" i="13"/>
  <c r="E403" i="13"/>
  <c r="D403" i="13"/>
  <c r="E31" i="8"/>
  <c r="D31" i="8"/>
  <c r="E82" i="8"/>
  <c r="D82" i="8"/>
  <c r="E116" i="8"/>
  <c r="D116" i="8"/>
  <c r="E188" i="8"/>
  <c r="D188" i="8"/>
  <c r="D223" i="8"/>
  <c r="E223" i="8"/>
  <c r="E243" i="8"/>
  <c r="D243" i="8"/>
  <c r="D329" i="8"/>
  <c r="E329" i="8"/>
  <c r="E418" i="8"/>
  <c r="D418" i="8"/>
  <c r="E403" i="8"/>
  <c r="D403" i="8"/>
  <c r="E47" i="8"/>
  <c r="D47" i="8"/>
  <c r="D84" i="8"/>
  <c r="E84" i="8"/>
  <c r="E129" i="8"/>
  <c r="D129" i="8"/>
  <c r="D164" i="8"/>
  <c r="E164" i="8"/>
  <c r="D209" i="8"/>
  <c r="E209" i="8"/>
  <c r="E245" i="8"/>
  <c r="D245" i="8"/>
  <c r="E261" i="8"/>
  <c r="D261" i="8"/>
  <c r="E389" i="8"/>
  <c r="D389" i="8"/>
  <c r="D22" i="9"/>
  <c r="E22" i="9"/>
  <c r="E49" i="9"/>
  <c r="D49" i="9"/>
  <c r="D100" i="9"/>
  <c r="E100" i="9"/>
  <c r="E131" i="9"/>
  <c r="D131" i="9"/>
  <c r="D162" i="9"/>
  <c r="E162" i="9"/>
  <c r="E204" i="9"/>
  <c r="D204" i="9"/>
  <c r="D233" i="9"/>
  <c r="E233" i="9"/>
  <c r="E356" i="9"/>
  <c r="D356" i="9"/>
  <c r="E47" i="13"/>
  <c r="D47" i="13"/>
  <c r="E84" i="13"/>
  <c r="D84" i="13"/>
  <c r="D129" i="13"/>
  <c r="E129" i="13"/>
  <c r="E164" i="13"/>
  <c r="D164" i="13"/>
  <c r="D209" i="13"/>
  <c r="E209" i="13"/>
  <c r="E245" i="13"/>
  <c r="D245" i="13"/>
  <c r="E329" i="13"/>
  <c r="D329" i="13"/>
  <c r="D410" i="13"/>
  <c r="E410" i="13"/>
  <c r="D66" i="9"/>
  <c r="E66" i="9"/>
  <c r="D118" i="9"/>
  <c r="E118" i="9"/>
  <c r="E156" i="9"/>
  <c r="D156" i="9"/>
  <c r="E199" i="9"/>
  <c r="D199" i="9"/>
  <c r="E239" i="9"/>
  <c r="D239" i="9"/>
  <c r="D265" i="9"/>
  <c r="E265" i="9"/>
  <c r="E396" i="9"/>
  <c r="D396" i="9"/>
  <c r="E49" i="13"/>
  <c r="D49" i="13"/>
  <c r="E100" i="13"/>
  <c r="D100" i="13"/>
  <c r="E131" i="13"/>
  <c r="D131" i="13"/>
  <c r="E162" i="13"/>
  <c r="D162" i="13"/>
  <c r="E204" i="13"/>
  <c r="D204" i="13"/>
  <c r="E233" i="13"/>
  <c r="D233" i="13"/>
  <c r="D256" i="13"/>
  <c r="E256" i="13"/>
  <c r="D414" i="13"/>
  <c r="E414" i="13"/>
  <c r="E542" i="13"/>
  <c r="D542" i="13"/>
  <c r="E41" i="8"/>
  <c r="D41" i="8"/>
  <c r="D95" i="8"/>
  <c r="E95" i="8"/>
  <c r="D123" i="8"/>
  <c r="E123" i="8"/>
  <c r="E152" i="8"/>
  <c r="D152" i="8"/>
  <c r="D195" i="8"/>
  <c r="E195" i="8"/>
  <c r="E226" i="8"/>
  <c r="D226" i="8"/>
  <c r="E247" i="8"/>
  <c r="D247" i="8"/>
  <c r="E356" i="8"/>
  <c r="D356" i="8"/>
  <c r="E265" i="8"/>
  <c r="D265" i="8"/>
  <c r="E425" i="8"/>
  <c r="D425" i="8"/>
  <c r="E22" i="8"/>
  <c r="D22" i="8"/>
  <c r="D56" i="8"/>
  <c r="E56" i="8"/>
  <c r="D91" i="8"/>
  <c r="E91" i="8"/>
  <c r="E137" i="8"/>
  <c r="D137" i="8"/>
  <c r="D185" i="8"/>
  <c r="E185" i="8"/>
  <c r="D220" i="8"/>
  <c r="E220" i="8"/>
  <c r="D252" i="8"/>
  <c r="E252" i="8"/>
  <c r="E361" i="8"/>
  <c r="D361" i="8"/>
  <c r="E24" i="9"/>
  <c r="D24" i="9"/>
  <c r="E72" i="9"/>
  <c r="D72" i="9"/>
  <c r="E105" i="9"/>
  <c r="D105" i="9"/>
  <c r="E139" i="9"/>
  <c r="D139" i="9"/>
  <c r="E179" i="9"/>
  <c r="D179" i="9"/>
  <c r="D213" i="9"/>
  <c r="E213" i="9"/>
  <c r="D237" i="9"/>
  <c r="E237" i="9"/>
  <c r="D261" i="9"/>
  <c r="E261" i="9"/>
  <c r="D382" i="9"/>
  <c r="E382" i="9"/>
  <c r="E425" i="9"/>
  <c r="D425" i="9"/>
  <c r="D22" i="13"/>
  <c r="E22" i="13"/>
  <c r="E56" i="13"/>
  <c r="D56" i="13"/>
  <c r="E91" i="13"/>
  <c r="D91" i="13"/>
  <c r="E137" i="13"/>
  <c r="D137" i="13"/>
  <c r="D185" i="13"/>
  <c r="E185" i="13"/>
  <c r="D220" i="13"/>
  <c r="E220" i="13"/>
  <c r="D252" i="13"/>
  <c r="E252" i="13"/>
  <c r="D350" i="13"/>
  <c r="E350" i="13"/>
  <c r="D418" i="13"/>
  <c r="E418" i="13"/>
  <c r="E47" i="9"/>
  <c r="D47" i="9"/>
  <c r="E84" i="9"/>
  <c r="D84" i="9"/>
  <c r="E129" i="9"/>
  <c r="D129" i="9"/>
  <c r="D164" i="9"/>
  <c r="E164" i="9"/>
  <c r="D209" i="9"/>
  <c r="E209" i="9"/>
  <c r="D245" i="9"/>
  <c r="E245" i="9"/>
  <c r="E329" i="9"/>
  <c r="D329" i="9"/>
  <c r="D410" i="9"/>
  <c r="E410" i="9"/>
  <c r="E72" i="13"/>
  <c r="D72" i="13"/>
  <c r="E105" i="13"/>
  <c r="D105" i="13"/>
  <c r="E139" i="13"/>
  <c r="D139" i="13"/>
  <c r="D179" i="13"/>
  <c r="E179" i="13"/>
  <c r="D213" i="13"/>
  <c r="E213" i="13"/>
  <c r="E237" i="13"/>
  <c r="D237" i="13"/>
  <c r="E261" i="13"/>
  <c r="D261" i="13"/>
  <c r="E425" i="13"/>
  <c r="D425" i="13"/>
  <c r="E49" i="8"/>
  <c r="D49" i="8"/>
  <c r="E100" i="8"/>
  <c r="D100" i="8"/>
  <c r="D131" i="8"/>
  <c r="E131" i="8"/>
  <c r="E162" i="8"/>
  <c r="D162" i="8"/>
  <c r="D204" i="8"/>
  <c r="E204" i="8"/>
  <c r="E233" i="8"/>
  <c r="D233" i="8"/>
  <c r="D256" i="8"/>
  <c r="E256" i="8"/>
  <c r="D26" i="9"/>
  <c r="E26" i="9"/>
  <c r="E345" i="8"/>
  <c r="D345" i="8"/>
  <c r="E39" i="9"/>
  <c r="D39" i="9"/>
  <c r="E26" i="8"/>
  <c r="D26" i="8"/>
  <c r="E63" i="8"/>
  <c r="D63" i="8"/>
  <c r="D113" i="8"/>
  <c r="E113" i="8"/>
  <c r="D141" i="8"/>
  <c r="E141" i="8"/>
  <c r="D193" i="8"/>
  <c r="E193" i="8"/>
  <c r="D229" i="8"/>
  <c r="E229" i="8"/>
  <c r="E258" i="8"/>
  <c r="D258" i="8"/>
  <c r="E410" i="8"/>
  <c r="D410" i="8"/>
  <c r="D436" i="8"/>
  <c r="E436" i="8"/>
  <c r="E31" i="9"/>
  <c r="D31" i="9"/>
  <c r="D82" i="9"/>
  <c r="E82" i="9"/>
  <c r="D116" i="9"/>
  <c r="E116" i="9"/>
  <c r="E147" i="9"/>
  <c r="D147" i="9"/>
  <c r="E188" i="9"/>
  <c r="D188" i="9"/>
  <c r="E223" i="9"/>
  <c r="D223" i="9"/>
  <c r="E243" i="9"/>
  <c r="D243" i="9"/>
  <c r="D269" i="9"/>
  <c r="E269" i="9"/>
  <c r="D389" i="9"/>
  <c r="E389" i="9"/>
  <c r="E436" i="9"/>
  <c r="D436" i="9"/>
  <c r="D26" i="13"/>
  <c r="E26" i="13"/>
  <c r="E63" i="13"/>
  <c r="D63" i="13"/>
  <c r="E113" i="13"/>
  <c r="D113" i="13"/>
  <c r="D141" i="13"/>
  <c r="E141" i="13"/>
  <c r="D193" i="13"/>
  <c r="E193" i="13"/>
  <c r="E229" i="13"/>
  <c r="D229" i="13"/>
  <c r="E258" i="13"/>
  <c r="D258" i="13"/>
  <c r="E361" i="13"/>
  <c r="D361" i="13"/>
  <c r="D430" i="13"/>
  <c r="E430" i="13"/>
  <c r="E56" i="9"/>
  <c r="D56" i="9"/>
  <c r="E91" i="9"/>
  <c r="D91" i="9"/>
  <c r="E137" i="9"/>
  <c r="D137" i="9"/>
  <c r="D185" i="9"/>
  <c r="E185" i="9"/>
  <c r="E220" i="9"/>
  <c r="D220" i="9"/>
  <c r="E252" i="9"/>
  <c r="D252" i="9"/>
  <c r="E350" i="9"/>
  <c r="D350" i="9"/>
  <c r="D418" i="9"/>
  <c r="E418" i="9"/>
  <c r="E31" i="13"/>
  <c r="D31" i="13"/>
  <c r="E82" i="13"/>
  <c r="D82" i="13"/>
  <c r="E116" i="13"/>
  <c r="D116" i="13"/>
  <c r="E147" i="13"/>
  <c r="D147" i="13"/>
  <c r="E188" i="13"/>
  <c r="D188" i="13"/>
  <c r="E223" i="13"/>
  <c r="D223" i="13"/>
  <c r="E243" i="13"/>
  <c r="D243" i="13"/>
  <c r="E269" i="13"/>
  <c r="D269" i="13"/>
  <c r="E389" i="13"/>
  <c r="D389" i="13"/>
  <c r="E436" i="13"/>
  <c r="D436" i="13"/>
  <c r="D471" i="9"/>
  <c r="E471" i="9"/>
  <c r="E283" i="8"/>
  <c r="D283" i="8"/>
  <c r="E409" i="8"/>
  <c r="D409" i="8"/>
  <c r="E21" i="8"/>
  <c r="D21" i="8"/>
  <c r="E385" i="8"/>
  <c r="D385" i="8"/>
  <c r="E421" i="9"/>
  <c r="D421" i="9"/>
  <c r="E395" i="9"/>
  <c r="D395" i="9"/>
  <c r="E423" i="9"/>
  <c r="D423" i="9"/>
  <c r="E286" i="13"/>
  <c r="D286" i="13"/>
  <c r="D422" i="13"/>
  <c r="E422" i="13"/>
  <c r="E423" i="8"/>
  <c r="D423" i="8"/>
  <c r="D406" i="9"/>
  <c r="E406" i="9"/>
  <c r="E305" i="13"/>
  <c r="D305" i="13"/>
  <c r="D471" i="13"/>
  <c r="E471" i="13"/>
  <c r="D324" i="8"/>
  <c r="E324" i="8"/>
  <c r="E406" i="8"/>
  <c r="D406" i="8"/>
  <c r="D390" i="9"/>
  <c r="E390" i="9"/>
  <c r="D422" i="9"/>
  <c r="E422" i="9"/>
  <c r="E426" i="8"/>
  <c r="D426" i="8"/>
  <c r="E283" i="9"/>
  <c r="D283" i="9"/>
  <c r="E302" i="13"/>
  <c r="D302" i="13"/>
  <c r="E424" i="8"/>
  <c r="D424" i="8"/>
  <c r="D28" i="8"/>
  <c r="E28" i="8"/>
  <c r="E395" i="8"/>
  <c r="D395" i="8"/>
  <c r="E321" i="13"/>
  <c r="D321" i="13"/>
  <c r="E424" i="13"/>
  <c r="D424" i="13"/>
  <c r="E420" i="9"/>
  <c r="D420" i="9"/>
  <c r="E21" i="13"/>
  <c r="D21" i="13"/>
  <c r="E324" i="13"/>
  <c r="D324" i="13"/>
  <c r="E419" i="13"/>
  <c r="D419" i="13"/>
  <c r="D426" i="13"/>
  <c r="E426" i="13"/>
  <c r="E384" i="8"/>
  <c r="D384" i="8"/>
  <c r="E420" i="8"/>
  <c r="D420" i="8"/>
  <c r="E392" i="9"/>
  <c r="D392" i="9"/>
  <c r="E424" i="9"/>
  <c r="D424" i="9"/>
  <c r="E383" i="8"/>
  <c r="D383" i="8"/>
  <c r="E409" i="13"/>
  <c r="D409" i="13"/>
  <c r="E390" i="13"/>
  <c r="D390" i="13"/>
  <c r="D391" i="13"/>
  <c r="E391" i="13"/>
  <c r="E302" i="9"/>
  <c r="D302" i="9"/>
  <c r="D384" i="9"/>
  <c r="E384" i="9"/>
  <c r="E283" i="13"/>
  <c r="D283" i="13"/>
  <c r="E384" i="13"/>
  <c r="D384" i="13"/>
  <c r="E421" i="13"/>
  <c r="D421" i="13"/>
  <c r="D470" i="13"/>
  <c r="E470" i="13"/>
  <c r="D406" i="13"/>
  <c r="E406" i="13"/>
  <c r="E390" i="8"/>
  <c r="D390" i="8"/>
  <c r="E21" i="9"/>
  <c r="D21" i="9"/>
  <c r="E305" i="9"/>
  <c r="D305" i="9"/>
  <c r="D28" i="13"/>
  <c r="E28" i="13"/>
  <c r="E567" i="13"/>
  <c r="D567" i="13"/>
  <c r="E391" i="8"/>
  <c r="D391" i="8"/>
  <c r="E420" i="13"/>
  <c r="D420" i="13"/>
  <c r="E419" i="9"/>
  <c r="D419" i="9"/>
  <c r="E302" i="8"/>
  <c r="D302" i="8"/>
  <c r="D321" i="8"/>
  <c r="E321" i="8"/>
  <c r="E383" i="13"/>
  <c r="D383" i="13"/>
  <c r="E321" i="9"/>
  <c r="D321" i="9"/>
  <c r="E391" i="9"/>
  <c r="D391" i="9"/>
  <c r="E286" i="8"/>
  <c r="D286" i="8"/>
  <c r="D421" i="8"/>
  <c r="E421" i="8"/>
  <c r="E286" i="9"/>
  <c r="D286" i="9"/>
  <c r="E470" i="9"/>
  <c r="D470" i="9"/>
  <c r="E392" i="13"/>
  <c r="D392" i="13"/>
  <c r="E305" i="8"/>
  <c r="D305" i="8"/>
  <c r="E392" i="8"/>
  <c r="D392" i="8"/>
  <c r="E28" i="9"/>
  <c r="D28" i="9"/>
  <c r="E423" i="13"/>
  <c r="D423" i="13"/>
  <c r="E15" i="13"/>
  <c r="D15" i="13"/>
  <c r="E46" i="13"/>
  <c r="D46" i="13"/>
  <c r="E130" i="13"/>
  <c r="D130" i="13"/>
  <c r="E114" i="13"/>
  <c r="D114" i="13"/>
  <c r="E194" i="13"/>
  <c r="D194" i="13"/>
  <c r="E277" i="13"/>
  <c r="D277" i="13"/>
  <c r="E29" i="13"/>
  <c r="D29" i="13"/>
  <c r="E86" i="13"/>
  <c r="D86" i="13"/>
  <c r="E174" i="13"/>
  <c r="D174" i="13"/>
  <c r="E198" i="13"/>
  <c r="D198" i="13"/>
  <c r="E210" i="13"/>
  <c r="D210" i="13"/>
  <c r="E273" i="13"/>
  <c r="D273" i="13"/>
  <c r="E20" i="13"/>
  <c r="D20" i="13"/>
  <c r="E74" i="13"/>
  <c r="D74" i="13"/>
  <c r="D69" i="13"/>
  <c r="E69" i="13"/>
  <c r="D125" i="13"/>
  <c r="E125" i="13"/>
  <c r="D145" i="13"/>
  <c r="E145" i="13"/>
  <c r="D161" i="13"/>
  <c r="E161" i="13"/>
  <c r="D173" i="13"/>
  <c r="E173" i="13"/>
  <c r="D197" i="13"/>
  <c r="E197" i="13"/>
  <c r="E328" i="13"/>
  <c r="D328" i="13"/>
  <c r="E44" i="13"/>
  <c r="D44" i="13"/>
  <c r="E76" i="13"/>
  <c r="D76" i="13"/>
  <c r="E128" i="13"/>
  <c r="D128" i="13"/>
  <c r="E148" i="13"/>
  <c r="D148" i="13"/>
  <c r="E168" i="13"/>
  <c r="D168" i="13"/>
  <c r="E200" i="13"/>
  <c r="D200" i="13"/>
  <c r="E253" i="13"/>
  <c r="D253" i="13"/>
  <c r="E43" i="13"/>
  <c r="D43" i="13"/>
  <c r="E55" i="13"/>
  <c r="D55" i="13"/>
  <c r="E75" i="13"/>
  <c r="D75" i="13"/>
  <c r="E87" i="13"/>
  <c r="D87" i="13"/>
  <c r="E103" i="13"/>
  <c r="D103" i="13"/>
  <c r="E115" i="13"/>
  <c r="D115" i="13"/>
  <c r="E135" i="13"/>
  <c r="D135" i="13"/>
  <c r="E163" i="13"/>
  <c r="D163" i="13"/>
  <c r="E175" i="13"/>
  <c r="D175" i="13"/>
  <c r="E191" i="13"/>
  <c r="D191" i="13"/>
  <c r="E293" i="13"/>
  <c r="D293" i="13"/>
  <c r="E372" i="13"/>
  <c r="D372" i="13"/>
  <c r="D224" i="13"/>
  <c r="E224" i="13"/>
  <c r="D232" i="13"/>
  <c r="E232" i="13"/>
  <c r="D248" i="13"/>
  <c r="E248" i="13"/>
  <c r="D276" i="13"/>
  <c r="E276" i="13"/>
  <c r="D292" i="13"/>
  <c r="E292" i="13"/>
  <c r="E344" i="13"/>
  <c r="D344" i="13"/>
  <c r="E231" i="13"/>
  <c r="D231" i="13"/>
  <c r="E271" i="13"/>
  <c r="D271" i="13"/>
  <c r="D299" i="13"/>
  <c r="E299" i="13"/>
  <c r="E340" i="13"/>
  <c r="D340" i="13"/>
  <c r="E218" i="13"/>
  <c r="D218" i="13"/>
  <c r="E274" i="13"/>
  <c r="D274" i="13"/>
  <c r="E294" i="13"/>
  <c r="D294" i="13"/>
  <c r="D300" i="13"/>
  <c r="E300" i="13"/>
  <c r="D303" i="13"/>
  <c r="E303" i="13"/>
  <c r="D319" i="13"/>
  <c r="E319" i="13"/>
  <c r="D331" i="13"/>
  <c r="E331" i="13"/>
  <c r="D347" i="13"/>
  <c r="E347" i="13"/>
  <c r="D359" i="13"/>
  <c r="E359" i="13"/>
  <c r="D375" i="13"/>
  <c r="E375" i="13"/>
  <c r="E306" i="13"/>
  <c r="D306" i="13"/>
  <c r="E322" i="13"/>
  <c r="D322" i="13"/>
  <c r="E338" i="13"/>
  <c r="D338" i="13"/>
  <c r="E366" i="13"/>
  <c r="D366" i="13"/>
  <c r="E353" i="13"/>
  <c r="D353" i="13"/>
  <c r="E365" i="13"/>
  <c r="D365" i="13"/>
  <c r="E387" i="13"/>
  <c r="D387" i="13"/>
  <c r="D398" i="13"/>
  <c r="E398" i="13"/>
  <c r="D438" i="13"/>
  <c r="E438" i="13"/>
  <c r="D454" i="13"/>
  <c r="E454" i="13"/>
  <c r="D466" i="13"/>
  <c r="E466" i="13"/>
  <c r="E482" i="13"/>
  <c r="D482" i="13"/>
  <c r="E377" i="13"/>
  <c r="D377" i="13"/>
  <c r="E405" i="13"/>
  <c r="D405" i="13"/>
  <c r="E445" i="13"/>
  <c r="D445" i="13"/>
  <c r="E461" i="13"/>
  <c r="D461" i="13"/>
  <c r="E510" i="13"/>
  <c r="D510" i="13"/>
  <c r="E400" i="13"/>
  <c r="D400" i="13"/>
  <c r="E412" i="13"/>
  <c r="D412" i="13"/>
  <c r="E428" i="13"/>
  <c r="D428" i="13"/>
  <c r="E440" i="13"/>
  <c r="D440" i="13"/>
  <c r="E456" i="13"/>
  <c r="D456" i="13"/>
  <c r="E474" i="13"/>
  <c r="D474" i="13"/>
  <c r="D485" i="13"/>
  <c r="E485" i="13"/>
  <c r="D501" i="13"/>
  <c r="E501" i="13"/>
  <c r="E594" i="13"/>
  <c r="D594" i="13"/>
  <c r="E488" i="13"/>
  <c r="D488" i="13"/>
  <c r="E504" i="13"/>
  <c r="D504" i="13"/>
  <c r="E534" i="13"/>
  <c r="D534" i="13"/>
  <c r="E578" i="13"/>
  <c r="D578" i="13"/>
  <c r="E487" i="13"/>
  <c r="D487" i="13"/>
  <c r="E503" i="13"/>
  <c r="D503" i="13"/>
  <c r="D521" i="13"/>
  <c r="E521" i="13"/>
  <c r="D537" i="13"/>
  <c r="E537" i="13"/>
  <c r="E590" i="13"/>
  <c r="D590" i="13"/>
  <c r="E520" i="13"/>
  <c r="D520" i="13"/>
  <c r="E523" i="13"/>
  <c r="D523" i="13"/>
  <c r="E539" i="13"/>
  <c r="D539" i="13"/>
  <c r="D561" i="13"/>
  <c r="E561" i="13"/>
  <c r="D589" i="13"/>
  <c r="E589" i="13"/>
  <c r="E556" i="13"/>
  <c r="D556" i="13"/>
  <c r="E572" i="13"/>
  <c r="D572" i="13"/>
  <c r="E588" i="13"/>
  <c r="D588" i="13"/>
  <c r="E551" i="13"/>
  <c r="D551" i="13"/>
  <c r="E575" i="13"/>
  <c r="D575" i="13"/>
  <c r="E591" i="13"/>
  <c r="D591" i="13"/>
  <c r="E23" i="13"/>
  <c r="D23" i="13"/>
  <c r="E7" i="13"/>
  <c r="D7" i="13"/>
  <c r="E19" i="13"/>
  <c r="D19" i="13"/>
  <c r="E102" i="13"/>
  <c r="D102" i="13"/>
  <c r="D30" i="13"/>
  <c r="E30" i="13"/>
  <c r="D38" i="13"/>
  <c r="E38" i="13"/>
  <c r="E178" i="13"/>
  <c r="D178" i="13"/>
  <c r="E206" i="13"/>
  <c r="D206" i="13"/>
  <c r="E202" i="13"/>
  <c r="D202" i="13"/>
  <c r="E9" i="13"/>
  <c r="D9" i="13"/>
  <c r="E35" i="13"/>
  <c r="D35" i="13"/>
  <c r="E54" i="13"/>
  <c r="D54" i="13"/>
  <c r="E94" i="13"/>
  <c r="D94" i="13"/>
  <c r="E154" i="13"/>
  <c r="D154" i="13"/>
  <c r="E182" i="13"/>
  <c r="D182" i="13"/>
  <c r="E285" i="13"/>
  <c r="D285" i="13"/>
  <c r="E166" i="13"/>
  <c r="D166" i="13"/>
  <c r="E16" i="13"/>
  <c r="D16" i="13"/>
  <c r="E110" i="13"/>
  <c r="D110" i="13"/>
  <c r="E158" i="13"/>
  <c r="D158" i="13"/>
  <c r="E37" i="13"/>
  <c r="D37" i="13"/>
  <c r="D61" i="13"/>
  <c r="E61" i="13"/>
  <c r="D89" i="13"/>
  <c r="E89" i="13"/>
  <c r="D101" i="13"/>
  <c r="E101" i="13"/>
  <c r="D121" i="13"/>
  <c r="E121" i="13"/>
  <c r="D133" i="13"/>
  <c r="E133" i="13"/>
  <c r="D157" i="13"/>
  <c r="E157" i="13"/>
  <c r="D169" i="13"/>
  <c r="E169" i="13"/>
  <c r="E332" i="13"/>
  <c r="D332" i="13"/>
  <c r="E52" i="13"/>
  <c r="D52" i="13"/>
  <c r="E64" i="13"/>
  <c r="D64" i="13"/>
  <c r="E96" i="13"/>
  <c r="D96" i="13"/>
  <c r="E124" i="13"/>
  <c r="D124" i="13"/>
  <c r="E136" i="13"/>
  <c r="D136" i="13"/>
  <c r="E144" i="13"/>
  <c r="D144" i="13"/>
  <c r="E180" i="13"/>
  <c r="D180" i="13"/>
  <c r="E196" i="13"/>
  <c r="D196" i="13"/>
  <c r="E208" i="13"/>
  <c r="D208" i="13"/>
  <c r="E221" i="13"/>
  <c r="D221" i="13"/>
  <c r="E320" i="13"/>
  <c r="D320" i="13"/>
  <c r="E51" i="13"/>
  <c r="D51" i="13"/>
  <c r="E111" i="13"/>
  <c r="D111" i="13"/>
  <c r="E143" i="13"/>
  <c r="D143" i="13"/>
  <c r="E207" i="13"/>
  <c r="D207" i="13"/>
  <c r="D264" i="13"/>
  <c r="E264" i="13"/>
  <c r="D272" i="13"/>
  <c r="E272" i="13"/>
  <c r="D288" i="13"/>
  <c r="E288" i="13"/>
  <c r="E316" i="13"/>
  <c r="D316" i="13"/>
  <c r="E348" i="13"/>
  <c r="D348" i="13"/>
  <c r="E368" i="13"/>
  <c r="D368" i="13"/>
  <c r="E219" i="13"/>
  <c r="D219" i="13"/>
  <c r="E227" i="13"/>
  <c r="D227" i="13"/>
  <c r="E255" i="13"/>
  <c r="D255" i="13"/>
  <c r="E267" i="13"/>
  <c r="D267" i="13"/>
  <c r="E295" i="13"/>
  <c r="D295" i="13"/>
  <c r="E360" i="13"/>
  <c r="D360" i="13"/>
  <c r="E238" i="13"/>
  <c r="D238" i="13"/>
  <c r="E246" i="13"/>
  <c r="D246" i="13"/>
  <c r="E270" i="13"/>
  <c r="D270" i="13"/>
  <c r="E282" i="13"/>
  <c r="D282" i="13"/>
  <c r="E290" i="13"/>
  <c r="D290" i="13"/>
  <c r="D315" i="13"/>
  <c r="E315" i="13"/>
  <c r="D327" i="13"/>
  <c r="E327" i="13"/>
  <c r="D343" i="13"/>
  <c r="E343" i="13"/>
  <c r="D371" i="13"/>
  <c r="E371" i="13"/>
  <c r="E411" i="13"/>
  <c r="D411" i="13"/>
  <c r="E318" i="13"/>
  <c r="D318" i="13"/>
  <c r="E334" i="13"/>
  <c r="D334" i="13"/>
  <c r="E362" i="13"/>
  <c r="D362" i="13"/>
  <c r="E379" i="13"/>
  <c r="D379" i="13"/>
  <c r="E407" i="13"/>
  <c r="D407" i="13"/>
  <c r="E427" i="13"/>
  <c r="D427" i="13"/>
  <c r="E486" i="13"/>
  <c r="D486" i="13"/>
  <c r="E317" i="13"/>
  <c r="D317" i="13"/>
  <c r="E341" i="13"/>
  <c r="D341" i="13"/>
  <c r="E431" i="13"/>
  <c r="D431" i="13"/>
  <c r="E455" i="13"/>
  <c r="D455" i="13"/>
  <c r="E546" i="13"/>
  <c r="D546" i="13"/>
  <c r="D394" i="13"/>
  <c r="E394" i="13"/>
  <c r="D434" i="13"/>
  <c r="E434" i="13"/>
  <c r="D450" i="13"/>
  <c r="E450" i="13"/>
  <c r="E401" i="13"/>
  <c r="D401" i="13"/>
  <c r="E417" i="13"/>
  <c r="D417" i="13"/>
  <c r="E429" i="13"/>
  <c r="D429" i="13"/>
  <c r="E441" i="13"/>
  <c r="D441" i="13"/>
  <c r="E494" i="13"/>
  <c r="D494" i="13"/>
  <c r="E452" i="13"/>
  <c r="D452" i="13"/>
  <c r="D497" i="13"/>
  <c r="E497" i="13"/>
  <c r="E484" i="13"/>
  <c r="D484" i="13"/>
  <c r="E500" i="13"/>
  <c r="D500" i="13"/>
  <c r="E518" i="13"/>
  <c r="D518" i="13"/>
  <c r="E483" i="13"/>
  <c r="D483" i="13"/>
  <c r="E499" i="13"/>
  <c r="D499" i="13"/>
  <c r="E530" i="13"/>
  <c r="D530" i="13"/>
  <c r="D517" i="13"/>
  <c r="E517" i="13"/>
  <c r="D545" i="13"/>
  <c r="E545" i="13"/>
  <c r="E562" i="13"/>
  <c r="D562" i="13"/>
  <c r="E532" i="13"/>
  <c r="D532" i="13"/>
  <c r="E586" i="13"/>
  <c r="D586" i="13"/>
  <c r="E519" i="13"/>
  <c r="D519" i="13"/>
  <c r="E535" i="13"/>
  <c r="D535" i="13"/>
  <c r="D557" i="13"/>
  <c r="E557" i="13"/>
  <c r="D573" i="13"/>
  <c r="E573" i="13"/>
  <c r="E552" i="13"/>
  <c r="D552" i="13"/>
  <c r="E568" i="13"/>
  <c r="D568" i="13"/>
  <c r="E584" i="13"/>
  <c r="D584" i="13"/>
  <c r="E587" i="13"/>
  <c r="D587" i="13"/>
  <c r="E106" i="13"/>
  <c r="D106" i="13"/>
  <c r="E134" i="13"/>
  <c r="D134" i="13"/>
  <c r="E146" i="13"/>
  <c r="D146" i="13"/>
  <c r="D6" i="13"/>
  <c r="E6" i="13"/>
  <c r="D18" i="13"/>
  <c r="E18" i="13"/>
  <c r="E42" i="13"/>
  <c r="D42" i="13"/>
  <c r="E212" i="13"/>
  <c r="D212" i="13"/>
  <c r="E217" i="13"/>
  <c r="D217" i="13"/>
  <c r="E17" i="13"/>
  <c r="D17" i="13"/>
  <c r="E25" i="13"/>
  <c r="D25" i="13"/>
  <c r="E70" i="13"/>
  <c r="D70" i="13"/>
  <c r="E98" i="13"/>
  <c r="D98" i="13"/>
  <c r="E122" i="13"/>
  <c r="D122" i="13"/>
  <c r="E138" i="13"/>
  <c r="D138" i="13"/>
  <c r="E289" i="13"/>
  <c r="D289" i="13"/>
  <c r="E12" i="13"/>
  <c r="D12" i="13"/>
  <c r="E32" i="13"/>
  <c r="D32" i="13"/>
  <c r="E50" i="13"/>
  <c r="D50" i="13"/>
  <c r="E170" i="13"/>
  <c r="D170" i="13"/>
  <c r="D45" i="13"/>
  <c r="E45" i="13"/>
  <c r="D57" i="13"/>
  <c r="E57" i="13"/>
  <c r="D77" i="13"/>
  <c r="E77" i="13"/>
  <c r="D85" i="13"/>
  <c r="E85" i="13"/>
  <c r="D97" i="13"/>
  <c r="E97" i="13"/>
  <c r="D109" i="13"/>
  <c r="E109" i="13"/>
  <c r="D153" i="13"/>
  <c r="E153" i="13"/>
  <c r="D165" i="13"/>
  <c r="E165" i="13"/>
  <c r="D181" i="13"/>
  <c r="E181" i="13"/>
  <c r="D205" i="13"/>
  <c r="E205" i="13"/>
  <c r="E214" i="13"/>
  <c r="D214" i="13"/>
  <c r="E241" i="13"/>
  <c r="D241" i="13"/>
  <c r="E40" i="13"/>
  <c r="D40" i="13"/>
  <c r="E60" i="13"/>
  <c r="D60" i="13"/>
  <c r="E92" i="13"/>
  <c r="D92" i="13"/>
  <c r="E112" i="13"/>
  <c r="D112" i="13"/>
  <c r="E120" i="13"/>
  <c r="D120" i="13"/>
  <c r="E132" i="13"/>
  <c r="D132" i="13"/>
  <c r="E176" i="13"/>
  <c r="D176" i="13"/>
  <c r="E59" i="13"/>
  <c r="D59" i="13"/>
  <c r="E71" i="13"/>
  <c r="D71" i="13"/>
  <c r="E83" i="13"/>
  <c r="D83" i="13"/>
  <c r="E107" i="13"/>
  <c r="D107" i="13"/>
  <c r="E167" i="13"/>
  <c r="D167" i="13"/>
  <c r="E187" i="13"/>
  <c r="D187" i="13"/>
  <c r="D228" i="13"/>
  <c r="E228" i="13"/>
  <c r="D244" i="13"/>
  <c r="E244" i="13"/>
  <c r="D284" i="13"/>
  <c r="E284" i="13"/>
  <c r="E215" i="13"/>
  <c r="D215" i="13"/>
  <c r="E263" i="13"/>
  <c r="D263" i="13"/>
  <c r="E279" i="13"/>
  <c r="D279" i="13"/>
  <c r="E291" i="13"/>
  <c r="D291" i="13"/>
  <c r="E312" i="13"/>
  <c r="D312" i="13"/>
  <c r="E364" i="13"/>
  <c r="D364" i="13"/>
  <c r="E451" i="13"/>
  <c r="D451" i="13"/>
  <c r="E234" i="13"/>
  <c r="D234" i="13"/>
  <c r="E254" i="13"/>
  <c r="D254" i="13"/>
  <c r="E266" i="13"/>
  <c r="D266" i="13"/>
  <c r="E278" i="13"/>
  <c r="D278" i="13"/>
  <c r="E304" i="13"/>
  <c r="D304" i="13"/>
  <c r="E376" i="13"/>
  <c r="D376" i="13"/>
  <c r="D311" i="13"/>
  <c r="E311" i="13"/>
  <c r="D339" i="13"/>
  <c r="E339" i="13"/>
  <c r="D355" i="13"/>
  <c r="E355" i="13"/>
  <c r="E314" i="13"/>
  <c r="D314" i="13"/>
  <c r="E330" i="13"/>
  <c r="D330" i="13"/>
  <c r="E346" i="13"/>
  <c r="D346" i="13"/>
  <c r="E358" i="13"/>
  <c r="D358" i="13"/>
  <c r="E374" i="13"/>
  <c r="D374" i="13"/>
  <c r="E435" i="13"/>
  <c r="D435" i="13"/>
  <c r="E459" i="13"/>
  <c r="D459" i="13"/>
  <c r="E313" i="13"/>
  <c r="D313" i="13"/>
  <c r="E325" i="13"/>
  <c r="D325" i="13"/>
  <c r="E337" i="13"/>
  <c r="D337" i="13"/>
  <c r="E349" i="13"/>
  <c r="D349" i="13"/>
  <c r="E373" i="13"/>
  <c r="D373" i="13"/>
  <c r="E439" i="13"/>
  <c r="D439" i="13"/>
  <c r="D446" i="13"/>
  <c r="E446" i="13"/>
  <c r="E397" i="13"/>
  <c r="D397" i="13"/>
  <c r="E437" i="13"/>
  <c r="D437" i="13"/>
  <c r="E453" i="13"/>
  <c r="D453" i="13"/>
  <c r="E526" i="13"/>
  <c r="D526" i="13"/>
  <c r="E380" i="13"/>
  <c r="D380" i="13"/>
  <c r="E388" i="13"/>
  <c r="D388" i="13"/>
  <c r="E408" i="13"/>
  <c r="D408" i="13"/>
  <c r="E448" i="13"/>
  <c r="D448" i="13"/>
  <c r="E464" i="13"/>
  <c r="D464" i="13"/>
  <c r="E506" i="13"/>
  <c r="D506" i="13"/>
  <c r="D477" i="13"/>
  <c r="E477" i="13"/>
  <c r="D509" i="13"/>
  <c r="E509" i="13"/>
  <c r="E480" i="13"/>
  <c r="D480" i="13"/>
  <c r="E496" i="13"/>
  <c r="D496" i="13"/>
  <c r="E479" i="13"/>
  <c r="D479" i="13"/>
  <c r="E495" i="13"/>
  <c r="D495" i="13"/>
  <c r="E514" i="13"/>
  <c r="D514" i="13"/>
  <c r="E566" i="13"/>
  <c r="D566" i="13"/>
  <c r="D529" i="13"/>
  <c r="E529" i="13"/>
  <c r="E512" i="13"/>
  <c r="D512" i="13"/>
  <c r="E528" i="13"/>
  <c r="D528" i="13"/>
  <c r="E544" i="13"/>
  <c r="D544" i="13"/>
  <c r="E515" i="13"/>
  <c r="D515" i="13"/>
  <c r="E531" i="13"/>
  <c r="D531" i="13"/>
  <c r="E547" i="13"/>
  <c r="D547" i="13"/>
  <c r="D569" i="13"/>
  <c r="E569" i="13"/>
  <c r="D581" i="13"/>
  <c r="E581" i="13"/>
  <c r="E548" i="13"/>
  <c r="D548" i="13"/>
  <c r="E564" i="13"/>
  <c r="D564" i="13"/>
  <c r="E580" i="13"/>
  <c r="D580" i="13"/>
  <c r="E559" i="13"/>
  <c r="D559" i="13"/>
  <c r="E583" i="13"/>
  <c r="D583" i="13"/>
  <c r="E150" i="13"/>
  <c r="D150" i="13"/>
  <c r="E11" i="13"/>
  <c r="D11" i="13"/>
  <c r="E27" i="13"/>
  <c r="D27" i="13"/>
  <c r="G596" i="13"/>
  <c r="F595" i="13"/>
  <c r="G592" i="13"/>
  <c r="F591" i="13"/>
  <c r="G588" i="13"/>
  <c r="F587" i="13"/>
  <c r="G584" i="13"/>
  <c r="F583" i="13"/>
  <c r="G580" i="13"/>
  <c r="F579" i="13"/>
  <c r="G576" i="13"/>
  <c r="F575" i="13"/>
  <c r="G572" i="13"/>
  <c r="G568" i="13"/>
  <c r="F567" i="13"/>
  <c r="G564" i="13"/>
  <c r="F563" i="13"/>
  <c r="F559" i="13"/>
  <c r="G556" i="13"/>
  <c r="F555" i="13"/>
  <c r="G552" i="13"/>
  <c r="F551" i="13"/>
  <c r="G548" i="13"/>
  <c r="F596" i="13"/>
  <c r="G593" i="13"/>
  <c r="F592" i="13"/>
  <c r="G589" i="13"/>
  <c r="F588" i="13"/>
  <c r="G585" i="13"/>
  <c r="F584" i="13"/>
  <c r="G581" i="13"/>
  <c r="F580" i="13"/>
  <c r="G577" i="13"/>
  <c r="F576" i="13"/>
  <c r="G573" i="13"/>
  <c r="F572" i="13"/>
  <c r="G569" i="13"/>
  <c r="F568" i="13"/>
  <c r="G565" i="13"/>
  <c r="F564" i="13"/>
  <c r="G561" i="13"/>
  <c r="G557" i="13"/>
  <c r="F556" i="13"/>
  <c r="G553" i="13"/>
  <c r="F552" i="13"/>
  <c r="G549" i="13"/>
  <c r="F548" i="13"/>
  <c r="G594" i="13"/>
  <c r="F593" i="13"/>
  <c r="G590" i="13"/>
  <c r="F589" i="13"/>
  <c r="G586" i="13"/>
  <c r="F585" i="13"/>
  <c r="F581" i="13"/>
  <c r="G578" i="13"/>
  <c r="F577" i="13"/>
  <c r="G574" i="13"/>
  <c r="F573" i="13"/>
  <c r="G570" i="13"/>
  <c r="F569" i="13"/>
  <c r="G566" i="13"/>
  <c r="F565" i="13"/>
  <c r="G562" i="13"/>
  <c r="F561" i="13"/>
  <c r="G558" i="13"/>
  <c r="F557" i="13"/>
  <c r="G554" i="13"/>
  <c r="F553" i="13"/>
  <c r="F549" i="13"/>
  <c r="F586" i="13"/>
  <c r="G579" i="13"/>
  <c r="F558" i="13"/>
  <c r="G551" i="13"/>
  <c r="F547" i="13"/>
  <c r="G544" i="13"/>
  <c r="F543" i="13"/>
  <c r="G540" i="13"/>
  <c r="F539" i="13"/>
  <c r="G536" i="13"/>
  <c r="F535" i="13"/>
  <c r="G532" i="13"/>
  <c r="F531" i="13"/>
  <c r="G528" i="13"/>
  <c r="F527" i="13"/>
  <c r="G524" i="13"/>
  <c r="F523" i="13"/>
  <c r="G520" i="13"/>
  <c r="F519" i="13"/>
  <c r="G516" i="13"/>
  <c r="F515" i="13"/>
  <c r="G512" i="13"/>
  <c r="F511" i="13"/>
  <c r="F590" i="13"/>
  <c r="G583" i="13"/>
  <c r="F574" i="13"/>
  <c r="F562" i="13"/>
  <c r="G555" i="13"/>
  <c r="G545" i="13"/>
  <c r="F544" i="13"/>
  <c r="G541" i="13"/>
  <c r="F540" i="13"/>
  <c r="G537" i="13"/>
  <c r="F536" i="13"/>
  <c r="F532" i="13"/>
  <c r="G529" i="13"/>
  <c r="F528" i="13"/>
  <c r="G525" i="13"/>
  <c r="F524" i="13"/>
  <c r="G521" i="13"/>
  <c r="F520" i="13"/>
  <c r="G517" i="13"/>
  <c r="F516" i="13"/>
  <c r="F512" i="13"/>
  <c r="F594" i="13"/>
  <c r="G587" i="13"/>
  <c r="F578" i="13"/>
  <c r="F570" i="13"/>
  <c r="F566" i="13"/>
  <c r="G559" i="13"/>
  <c r="G546" i="13"/>
  <c r="F545" i="13"/>
  <c r="G542" i="13"/>
  <c r="F541" i="13"/>
  <c r="F537" i="13"/>
  <c r="G534" i="13"/>
  <c r="G530" i="13"/>
  <c r="F529" i="13"/>
  <c r="G526" i="13"/>
  <c r="F525" i="13"/>
  <c r="G522" i="13"/>
  <c r="F521" i="13"/>
  <c r="G518" i="13"/>
  <c r="F517" i="13"/>
  <c r="G514" i="13"/>
  <c r="G547" i="13"/>
  <c r="F534" i="13"/>
  <c r="G527" i="13"/>
  <c r="F518" i="13"/>
  <c r="G511" i="13"/>
  <c r="F510" i="13"/>
  <c r="G508" i="13"/>
  <c r="F507" i="13"/>
  <c r="G504" i="13"/>
  <c r="F503" i="13"/>
  <c r="G500" i="13"/>
  <c r="F499" i="13"/>
  <c r="G496" i="13"/>
  <c r="F495" i="13"/>
  <c r="G492" i="13"/>
  <c r="F491" i="13"/>
  <c r="G488" i="13"/>
  <c r="F487" i="13"/>
  <c r="G484" i="13"/>
  <c r="F483" i="13"/>
  <c r="G480" i="13"/>
  <c r="F479" i="13"/>
  <c r="G476" i="13"/>
  <c r="F475" i="13"/>
  <c r="G472" i="13"/>
  <c r="G567" i="13"/>
  <c r="G563" i="13"/>
  <c r="F554" i="13"/>
  <c r="F542" i="13"/>
  <c r="G531" i="13"/>
  <c r="F522" i="13"/>
  <c r="G515" i="13"/>
  <c r="G509" i="13"/>
  <c r="F508" i="13"/>
  <c r="G505" i="13"/>
  <c r="F504" i="13"/>
  <c r="G501" i="13"/>
  <c r="F500" i="13"/>
  <c r="G497" i="13"/>
  <c r="F496" i="13"/>
  <c r="G493" i="13"/>
  <c r="F492" i="13"/>
  <c r="G489" i="13"/>
  <c r="F488" i="13"/>
  <c r="G485" i="13"/>
  <c r="F484" i="13"/>
  <c r="G481" i="13"/>
  <c r="F480" i="13"/>
  <c r="G477" i="13"/>
  <c r="F476" i="13"/>
  <c r="F472" i="13"/>
  <c r="G575" i="13"/>
  <c r="F546" i="13"/>
  <c r="G535" i="13"/>
  <c r="F526" i="13"/>
  <c r="G519" i="13"/>
  <c r="F509" i="13"/>
  <c r="G506" i="13"/>
  <c r="F505" i="13"/>
  <c r="G502" i="13"/>
  <c r="F501" i="13"/>
  <c r="G498" i="13"/>
  <c r="F497" i="13"/>
  <c r="G494" i="13"/>
  <c r="F493" i="13"/>
  <c r="F489" i="13"/>
  <c r="G486" i="13"/>
  <c r="F485" i="13"/>
  <c r="G482" i="13"/>
  <c r="F481" i="13"/>
  <c r="F477" i="13"/>
  <c r="G474" i="13"/>
  <c r="G543" i="13"/>
  <c r="G510" i="13"/>
  <c r="G503" i="13"/>
  <c r="F494" i="13"/>
  <c r="G487" i="13"/>
  <c r="F468" i="13"/>
  <c r="F464" i="13"/>
  <c r="G461" i="13"/>
  <c r="F460" i="13"/>
  <c r="G457" i="13"/>
  <c r="F456" i="13"/>
  <c r="G453" i="13"/>
  <c r="F452" i="13"/>
  <c r="G449" i="13"/>
  <c r="F448" i="13"/>
  <c r="G445" i="13"/>
  <c r="F444" i="13"/>
  <c r="G441" i="13"/>
  <c r="F440" i="13"/>
  <c r="G437" i="13"/>
  <c r="F436" i="13"/>
  <c r="G433" i="13"/>
  <c r="F432" i="13"/>
  <c r="G429" i="13"/>
  <c r="F428" i="13"/>
  <c r="G425" i="13"/>
  <c r="F424" i="13"/>
  <c r="G421" i="13"/>
  <c r="F420" i="13"/>
  <c r="G417" i="13"/>
  <c r="F416" i="13"/>
  <c r="G413" i="13"/>
  <c r="F412" i="13"/>
  <c r="G409" i="13"/>
  <c r="F408" i="13"/>
  <c r="G405" i="13"/>
  <c r="F404" i="13"/>
  <c r="G401" i="13"/>
  <c r="F400" i="13"/>
  <c r="G397" i="13"/>
  <c r="F396" i="13"/>
  <c r="G393" i="13"/>
  <c r="F392" i="13"/>
  <c r="G389" i="13"/>
  <c r="F388" i="13"/>
  <c r="G385" i="13"/>
  <c r="F384" i="13"/>
  <c r="G381" i="13"/>
  <c r="F380" i="13"/>
  <c r="G507" i="13"/>
  <c r="F498" i="13"/>
  <c r="G491" i="13"/>
  <c r="F482" i="13"/>
  <c r="G475" i="13"/>
  <c r="G470" i="13"/>
  <c r="G466" i="13"/>
  <c r="G462" i="13"/>
  <c r="F461" i="13"/>
  <c r="G458" i="13"/>
  <c r="F457" i="13"/>
  <c r="G454" i="13"/>
  <c r="F453" i="13"/>
  <c r="G450" i="13"/>
  <c r="F449" i="13"/>
  <c r="G446" i="13"/>
  <c r="F445" i="13"/>
  <c r="G442" i="13"/>
  <c r="F441" i="13"/>
  <c r="G438" i="13"/>
  <c r="F437" i="13"/>
  <c r="G434" i="13"/>
  <c r="F433" i="13"/>
  <c r="G430" i="13"/>
  <c r="F429" i="13"/>
  <c r="G426" i="13"/>
  <c r="F425" i="13"/>
  <c r="G422" i="13"/>
  <c r="F421" i="13"/>
  <c r="G418" i="13"/>
  <c r="F417" i="13"/>
  <c r="G414" i="13"/>
  <c r="F413" i="13"/>
  <c r="G410" i="13"/>
  <c r="F409" i="13"/>
  <c r="G406" i="13"/>
  <c r="F405" i="13"/>
  <c r="G402" i="13"/>
  <c r="F401" i="13"/>
  <c r="G398" i="13"/>
  <c r="F397" i="13"/>
  <c r="G394" i="13"/>
  <c r="F393" i="13"/>
  <c r="G390" i="13"/>
  <c r="F389" i="13"/>
  <c r="G386" i="13"/>
  <c r="F385" i="13"/>
  <c r="G382" i="13"/>
  <c r="F381" i="13"/>
  <c r="G378" i="13"/>
  <c r="F377" i="13"/>
  <c r="G591" i="13"/>
  <c r="G523" i="13"/>
  <c r="F514" i="13"/>
  <c r="F502" i="13"/>
  <c r="G495" i="13"/>
  <c r="F486" i="13"/>
  <c r="G479" i="13"/>
  <c r="G471" i="13"/>
  <c r="F470" i="13"/>
  <c r="G467" i="13"/>
  <c r="F466" i="13"/>
  <c r="G463" i="13"/>
  <c r="F462" i="13"/>
  <c r="G459" i="13"/>
  <c r="F458" i="13"/>
  <c r="G455" i="13"/>
  <c r="F454" i="13"/>
  <c r="G451" i="13"/>
  <c r="F450" i="13"/>
  <c r="G447" i="13"/>
  <c r="F446" i="13"/>
  <c r="G443" i="13"/>
  <c r="F442" i="13"/>
  <c r="G439" i="13"/>
  <c r="F438" i="13"/>
  <c r="G435" i="13"/>
  <c r="F434" i="13"/>
  <c r="G431" i="13"/>
  <c r="F430" i="13"/>
  <c r="G427" i="13"/>
  <c r="F426" i="13"/>
  <c r="G423" i="13"/>
  <c r="F422" i="13"/>
  <c r="G419" i="13"/>
  <c r="F418" i="13"/>
  <c r="G415" i="13"/>
  <c r="F414" i="13"/>
  <c r="G411" i="13"/>
  <c r="F410" i="13"/>
  <c r="G407" i="13"/>
  <c r="F406" i="13"/>
  <c r="G403" i="13"/>
  <c r="F402" i="13"/>
  <c r="G399" i="13"/>
  <c r="F398" i="13"/>
  <c r="G395" i="13"/>
  <c r="F394" i="13"/>
  <c r="G391" i="13"/>
  <c r="F390" i="13"/>
  <c r="G387" i="13"/>
  <c r="F386" i="13"/>
  <c r="G383" i="13"/>
  <c r="F382" i="13"/>
  <c r="G379" i="13"/>
  <c r="F378" i="13"/>
  <c r="F530" i="13"/>
  <c r="F506" i="13"/>
  <c r="F471" i="13"/>
  <c r="F467" i="13"/>
  <c r="F459" i="13"/>
  <c r="G452" i="13"/>
  <c r="F443" i="13"/>
  <c r="G436" i="13"/>
  <c r="F435" i="13"/>
  <c r="F427" i="13"/>
  <c r="F415" i="13"/>
  <c r="F407" i="13"/>
  <c r="F379" i="13"/>
  <c r="G374" i="13"/>
  <c r="F373" i="13"/>
  <c r="G370" i="13"/>
  <c r="F369" i="13"/>
  <c r="G366" i="13"/>
  <c r="F365" i="13"/>
  <c r="G362" i="13"/>
  <c r="F361" i="13"/>
  <c r="G358" i="13"/>
  <c r="F357" i="13"/>
  <c r="G354" i="13"/>
  <c r="F353" i="13"/>
  <c r="G350" i="13"/>
  <c r="F349" i="13"/>
  <c r="G346" i="13"/>
  <c r="F345" i="13"/>
  <c r="G342" i="13"/>
  <c r="F341" i="13"/>
  <c r="G338" i="13"/>
  <c r="F337" i="13"/>
  <c r="G334" i="13"/>
  <c r="F333" i="13"/>
  <c r="G330" i="13"/>
  <c r="F329" i="13"/>
  <c r="G326" i="13"/>
  <c r="F325" i="13"/>
  <c r="G322" i="13"/>
  <c r="F321" i="13"/>
  <c r="G318" i="13"/>
  <c r="F317" i="13"/>
  <c r="G314" i="13"/>
  <c r="F313" i="13"/>
  <c r="G310" i="13"/>
  <c r="F309" i="13"/>
  <c r="G306" i="13"/>
  <c r="F305" i="13"/>
  <c r="G302" i="13"/>
  <c r="F301" i="13"/>
  <c r="G464" i="13"/>
  <c r="G456" i="13"/>
  <c r="F447" i="13"/>
  <c r="G440" i="13"/>
  <c r="G432" i="13"/>
  <c r="G424" i="13"/>
  <c r="F423" i="13"/>
  <c r="F411" i="13"/>
  <c r="F403" i="13"/>
  <c r="F399" i="13"/>
  <c r="F395" i="13"/>
  <c r="F391" i="13"/>
  <c r="G388" i="13"/>
  <c r="F383" i="13"/>
  <c r="G377" i="13"/>
  <c r="G375" i="13"/>
  <c r="F374" i="13"/>
  <c r="G371" i="13"/>
  <c r="F370" i="13"/>
  <c r="G367" i="13"/>
  <c r="F366" i="13"/>
  <c r="G363" i="13"/>
  <c r="F362" i="13"/>
  <c r="G359" i="13"/>
  <c r="F358" i="13"/>
  <c r="G355" i="13"/>
  <c r="F354" i="13"/>
  <c r="G351" i="13"/>
  <c r="F350" i="13"/>
  <c r="G347" i="13"/>
  <c r="F346" i="13"/>
  <c r="G343" i="13"/>
  <c r="F342" i="13"/>
  <c r="G339" i="13"/>
  <c r="F338" i="13"/>
  <c r="G335" i="13"/>
  <c r="F334" i="13"/>
  <c r="G331" i="13"/>
  <c r="F330" i="13"/>
  <c r="G327" i="13"/>
  <c r="F326" i="13"/>
  <c r="G323" i="13"/>
  <c r="F322" i="13"/>
  <c r="G319" i="13"/>
  <c r="F318" i="13"/>
  <c r="G315" i="13"/>
  <c r="F314" i="13"/>
  <c r="G311" i="13"/>
  <c r="F310" i="13"/>
  <c r="G307" i="13"/>
  <c r="F306" i="13"/>
  <c r="G303" i="13"/>
  <c r="F302" i="13"/>
  <c r="G299" i="13"/>
  <c r="G483" i="13"/>
  <c r="F474" i="13"/>
  <c r="G468" i="13"/>
  <c r="G460" i="13"/>
  <c r="F451" i="13"/>
  <c r="G444" i="13"/>
  <c r="G428" i="13"/>
  <c r="F419" i="13"/>
  <c r="G416" i="13"/>
  <c r="G408" i="13"/>
  <c r="G396" i="13"/>
  <c r="G392" i="13"/>
  <c r="G384" i="13"/>
  <c r="G380" i="13"/>
  <c r="G376" i="13"/>
  <c r="F375" i="13"/>
  <c r="G372" i="13"/>
  <c r="F371" i="13"/>
  <c r="G368" i="13"/>
  <c r="F367" i="13"/>
  <c r="G364" i="13"/>
  <c r="F363" i="13"/>
  <c r="G360" i="13"/>
  <c r="F359" i="13"/>
  <c r="G356" i="13"/>
  <c r="F355" i="13"/>
  <c r="G352" i="13"/>
  <c r="F351" i="13"/>
  <c r="G348" i="13"/>
  <c r="F347" i="13"/>
  <c r="G344" i="13"/>
  <c r="F343" i="13"/>
  <c r="G340" i="13"/>
  <c r="F339" i="13"/>
  <c r="G336" i="13"/>
  <c r="F335" i="13"/>
  <c r="G332" i="13"/>
  <c r="F331" i="13"/>
  <c r="G328" i="13"/>
  <c r="F327" i="13"/>
  <c r="G324" i="13"/>
  <c r="F323" i="13"/>
  <c r="G320" i="13"/>
  <c r="F319" i="13"/>
  <c r="G316" i="13"/>
  <c r="F315" i="13"/>
  <c r="G312" i="13"/>
  <c r="F311" i="13"/>
  <c r="G308" i="13"/>
  <c r="F307" i="13"/>
  <c r="G304" i="13"/>
  <c r="F303" i="13"/>
  <c r="G300" i="13"/>
  <c r="F431" i="13"/>
  <c r="G373" i="13"/>
  <c r="F364" i="13"/>
  <c r="F360" i="13"/>
  <c r="F340" i="13"/>
  <c r="G333" i="13"/>
  <c r="F312" i="13"/>
  <c r="G305" i="13"/>
  <c r="F298" i="13"/>
  <c r="G295" i="13"/>
  <c r="F294" i="13"/>
  <c r="G291" i="13"/>
  <c r="F290" i="13"/>
  <c r="G287" i="13"/>
  <c r="F286" i="13"/>
  <c r="G283" i="13"/>
  <c r="F282" i="13"/>
  <c r="G279" i="13"/>
  <c r="F278" i="13"/>
  <c r="G275" i="13"/>
  <c r="F274" i="13"/>
  <c r="G271" i="13"/>
  <c r="F270" i="13"/>
  <c r="G267" i="13"/>
  <c r="F266" i="13"/>
  <c r="G263" i="13"/>
  <c r="F262" i="13"/>
  <c r="G259" i="13"/>
  <c r="F258" i="13"/>
  <c r="G255" i="13"/>
  <c r="F254" i="13"/>
  <c r="G251" i="13"/>
  <c r="F250" i="13"/>
  <c r="G247" i="13"/>
  <c r="F246" i="13"/>
  <c r="G243" i="13"/>
  <c r="F242" i="13"/>
  <c r="G239" i="13"/>
  <c r="F238" i="13"/>
  <c r="G235" i="13"/>
  <c r="F234" i="13"/>
  <c r="G231" i="13"/>
  <c r="F230" i="13"/>
  <c r="G227" i="13"/>
  <c r="F226" i="13"/>
  <c r="G223" i="13"/>
  <c r="F222" i="13"/>
  <c r="G219" i="13"/>
  <c r="F218" i="13"/>
  <c r="G539" i="13"/>
  <c r="F463" i="13"/>
  <c r="G400" i="13"/>
  <c r="F368" i="13"/>
  <c r="G361" i="13"/>
  <c r="G357" i="13"/>
  <c r="G353" i="13"/>
  <c r="F348" i="13"/>
  <c r="F344" i="13"/>
  <c r="G337" i="13"/>
  <c r="F324" i="13"/>
  <c r="F316" i="13"/>
  <c r="G309" i="13"/>
  <c r="F300" i="13"/>
  <c r="G296" i="13"/>
  <c r="F295" i="13"/>
  <c r="G292" i="13"/>
  <c r="F291" i="13"/>
  <c r="G288" i="13"/>
  <c r="F287" i="13"/>
  <c r="G284" i="13"/>
  <c r="F283" i="13"/>
  <c r="G280" i="13"/>
  <c r="F279" i="13"/>
  <c r="G276" i="13"/>
  <c r="F275" i="13"/>
  <c r="G272" i="13"/>
  <c r="F271" i="13"/>
  <c r="G268" i="13"/>
  <c r="F267" i="13"/>
  <c r="G264" i="13"/>
  <c r="F263" i="13"/>
  <c r="G260" i="13"/>
  <c r="F259" i="13"/>
  <c r="G256" i="13"/>
  <c r="F255" i="13"/>
  <c r="G252" i="13"/>
  <c r="F251" i="13"/>
  <c r="G248" i="13"/>
  <c r="F247" i="13"/>
  <c r="G244" i="13"/>
  <c r="F243" i="13"/>
  <c r="G240" i="13"/>
  <c r="F239" i="13"/>
  <c r="G236" i="13"/>
  <c r="F235" i="13"/>
  <c r="G232" i="13"/>
  <c r="F231" i="13"/>
  <c r="G228" i="13"/>
  <c r="F227" i="13"/>
  <c r="G224" i="13"/>
  <c r="F223" i="13"/>
  <c r="G220" i="13"/>
  <c r="F219" i="13"/>
  <c r="G216" i="13"/>
  <c r="F215" i="13"/>
  <c r="G212" i="13"/>
  <c r="F211" i="13"/>
  <c r="G448" i="13"/>
  <c r="F439" i="13"/>
  <c r="G404" i="13"/>
  <c r="F372" i="13"/>
  <c r="G365" i="13"/>
  <c r="G345" i="13"/>
  <c r="G341" i="13"/>
  <c r="F332" i="13"/>
  <c r="F328" i="13"/>
  <c r="F320" i="13"/>
  <c r="G313" i="13"/>
  <c r="F299" i="13"/>
  <c r="G297" i="13"/>
  <c r="F296" i="13"/>
  <c r="G293" i="13"/>
  <c r="F292" i="13"/>
  <c r="G289" i="13"/>
  <c r="F288" i="13"/>
  <c r="G285" i="13"/>
  <c r="F284" i="13"/>
  <c r="G281" i="13"/>
  <c r="F280" i="13"/>
  <c r="G277" i="13"/>
  <c r="F276" i="13"/>
  <c r="G273" i="13"/>
  <c r="F272" i="13"/>
  <c r="G269" i="13"/>
  <c r="F268" i="13"/>
  <c r="G265" i="13"/>
  <c r="F264" i="13"/>
  <c r="G261" i="13"/>
  <c r="F260" i="13"/>
  <c r="G257" i="13"/>
  <c r="F256" i="13"/>
  <c r="G253" i="13"/>
  <c r="F252" i="13"/>
  <c r="G249" i="13"/>
  <c r="F248" i="13"/>
  <c r="G245" i="13"/>
  <c r="F244" i="13"/>
  <c r="G241" i="13"/>
  <c r="F240" i="13"/>
  <c r="G237" i="13"/>
  <c r="F236" i="13"/>
  <c r="G233" i="13"/>
  <c r="F232" i="13"/>
  <c r="G229" i="13"/>
  <c r="F228" i="13"/>
  <c r="G225" i="13"/>
  <c r="F224" i="13"/>
  <c r="G221" i="13"/>
  <c r="F220" i="13"/>
  <c r="G217" i="13"/>
  <c r="F216" i="13"/>
  <c r="G213" i="13"/>
  <c r="F356" i="13"/>
  <c r="F352" i="13"/>
  <c r="F336" i="13"/>
  <c r="F297" i="13"/>
  <c r="G290" i="13"/>
  <c r="G278" i="13"/>
  <c r="G274" i="13"/>
  <c r="F253" i="13"/>
  <c r="G250" i="13"/>
  <c r="G238" i="13"/>
  <c r="F221" i="13"/>
  <c r="G218" i="13"/>
  <c r="G215" i="13"/>
  <c r="F214" i="13"/>
  <c r="F212" i="13"/>
  <c r="G208" i="13"/>
  <c r="F207" i="13"/>
  <c r="G204" i="13"/>
  <c r="F203" i="13"/>
  <c r="G200" i="13"/>
  <c r="F199" i="13"/>
  <c r="G196" i="13"/>
  <c r="F195" i="13"/>
  <c r="G192" i="13"/>
  <c r="F191" i="13"/>
  <c r="G188" i="13"/>
  <c r="F187" i="13"/>
  <c r="G184" i="13"/>
  <c r="F183" i="13"/>
  <c r="G180" i="13"/>
  <c r="F179" i="13"/>
  <c r="G176" i="13"/>
  <c r="F175" i="13"/>
  <c r="G172" i="13"/>
  <c r="F171" i="13"/>
  <c r="G168" i="13"/>
  <c r="F167" i="13"/>
  <c r="G164" i="13"/>
  <c r="F163" i="13"/>
  <c r="G160" i="13"/>
  <c r="F159" i="13"/>
  <c r="G156" i="13"/>
  <c r="F155" i="13"/>
  <c r="G152" i="13"/>
  <c r="F151" i="13"/>
  <c r="G148" i="13"/>
  <c r="F147" i="13"/>
  <c r="G144" i="13"/>
  <c r="F143" i="13"/>
  <c r="G140" i="13"/>
  <c r="F139" i="13"/>
  <c r="G136" i="13"/>
  <c r="F135" i="13"/>
  <c r="G132" i="13"/>
  <c r="F131" i="13"/>
  <c r="G128" i="13"/>
  <c r="F127" i="13"/>
  <c r="G124" i="13"/>
  <c r="F123" i="13"/>
  <c r="G120" i="13"/>
  <c r="F119" i="13"/>
  <c r="G116" i="13"/>
  <c r="F115" i="13"/>
  <c r="G112" i="13"/>
  <c r="F111" i="13"/>
  <c r="G108" i="13"/>
  <c r="F107" i="13"/>
  <c r="G104" i="13"/>
  <c r="F103" i="13"/>
  <c r="G100" i="13"/>
  <c r="F99" i="13"/>
  <c r="G96" i="13"/>
  <c r="F95" i="13"/>
  <c r="G92" i="13"/>
  <c r="F91" i="13"/>
  <c r="G88" i="13"/>
  <c r="F87" i="13"/>
  <c r="G84" i="13"/>
  <c r="F83" i="13"/>
  <c r="G80" i="13"/>
  <c r="F79" i="13"/>
  <c r="G76" i="13"/>
  <c r="F75" i="13"/>
  <c r="G72" i="13"/>
  <c r="F71" i="13"/>
  <c r="G68" i="13"/>
  <c r="F67" i="13"/>
  <c r="G64" i="13"/>
  <c r="F63" i="13"/>
  <c r="G60" i="13"/>
  <c r="F59" i="13"/>
  <c r="G56" i="13"/>
  <c r="F55" i="13"/>
  <c r="G52" i="13"/>
  <c r="F51" i="13"/>
  <c r="G48" i="13"/>
  <c r="F47" i="13"/>
  <c r="G44" i="13"/>
  <c r="F43" i="13"/>
  <c r="G40" i="13"/>
  <c r="F39" i="13"/>
  <c r="G499" i="13"/>
  <c r="F387" i="13"/>
  <c r="G369" i="13"/>
  <c r="G349" i="13"/>
  <c r="G294" i="13"/>
  <c r="G282" i="13"/>
  <c r="F269" i="13"/>
  <c r="F265" i="13"/>
  <c r="F261" i="13"/>
  <c r="G246" i="13"/>
  <c r="F241" i="13"/>
  <c r="F233" i="13"/>
  <c r="F229" i="13"/>
  <c r="G211" i="13"/>
  <c r="G209" i="13"/>
  <c r="F208" i="13"/>
  <c r="G205" i="13"/>
  <c r="F204" i="13"/>
  <c r="G201" i="13"/>
  <c r="F200" i="13"/>
  <c r="G197" i="13"/>
  <c r="F196" i="13"/>
  <c r="G193" i="13"/>
  <c r="F192" i="13"/>
  <c r="G189" i="13"/>
  <c r="F188" i="13"/>
  <c r="G185" i="13"/>
  <c r="F184" i="13"/>
  <c r="G181" i="13"/>
  <c r="F180" i="13"/>
  <c r="G177" i="13"/>
  <c r="F176" i="13"/>
  <c r="G173" i="13"/>
  <c r="F172" i="13"/>
  <c r="G169" i="13"/>
  <c r="F168" i="13"/>
  <c r="G165" i="13"/>
  <c r="F164" i="13"/>
  <c r="G161" i="13"/>
  <c r="F160" i="13"/>
  <c r="G157" i="13"/>
  <c r="F156" i="13"/>
  <c r="G153" i="13"/>
  <c r="F152" i="13"/>
  <c r="G149" i="13"/>
  <c r="F148" i="13"/>
  <c r="G145" i="13"/>
  <c r="F144" i="13"/>
  <c r="G141" i="13"/>
  <c r="F140" i="13"/>
  <c r="G137" i="13"/>
  <c r="F136" i="13"/>
  <c r="G133" i="13"/>
  <c r="F132" i="13"/>
  <c r="G129" i="13"/>
  <c r="F128" i="13"/>
  <c r="G125" i="13"/>
  <c r="F124" i="13"/>
  <c r="G121" i="13"/>
  <c r="F120" i="13"/>
  <c r="G117" i="13"/>
  <c r="F116" i="13"/>
  <c r="G113" i="13"/>
  <c r="F112" i="13"/>
  <c r="G109" i="13"/>
  <c r="F108" i="13"/>
  <c r="G105" i="13"/>
  <c r="F104" i="13"/>
  <c r="G101" i="13"/>
  <c r="F100" i="13"/>
  <c r="G97" i="13"/>
  <c r="F96" i="13"/>
  <c r="G93" i="13"/>
  <c r="F92" i="13"/>
  <c r="G89" i="13"/>
  <c r="F88" i="13"/>
  <c r="G85" i="13"/>
  <c r="F84" i="13"/>
  <c r="G81" i="13"/>
  <c r="F80" i="13"/>
  <c r="G77" i="13"/>
  <c r="F76" i="13"/>
  <c r="G73" i="13"/>
  <c r="F72" i="13"/>
  <c r="G69" i="13"/>
  <c r="F68" i="13"/>
  <c r="G65" i="13"/>
  <c r="F64" i="13"/>
  <c r="G61" i="13"/>
  <c r="F60" i="13"/>
  <c r="G57" i="13"/>
  <c r="F56" i="13"/>
  <c r="G53" i="13"/>
  <c r="F52" i="13"/>
  <c r="G49" i="13"/>
  <c r="F48" i="13"/>
  <c r="G45" i="13"/>
  <c r="F44" i="13"/>
  <c r="G41" i="13"/>
  <c r="F40" i="13"/>
  <c r="G37" i="13"/>
  <c r="F36" i="13"/>
  <c r="F455" i="13"/>
  <c r="G420" i="13"/>
  <c r="G412" i="13"/>
  <c r="F376" i="13"/>
  <c r="G321" i="13"/>
  <c r="G317" i="13"/>
  <c r="F308" i="13"/>
  <c r="F304" i="13"/>
  <c r="G298" i="13"/>
  <c r="F289" i="13"/>
  <c r="F285" i="13"/>
  <c r="F277" i="13"/>
  <c r="F273" i="13"/>
  <c r="F257" i="13"/>
  <c r="G254" i="13"/>
  <c r="F249" i="13"/>
  <c r="F237" i="13"/>
  <c r="F225" i="13"/>
  <c r="G222" i="13"/>
  <c r="F217" i="13"/>
  <c r="G210" i="13"/>
  <c r="F209" i="13"/>
  <c r="G206" i="13"/>
  <c r="F205" i="13"/>
  <c r="G202" i="13"/>
  <c r="F201" i="13"/>
  <c r="G198" i="13"/>
  <c r="F197" i="13"/>
  <c r="G194" i="13"/>
  <c r="F193" i="13"/>
  <c r="G190" i="13"/>
  <c r="F189" i="13"/>
  <c r="G186" i="13"/>
  <c r="F185" i="13"/>
  <c r="G182" i="13"/>
  <c r="F181" i="13"/>
  <c r="G178" i="13"/>
  <c r="F177" i="13"/>
  <c r="G174" i="13"/>
  <c r="F173" i="13"/>
  <c r="G170" i="13"/>
  <c r="F169" i="13"/>
  <c r="G166" i="13"/>
  <c r="F165" i="13"/>
  <c r="G162" i="13"/>
  <c r="F161" i="13"/>
  <c r="G158" i="13"/>
  <c r="F157" i="13"/>
  <c r="G154" i="13"/>
  <c r="F153" i="13"/>
  <c r="G150" i="13"/>
  <c r="F149" i="13"/>
  <c r="G146" i="13"/>
  <c r="F145" i="13"/>
  <c r="G142" i="13"/>
  <c r="F141" i="13"/>
  <c r="G138" i="13"/>
  <c r="F137" i="13"/>
  <c r="G134" i="13"/>
  <c r="F133" i="13"/>
  <c r="G130" i="13"/>
  <c r="F129" i="13"/>
  <c r="G126" i="13"/>
  <c r="F125" i="13"/>
  <c r="G122" i="13"/>
  <c r="F121" i="13"/>
  <c r="G118" i="13"/>
  <c r="F117" i="13"/>
  <c r="G114" i="13"/>
  <c r="F113" i="13"/>
  <c r="G110" i="13"/>
  <c r="F109" i="13"/>
  <c r="G106" i="13"/>
  <c r="F105" i="13"/>
  <c r="G102" i="13"/>
  <c r="F101" i="13"/>
  <c r="G98" i="13"/>
  <c r="F97" i="13"/>
  <c r="G94" i="13"/>
  <c r="F93" i="13"/>
  <c r="G90" i="13"/>
  <c r="F89" i="13"/>
  <c r="G86" i="13"/>
  <c r="F85" i="13"/>
  <c r="G82" i="13"/>
  <c r="F81" i="13"/>
  <c r="G78" i="13"/>
  <c r="F77" i="13"/>
  <c r="G74" i="13"/>
  <c r="F73" i="13"/>
  <c r="G70" i="13"/>
  <c r="F69" i="13"/>
  <c r="G66" i="13"/>
  <c r="F65" i="13"/>
  <c r="G62" i="13"/>
  <c r="F61" i="13"/>
  <c r="G58" i="13"/>
  <c r="F57" i="13"/>
  <c r="G54" i="13"/>
  <c r="F53" i="13"/>
  <c r="G50" i="13"/>
  <c r="F49" i="13"/>
  <c r="G46" i="13"/>
  <c r="F45" i="13"/>
  <c r="G42" i="13"/>
  <c r="F41" i="13"/>
  <c r="G38" i="13"/>
  <c r="F37" i="13"/>
  <c r="G34" i="13"/>
  <c r="G262" i="13"/>
  <c r="G242" i="13"/>
  <c r="F210" i="13"/>
  <c r="G203" i="13"/>
  <c r="F198" i="13"/>
  <c r="G191" i="13"/>
  <c r="G183" i="13"/>
  <c r="F182" i="13"/>
  <c r="F174" i="13"/>
  <c r="G167" i="13"/>
  <c r="F154" i="13"/>
  <c r="F138" i="13"/>
  <c r="G135" i="13"/>
  <c r="F126" i="13"/>
  <c r="F122" i="13"/>
  <c r="G107" i="13"/>
  <c r="G103" i="13"/>
  <c r="F98" i="13"/>
  <c r="F94" i="13"/>
  <c r="F90" i="13"/>
  <c r="F86" i="13"/>
  <c r="F78" i="13"/>
  <c r="F70" i="13"/>
  <c r="G63" i="13"/>
  <c r="F54" i="13"/>
  <c r="F38" i="13"/>
  <c r="G33" i="13"/>
  <c r="F32" i="13"/>
  <c r="G29" i="13"/>
  <c r="F28" i="13"/>
  <c r="G25" i="13"/>
  <c r="F24" i="13"/>
  <c r="G21" i="13"/>
  <c r="F20" i="13"/>
  <c r="G17" i="13"/>
  <c r="F16" i="13"/>
  <c r="G13" i="13"/>
  <c r="F12" i="13"/>
  <c r="G9" i="13"/>
  <c r="F8" i="13"/>
  <c r="G5" i="13"/>
  <c r="G3" i="13"/>
  <c r="G301" i="13"/>
  <c r="F186" i="13"/>
  <c r="F170" i="13"/>
  <c r="F281" i="13"/>
  <c r="G266" i="13"/>
  <c r="F245" i="13"/>
  <c r="G226" i="13"/>
  <c r="G214" i="13"/>
  <c r="F206" i="13"/>
  <c r="G195" i="13"/>
  <c r="F194" i="13"/>
  <c r="G187" i="13"/>
  <c r="G179" i="13"/>
  <c r="F178" i="13"/>
  <c r="G171" i="13"/>
  <c r="G163" i="13"/>
  <c r="G159" i="13"/>
  <c r="F142" i="13"/>
  <c r="G139" i="13"/>
  <c r="G123" i="13"/>
  <c r="G119" i="13"/>
  <c r="F114" i="13"/>
  <c r="G111" i="13"/>
  <c r="G99" i="13"/>
  <c r="G95" i="13"/>
  <c r="G91" i="13"/>
  <c r="F82" i="13"/>
  <c r="G75" i="13"/>
  <c r="G67" i="13"/>
  <c r="G59" i="13"/>
  <c r="G51" i="13"/>
  <c r="F42" i="13"/>
  <c r="G39" i="13"/>
  <c r="F33" i="13"/>
  <c r="G30" i="13"/>
  <c r="F29" i="13"/>
  <c r="G26" i="13"/>
  <c r="F25" i="13"/>
  <c r="G22" i="13"/>
  <c r="F21" i="13"/>
  <c r="G18" i="13"/>
  <c r="F17" i="13"/>
  <c r="G14" i="13"/>
  <c r="F13" i="13"/>
  <c r="G10" i="13"/>
  <c r="F9" i="13"/>
  <c r="G6" i="13"/>
  <c r="F5" i="13"/>
  <c r="F3" i="13"/>
  <c r="G595" i="13"/>
  <c r="G329" i="13"/>
  <c r="F293" i="13"/>
  <c r="G234" i="13"/>
  <c r="G207" i="13"/>
  <c r="G199" i="13"/>
  <c r="G325" i="13"/>
  <c r="G286" i="13"/>
  <c r="G270" i="13"/>
  <c r="G230" i="13"/>
  <c r="F213" i="13"/>
  <c r="F202" i="13"/>
  <c r="F190" i="13"/>
  <c r="G175" i="13"/>
  <c r="F166" i="13"/>
  <c r="G155" i="13"/>
  <c r="F150" i="13"/>
  <c r="F146" i="13"/>
  <c r="F134" i="13"/>
  <c r="F130" i="13"/>
  <c r="G127" i="13"/>
  <c r="F106" i="13"/>
  <c r="F102" i="13"/>
  <c r="G87" i="13"/>
  <c r="G79" i="13"/>
  <c r="G71" i="13"/>
  <c r="G55" i="13"/>
  <c r="F46" i="13"/>
  <c r="G35" i="13"/>
  <c r="F34" i="13"/>
  <c r="G31" i="13"/>
  <c r="F30" i="13"/>
  <c r="G27" i="13"/>
  <c r="F26" i="13"/>
  <c r="G23" i="13"/>
  <c r="F22" i="13"/>
  <c r="G19" i="13"/>
  <c r="F18" i="13"/>
  <c r="G15" i="13"/>
  <c r="F14" i="13"/>
  <c r="G11" i="13"/>
  <c r="F10" i="13"/>
  <c r="G7" i="13"/>
  <c r="F6" i="13"/>
  <c r="E3" i="13"/>
  <c r="G258" i="13"/>
  <c r="F162" i="13"/>
  <c r="G147" i="13"/>
  <c r="G143" i="13"/>
  <c r="G131" i="13"/>
  <c r="F118" i="13"/>
  <c r="F110" i="13"/>
  <c r="G83" i="13"/>
  <c r="F66" i="13"/>
  <c r="F35" i="13"/>
  <c r="F31" i="13"/>
  <c r="F27" i="13"/>
  <c r="G24" i="13"/>
  <c r="F19" i="13"/>
  <c r="G16" i="13"/>
  <c r="F15" i="13"/>
  <c r="G12" i="13"/>
  <c r="F11" i="13"/>
  <c r="G8" i="13"/>
  <c r="F7" i="13"/>
  <c r="D3" i="13"/>
  <c r="F158" i="13"/>
  <c r="G151" i="13"/>
  <c r="G115" i="13"/>
  <c r="F74" i="13"/>
  <c r="F62" i="13"/>
  <c r="F58" i="13"/>
  <c r="F50" i="13"/>
  <c r="G47" i="13"/>
  <c r="G43" i="13"/>
  <c r="G36" i="13"/>
  <c r="G32" i="13"/>
  <c r="G28" i="13"/>
  <c r="F23" i="13"/>
  <c r="G20" i="13"/>
  <c r="D14" i="13"/>
  <c r="E14" i="13"/>
  <c r="D34" i="13"/>
  <c r="E34" i="13"/>
  <c r="E142" i="13"/>
  <c r="D142" i="13"/>
  <c r="E257" i="13"/>
  <c r="D257" i="13"/>
  <c r="E190" i="13"/>
  <c r="D190" i="13"/>
  <c r="E13" i="13"/>
  <c r="D13" i="13"/>
  <c r="E33" i="13"/>
  <c r="D33" i="13"/>
  <c r="E78" i="13"/>
  <c r="D78" i="13"/>
  <c r="E126" i="13"/>
  <c r="D126" i="13"/>
  <c r="E249" i="13"/>
  <c r="D249" i="13"/>
  <c r="E8" i="13"/>
  <c r="D8" i="13"/>
  <c r="E58" i="13"/>
  <c r="D58" i="13"/>
  <c r="D53" i="13"/>
  <c r="E53" i="13"/>
  <c r="D73" i="13"/>
  <c r="E73" i="13"/>
  <c r="D93" i="13"/>
  <c r="E93" i="13"/>
  <c r="D117" i="13"/>
  <c r="E117" i="13"/>
  <c r="D149" i="13"/>
  <c r="E149" i="13"/>
  <c r="D177" i="13"/>
  <c r="E177" i="13"/>
  <c r="D189" i="13"/>
  <c r="E189" i="13"/>
  <c r="D201" i="13"/>
  <c r="E201" i="13"/>
  <c r="E36" i="13"/>
  <c r="D36" i="13"/>
  <c r="E48" i="13"/>
  <c r="D48" i="13"/>
  <c r="E68" i="13"/>
  <c r="D68" i="13"/>
  <c r="E80" i="13"/>
  <c r="D80" i="13"/>
  <c r="E88" i="13"/>
  <c r="D88" i="13"/>
  <c r="E108" i="13"/>
  <c r="D108" i="13"/>
  <c r="E140" i="13"/>
  <c r="D140" i="13"/>
  <c r="E160" i="13"/>
  <c r="D160" i="13"/>
  <c r="E172" i="13"/>
  <c r="D172" i="13"/>
  <c r="E192" i="13"/>
  <c r="D192" i="13"/>
  <c r="E297" i="13"/>
  <c r="D297" i="13"/>
  <c r="E67" i="13"/>
  <c r="D67" i="13"/>
  <c r="E79" i="13"/>
  <c r="D79" i="13"/>
  <c r="E127" i="13"/>
  <c r="D127" i="13"/>
  <c r="E155" i="13"/>
  <c r="D155" i="13"/>
  <c r="E203" i="13"/>
  <c r="D203" i="13"/>
  <c r="E281" i="13"/>
  <c r="D281" i="13"/>
  <c r="E216" i="13"/>
  <c r="D216" i="13"/>
  <c r="D240" i="13"/>
  <c r="E240" i="13"/>
  <c r="D260" i="13"/>
  <c r="E260" i="13"/>
  <c r="D268" i="13"/>
  <c r="E268" i="13"/>
  <c r="D280" i="13"/>
  <c r="E280" i="13"/>
  <c r="D296" i="13"/>
  <c r="E296" i="13"/>
  <c r="E211" i="13"/>
  <c r="D211" i="13"/>
  <c r="E235" i="13"/>
  <c r="D235" i="13"/>
  <c r="E251" i="13"/>
  <c r="D251" i="13"/>
  <c r="E259" i="13"/>
  <c r="D259" i="13"/>
  <c r="E287" i="13"/>
  <c r="D287" i="13"/>
  <c r="E222" i="13"/>
  <c r="D222" i="13"/>
  <c r="E230" i="13"/>
  <c r="D230" i="13"/>
  <c r="E242" i="13"/>
  <c r="D242" i="13"/>
  <c r="E250" i="13"/>
  <c r="D250" i="13"/>
  <c r="E262" i="13"/>
  <c r="D262" i="13"/>
  <c r="E298" i="13"/>
  <c r="D298" i="13"/>
  <c r="E308" i="13"/>
  <c r="D308" i="13"/>
  <c r="E336" i="13"/>
  <c r="D336" i="13"/>
  <c r="D307" i="13"/>
  <c r="E307" i="13"/>
  <c r="D323" i="13"/>
  <c r="E323" i="13"/>
  <c r="D335" i="13"/>
  <c r="E335" i="13"/>
  <c r="D351" i="13"/>
  <c r="E351" i="13"/>
  <c r="D363" i="13"/>
  <c r="E363" i="13"/>
  <c r="E399" i="13"/>
  <c r="D399" i="13"/>
  <c r="E502" i="13"/>
  <c r="D502" i="13"/>
  <c r="E310" i="13"/>
  <c r="D310" i="13"/>
  <c r="E326" i="13"/>
  <c r="D326" i="13"/>
  <c r="E354" i="13"/>
  <c r="D354" i="13"/>
  <c r="E370" i="13"/>
  <c r="D370" i="13"/>
  <c r="E415" i="13"/>
  <c r="D415" i="13"/>
  <c r="E443" i="13"/>
  <c r="D443" i="13"/>
  <c r="E467" i="13"/>
  <c r="D467" i="13"/>
  <c r="E301" i="13"/>
  <c r="D301" i="13"/>
  <c r="E309" i="13"/>
  <c r="D309" i="13"/>
  <c r="E333" i="13"/>
  <c r="D333" i="13"/>
  <c r="E357" i="13"/>
  <c r="D357" i="13"/>
  <c r="E369" i="13"/>
  <c r="D369" i="13"/>
  <c r="E463" i="13"/>
  <c r="D463" i="13"/>
  <c r="D402" i="13"/>
  <c r="E402" i="13"/>
  <c r="D442" i="13"/>
  <c r="E442" i="13"/>
  <c r="D458" i="13"/>
  <c r="E458" i="13"/>
  <c r="E498" i="13"/>
  <c r="D498" i="13"/>
  <c r="E381" i="13"/>
  <c r="D381" i="13"/>
  <c r="E393" i="13"/>
  <c r="D393" i="13"/>
  <c r="E413" i="13"/>
  <c r="D413" i="13"/>
  <c r="E433" i="13"/>
  <c r="D433" i="13"/>
  <c r="E404" i="13"/>
  <c r="D404" i="13"/>
  <c r="E416" i="13"/>
  <c r="D416" i="13"/>
  <c r="E432" i="13"/>
  <c r="D432" i="13"/>
  <c r="E444" i="13"/>
  <c r="D444" i="13"/>
  <c r="E460" i="13"/>
  <c r="D460" i="13"/>
  <c r="D489" i="13"/>
  <c r="E489" i="13"/>
  <c r="D505" i="13"/>
  <c r="E505" i="13"/>
  <c r="E522" i="13"/>
  <c r="D522" i="13"/>
  <c r="E492" i="13"/>
  <c r="D492" i="13"/>
  <c r="E508" i="13"/>
  <c r="D508" i="13"/>
  <c r="E475" i="13"/>
  <c r="D475" i="13"/>
  <c r="E491" i="13"/>
  <c r="D491" i="13"/>
  <c r="E507" i="13"/>
  <c r="D507" i="13"/>
  <c r="E570" i="13"/>
  <c r="D570" i="13"/>
  <c r="D525" i="13"/>
  <c r="E525" i="13"/>
  <c r="E524" i="13"/>
  <c r="D524" i="13"/>
  <c r="E540" i="13"/>
  <c r="D540" i="13"/>
  <c r="E558" i="13"/>
  <c r="D558" i="13"/>
  <c r="E511" i="13"/>
  <c r="D511" i="13"/>
  <c r="E527" i="13"/>
  <c r="D527" i="13"/>
  <c r="E543" i="13"/>
  <c r="D543" i="13"/>
  <c r="E554" i="13"/>
  <c r="D554" i="13"/>
  <c r="D549" i="13"/>
  <c r="E549" i="13"/>
  <c r="D565" i="13"/>
  <c r="E565" i="13"/>
  <c r="D593" i="13"/>
  <c r="E593" i="13"/>
  <c r="E576" i="13"/>
  <c r="D576" i="13"/>
  <c r="E592" i="13"/>
  <c r="D592" i="13"/>
  <c r="E555" i="13"/>
  <c r="D555" i="13"/>
  <c r="E579" i="13"/>
  <c r="D579" i="13"/>
  <c r="E11" i="9"/>
  <c r="D11" i="9"/>
  <c r="E43" i="9"/>
  <c r="D43" i="9"/>
  <c r="E55" i="9"/>
  <c r="D55" i="9"/>
  <c r="E75" i="9"/>
  <c r="D75" i="9"/>
  <c r="D42" i="9"/>
  <c r="E42" i="9"/>
  <c r="D54" i="9"/>
  <c r="E54" i="9"/>
  <c r="D74" i="9"/>
  <c r="E74" i="9"/>
  <c r="E17" i="9"/>
  <c r="D17" i="9"/>
  <c r="E25" i="9"/>
  <c r="D25" i="9"/>
  <c r="E37" i="9"/>
  <c r="D37" i="9"/>
  <c r="E61" i="9"/>
  <c r="D61" i="9"/>
  <c r="E16" i="9"/>
  <c r="D16" i="9"/>
  <c r="E36" i="9"/>
  <c r="D36" i="9"/>
  <c r="E48" i="9"/>
  <c r="D48" i="9"/>
  <c r="E68" i="9"/>
  <c r="D68" i="9"/>
  <c r="E79" i="9"/>
  <c r="D79" i="9"/>
  <c r="E127" i="9"/>
  <c r="D127" i="9"/>
  <c r="E155" i="9"/>
  <c r="D155" i="9"/>
  <c r="D106" i="9"/>
  <c r="E106" i="9"/>
  <c r="D130" i="9"/>
  <c r="E130" i="9"/>
  <c r="D150" i="9"/>
  <c r="E150" i="9"/>
  <c r="D174" i="9"/>
  <c r="E174" i="9"/>
  <c r="E85" i="9"/>
  <c r="D85" i="9"/>
  <c r="E97" i="9"/>
  <c r="D97" i="9"/>
  <c r="E109" i="9"/>
  <c r="D109" i="9"/>
  <c r="E165" i="9"/>
  <c r="D165" i="9"/>
  <c r="E181" i="9"/>
  <c r="D181" i="9"/>
  <c r="E96" i="9"/>
  <c r="D96" i="9"/>
  <c r="E124" i="9"/>
  <c r="D124" i="9"/>
  <c r="E136" i="9"/>
  <c r="D136" i="9"/>
  <c r="E144" i="9"/>
  <c r="D144" i="9"/>
  <c r="E180" i="9"/>
  <c r="D180" i="9"/>
  <c r="E186" i="9"/>
  <c r="D186" i="9"/>
  <c r="E198" i="9"/>
  <c r="D198" i="9"/>
  <c r="E210" i="9"/>
  <c r="D210" i="9"/>
  <c r="E234" i="9"/>
  <c r="D234" i="9"/>
  <c r="E254" i="9"/>
  <c r="D254" i="9"/>
  <c r="E266" i="9"/>
  <c r="D266" i="9"/>
  <c r="E278" i="9"/>
  <c r="D278" i="9"/>
  <c r="D205" i="9"/>
  <c r="E205" i="9"/>
  <c r="D241" i="9"/>
  <c r="E241" i="9"/>
  <c r="D253" i="9"/>
  <c r="E253" i="9"/>
  <c r="D285" i="9"/>
  <c r="E285" i="9"/>
  <c r="E192" i="9"/>
  <c r="D192" i="9"/>
  <c r="E212" i="9"/>
  <c r="D212" i="9"/>
  <c r="E264" i="9"/>
  <c r="D264" i="9"/>
  <c r="E272" i="9"/>
  <c r="D272" i="9"/>
  <c r="E207" i="9"/>
  <c r="D207" i="9"/>
  <c r="E231" i="9"/>
  <c r="D231" i="9"/>
  <c r="E271" i="9"/>
  <c r="D271" i="9"/>
  <c r="E288" i="9"/>
  <c r="D288" i="9"/>
  <c r="E304" i="9"/>
  <c r="D304" i="9"/>
  <c r="E316" i="9"/>
  <c r="D316" i="9"/>
  <c r="E336" i="9"/>
  <c r="D336" i="9"/>
  <c r="E348" i="9"/>
  <c r="D348" i="9"/>
  <c r="E360" i="9"/>
  <c r="D360" i="9"/>
  <c r="E372" i="9"/>
  <c r="D372" i="9"/>
  <c r="D295" i="9"/>
  <c r="E295" i="9"/>
  <c r="D311" i="9"/>
  <c r="E311" i="9"/>
  <c r="D339" i="9"/>
  <c r="E339" i="9"/>
  <c r="D355" i="9"/>
  <c r="E355" i="9"/>
  <c r="D367" i="9"/>
  <c r="E367" i="9"/>
  <c r="E306" i="9"/>
  <c r="D306" i="9"/>
  <c r="E322" i="9"/>
  <c r="D322" i="9"/>
  <c r="E338" i="9"/>
  <c r="D338" i="9"/>
  <c r="E366" i="9"/>
  <c r="D366" i="9"/>
  <c r="E317" i="9"/>
  <c r="D317" i="9"/>
  <c r="E341" i="9"/>
  <c r="D341" i="9"/>
  <c r="E377" i="9"/>
  <c r="D377" i="9"/>
  <c r="E415" i="9"/>
  <c r="D415" i="9"/>
  <c r="E431" i="9"/>
  <c r="D431" i="9"/>
  <c r="E443" i="9"/>
  <c r="D443" i="9"/>
  <c r="D402" i="9"/>
  <c r="E402" i="9"/>
  <c r="D442" i="9"/>
  <c r="E442" i="9"/>
  <c r="E445" i="9"/>
  <c r="D445" i="9"/>
  <c r="E416" i="9"/>
  <c r="D416" i="9"/>
  <c r="E432" i="9"/>
  <c r="D432" i="9"/>
  <c r="E444" i="9"/>
  <c r="D444" i="9"/>
  <c r="E454" i="9"/>
  <c r="D454" i="9"/>
  <c r="E466" i="9"/>
  <c r="D466" i="9"/>
  <c r="E490" i="9"/>
  <c r="D490" i="9"/>
  <c r="D457" i="9"/>
  <c r="E457" i="9"/>
  <c r="D493" i="9"/>
  <c r="E493" i="9"/>
  <c r="E460" i="9"/>
  <c r="D460" i="9"/>
  <c r="E484" i="9"/>
  <c r="D484" i="9"/>
  <c r="E455" i="9"/>
  <c r="D455" i="9"/>
  <c r="E479" i="9"/>
  <c r="D479" i="9"/>
  <c r="E495" i="9"/>
  <c r="D495" i="9"/>
  <c r="D511" i="9"/>
  <c r="E511" i="9"/>
  <c r="E510" i="9"/>
  <c r="D510" i="9"/>
  <c r="E521" i="9"/>
  <c r="D521" i="9"/>
  <c r="E7" i="9"/>
  <c r="E23" i="9"/>
  <c r="D23" i="9"/>
  <c r="E51" i="9"/>
  <c r="D51" i="9"/>
  <c r="D30" i="9"/>
  <c r="E30" i="9"/>
  <c r="D50" i="9"/>
  <c r="E50" i="9"/>
  <c r="D70" i="9"/>
  <c r="E70" i="9"/>
  <c r="E13" i="9"/>
  <c r="D13" i="9"/>
  <c r="E33" i="9"/>
  <c r="D33" i="9"/>
  <c r="E45" i="9"/>
  <c r="D45" i="9"/>
  <c r="E57" i="9"/>
  <c r="D57" i="9"/>
  <c r="E77" i="9"/>
  <c r="D77" i="9"/>
  <c r="E12" i="9"/>
  <c r="D12" i="9"/>
  <c r="E32" i="9"/>
  <c r="D32" i="9"/>
  <c r="E44" i="9"/>
  <c r="D44" i="9"/>
  <c r="E76" i="9"/>
  <c r="D76" i="9"/>
  <c r="E87" i="9"/>
  <c r="D87" i="9"/>
  <c r="E103" i="9"/>
  <c r="D103" i="9"/>
  <c r="E115" i="9"/>
  <c r="D115" i="9"/>
  <c r="E135" i="9"/>
  <c r="D135" i="9"/>
  <c r="E163" i="9"/>
  <c r="D163" i="9"/>
  <c r="E175" i="9"/>
  <c r="D175" i="9"/>
  <c r="D86" i="9"/>
  <c r="E86" i="9"/>
  <c r="D94" i="9"/>
  <c r="E94" i="9"/>
  <c r="D102" i="9"/>
  <c r="E102" i="9"/>
  <c r="D126" i="9"/>
  <c r="E126" i="9"/>
  <c r="D138" i="9"/>
  <c r="E138" i="9"/>
  <c r="D158" i="9"/>
  <c r="E158" i="9"/>
  <c r="D170" i="9"/>
  <c r="E170" i="9"/>
  <c r="D182" i="9"/>
  <c r="E182" i="9"/>
  <c r="E93" i="9"/>
  <c r="D93" i="9"/>
  <c r="E117" i="9"/>
  <c r="D117" i="9"/>
  <c r="E149" i="9"/>
  <c r="D149" i="9"/>
  <c r="E177" i="9"/>
  <c r="D177" i="9"/>
  <c r="E92" i="9"/>
  <c r="D92" i="9"/>
  <c r="E112" i="9"/>
  <c r="D112" i="9"/>
  <c r="E120" i="9"/>
  <c r="D120" i="9"/>
  <c r="E132" i="9"/>
  <c r="D132" i="9"/>
  <c r="E176" i="9"/>
  <c r="D176" i="9"/>
  <c r="E206" i="9"/>
  <c r="D206" i="9"/>
  <c r="E222" i="9"/>
  <c r="D222" i="9"/>
  <c r="E230" i="9"/>
  <c r="D230" i="9"/>
  <c r="E242" i="9"/>
  <c r="D242" i="9"/>
  <c r="E250" i="9"/>
  <c r="D250" i="9"/>
  <c r="E262" i="9"/>
  <c r="D262" i="9"/>
  <c r="D189" i="9"/>
  <c r="E189" i="9"/>
  <c r="D201" i="9"/>
  <c r="E201" i="9"/>
  <c r="D249" i="9"/>
  <c r="E249" i="9"/>
  <c r="D281" i="9"/>
  <c r="E281" i="9"/>
  <c r="E200" i="9"/>
  <c r="D200" i="9"/>
  <c r="E228" i="9"/>
  <c r="D228" i="9"/>
  <c r="E244" i="9"/>
  <c r="D244" i="9"/>
  <c r="E187" i="9"/>
  <c r="D187" i="9"/>
  <c r="E219" i="9"/>
  <c r="D219" i="9"/>
  <c r="E227" i="9"/>
  <c r="D227" i="9"/>
  <c r="E255" i="9"/>
  <c r="D255" i="9"/>
  <c r="E267" i="9"/>
  <c r="D267" i="9"/>
  <c r="E300" i="9"/>
  <c r="D300" i="9"/>
  <c r="E312" i="9"/>
  <c r="D312" i="9"/>
  <c r="E332" i="9"/>
  <c r="D332" i="9"/>
  <c r="E368" i="9"/>
  <c r="D368" i="9"/>
  <c r="D291" i="9"/>
  <c r="E291" i="9"/>
  <c r="D307" i="9"/>
  <c r="E307" i="9"/>
  <c r="D323" i="9"/>
  <c r="E323" i="9"/>
  <c r="D335" i="9"/>
  <c r="E335" i="9"/>
  <c r="D351" i="9"/>
  <c r="E351" i="9"/>
  <c r="D363" i="9"/>
  <c r="E363" i="9"/>
  <c r="D379" i="9"/>
  <c r="E379" i="9"/>
  <c r="D387" i="9"/>
  <c r="E387" i="9"/>
  <c r="E290" i="9"/>
  <c r="D290" i="9"/>
  <c r="E318" i="9"/>
  <c r="D318" i="9"/>
  <c r="E334" i="9"/>
  <c r="D334" i="9"/>
  <c r="E362" i="9"/>
  <c r="D362" i="9"/>
  <c r="E378" i="9"/>
  <c r="D378" i="9"/>
  <c r="E293" i="9"/>
  <c r="D293" i="9"/>
  <c r="E313" i="9"/>
  <c r="D313" i="9"/>
  <c r="E325" i="9"/>
  <c r="D325" i="9"/>
  <c r="E349" i="9"/>
  <c r="D349" i="9"/>
  <c r="E373" i="9"/>
  <c r="D373" i="9"/>
  <c r="E399" i="9"/>
  <c r="D399" i="9"/>
  <c r="E411" i="9"/>
  <c r="D411" i="9"/>
  <c r="E427" i="9"/>
  <c r="D427" i="9"/>
  <c r="E439" i="9"/>
  <c r="D439" i="9"/>
  <c r="D398" i="9"/>
  <c r="E398" i="9"/>
  <c r="D438" i="9"/>
  <c r="E438" i="9"/>
  <c r="E441" i="9"/>
  <c r="D441" i="9"/>
  <c r="E400" i="9"/>
  <c r="D400" i="9"/>
  <c r="E428" i="9"/>
  <c r="D428" i="9"/>
  <c r="E440" i="9"/>
  <c r="D440" i="9"/>
  <c r="E450" i="9"/>
  <c r="D450" i="9"/>
  <c r="D453" i="9"/>
  <c r="E453" i="9"/>
  <c r="D465" i="9"/>
  <c r="E465" i="9"/>
  <c r="D473" i="9"/>
  <c r="E473" i="9"/>
  <c r="E456" i="9"/>
  <c r="D456" i="9"/>
  <c r="E480" i="9"/>
  <c r="D480" i="9"/>
  <c r="E496" i="9"/>
  <c r="D496" i="9"/>
  <c r="E451" i="9"/>
  <c r="D451" i="9"/>
  <c r="E467" i="9"/>
  <c r="D467" i="9"/>
  <c r="E475" i="9"/>
  <c r="D475" i="9"/>
  <c r="D507" i="9"/>
  <c r="E507" i="9"/>
  <c r="D523" i="9"/>
  <c r="E523" i="9"/>
  <c r="E506" i="9"/>
  <c r="D506" i="9"/>
  <c r="E522" i="9"/>
  <c r="D522" i="9"/>
  <c r="E501" i="9"/>
  <c r="D501" i="9"/>
  <c r="E517" i="9"/>
  <c r="D517" i="9"/>
  <c r="E19" i="9"/>
  <c r="D19" i="9"/>
  <c r="E59" i="9"/>
  <c r="D59" i="9"/>
  <c r="E71" i="9"/>
  <c r="D71" i="9"/>
  <c r="D6" i="9"/>
  <c r="E6" i="9"/>
  <c r="D18" i="9"/>
  <c r="E18" i="9"/>
  <c r="D38" i="9"/>
  <c r="E38" i="9"/>
  <c r="E29" i="9"/>
  <c r="D29" i="9"/>
  <c r="E53" i="9"/>
  <c r="D53" i="9"/>
  <c r="E73" i="9"/>
  <c r="D73" i="9"/>
  <c r="E8" i="9"/>
  <c r="D8" i="9"/>
  <c r="E52" i="9"/>
  <c r="D52" i="9"/>
  <c r="E64" i="9"/>
  <c r="D64" i="9"/>
  <c r="E111" i="9"/>
  <c r="D111" i="9"/>
  <c r="E143" i="9"/>
  <c r="D143" i="9"/>
  <c r="E159" i="9"/>
  <c r="D159" i="9"/>
  <c r="E171" i="9"/>
  <c r="D171" i="9"/>
  <c r="D114" i="9"/>
  <c r="E114" i="9"/>
  <c r="D134" i="9"/>
  <c r="E134" i="9"/>
  <c r="D146" i="9"/>
  <c r="E146" i="9"/>
  <c r="D154" i="9"/>
  <c r="E154" i="9"/>
  <c r="D166" i="9"/>
  <c r="E166" i="9"/>
  <c r="E125" i="9"/>
  <c r="D125" i="9"/>
  <c r="E145" i="9"/>
  <c r="D145" i="9"/>
  <c r="E161" i="9"/>
  <c r="D161" i="9"/>
  <c r="E173" i="9"/>
  <c r="D173" i="9"/>
  <c r="D80" i="9"/>
  <c r="E80" i="9"/>
  <c r="E88" i="9"/>
  <c r="D88" i="9"/>
  <c r="E108" i="9"/>
  <c r="D108" i="9"/>
  <c r="E140" i="9"/>
  <c r="D140" i="9"/>
  <c r="E160" i="9"/>
  <c r="D160" i="9"/>
  <c r="E172" i="9"/>
  <c r="D172" i="9"/>
  <c r="E194" i="9"/>
  <c r="D194" i="9"/>
  <c r="E202" i="9"/>
  <c r="D202" i="9"/>
  <c r="E218" i="9"/>
  <c r="D218" i="9"/>
  <c r="E274" i="9"/>
  <c r="D274" i="9"/>
  <c r="D197" i="9"/>
  <c r="E197" i="9"/>
  <c r="D221" i="9"/>
  <c r="E221" i="9"/>
  <c r="D277" i="9"/>
  <c r="E277" i="9"/>
  <c r="E196" i="9"/>
  <c r="D196" i="9"/>
  <c r="E208" i="9"/>
  <c r="D208" i="9"/>
  <c r="E216" i="9"/>
  <c r="D216" i="9"/>
  <c r="E240" i="9"/>
  <c r="D240" i="9"/>
  <c r="E260" i="9"/>
  <c r="D260" i="9"/>
  <c r="E268" i="9"/>
  <c r="D268" i="9"/>
  <c r="E280" i="9"/>
  <c r="D280" i="9"/>
  <c r="E203" i="9"/>
  <c r="D203" i="9"/>
  <c r="E215" i="9"/>
  <c r="D215" i="9"/>
  <c r="E263" i="9"/>
  <c r="D263" i="9"/>
  <c r="E279" i="9"/>
  <c r="D279" i="9"/>
  <c r="E296" i="9"/>
  <c r="D296" i="9"/>
  <c r="E308" i="9"/>
  <c r="D308" i="9"/>
  <c r="E344" i="9"/>
  <c r="D344" i="9"/>
  <c r="E364" i="9"/>
  <c r="D364" i="9"/>
  <c r="E380" i="9"/>
  <c r="D380" i="9"/>
  <c r="E388" i="9"/>
  <c r="D388" i="9"/>
  <c r="D303" i="9"/>
  <c r="E303" i="9"/>
  <c r="D319" i="9"/>
  <c r="E319" i="9"/>
  <c r="D331" i="9"/>
  <c r="E331" i="9"/>
  <c r="D347" i="9"/>
  <c r="E347" i="9"/>
  <c r="D359" i="9"/>
  <c r="E359" i="9"/>
  <c r="D375" i="9"/>
  <c r="E375" i="9"/>
  <c r="E314" i="9"/>
  <c r="D314" i="9"/>
  <c r="E330" i="9"/>
  <c r="D330" i="9"/>
  <c r="E346" i="9"/>
  <c r="D346" i="9"/>
  <c r="E358" i="9"/>
  <c r="D358" i="9"/>
  <c r="E374" i="9"/>
  <c r="D374" i="9"/>
  <c r="E289" i="9"/>
  <c r="D289" i="9"/>
  <c r="E301" i="9"/>
  <c r="D301" i="9"/>
  <c r="E333" i="9"/>
  <c r="D333" i="9"/>
  <c r="E357" i="9"/>
  <c r="D357" i="9"/>
  <c r="E369" i="9"/>
  <c r="D369" i="9"/>
  <c r="E407" i="9"/>
  <c r="D407" i="9"/>
  <c r="D394" i="9"/>
  <c r="E394" i="9"/>
  <c r="D434" i="9"/>
  <c r="E434" i="9"/>
  <c r="E397" i="9"/>
  <c r="D397" i="9"/>
  <c r="E437" i="9"/>
  <c r="D437" i="9"/>
  <c r="E482" i="9"/>
  <c r="D482" i="9"/>
  <c r="E498" i="9"/>
  <c r="D498" i="9"/>
  <c r="D485" i="9"/>
  <c r="E485" i="9"/>
  <c r="E468" i="9"/>
  <c r="D468" i="9"/>
  <c r="E476" i="9"/>
  <c r="D476" i="9"/>
  <c r="E492" i="9"/>
  <c r="D492" i="9"/>
  <c r="E463" i="9"/>
  <c r="D463" i="9"/>
  <c r="E487" i="9"/>
  <c r="D487" i="9"/>
  <c r="E504" i="9"/>
  <c r="D504" i="9"/>
  <c r="E520" i="9"/>
  <c r="D520" i="9"/>
  <c r="D503" i="9"/>
  <c r="E503" i="9"/>
  <c r="D519" i="9"/>
  <c r="E519" i="9"/>
  <c r="E513" i="9"/>
  <c r="D513" i="9"/>
  <c r="E15" i="9"/>
  <c r="D15" i="9"/>
  <c r="E27" i="9"/>
  <c r="D27" i="9"/>
  <c r="E35" i="9"/>
  <c r="D35" i="9"/>
  <c r="E67" i="9"/>
  <c r="D67" i="9"/>
  <c r="G522" i="9"/>
  <c r="F521" i="9"/>
  <c r="G518" i="9"/>
  <c r="F517" i="9"/>
  <c r="G514" i="9"/>
  <c r="F513" i="9"/>
  <c r="G510" i="9"/>
  <c r="G506" i="9"/>
  <c r="F505" i="9"/>
  <c r="F501" i="9"/>
  <c r="G523" i="9"/>
  <c r="F522" i="9"/>
  <c r="G519" i="9"/>
  <c r="F518" i="9"/>
  <c r="F514" i="9"/>
  <c r="G511" i="9"/>
  <c r="F510" i="9"/>
  <c r="G507" i="9"/>
  <c r="F506" i="9"/>
  <c r="G503" i="9"/>
  <c r="G499" i="9"/>
  <c r="F523" i="9"/>
  <c r="G520" i="9"/>
  <c r="F519" i="9"/>
  <c r="G516" i="9"/>
  <c r="G512" i="9"/>
  <c r="F511" i="9"/>
  <c r="G508" i="9"/>
  <c r="F507" i="9"/>
  <c r="G504" i="9"/>
  <c r="F503" i="9"/>
  <c r="G500" i="9"/>
  <c r="F499" i="9"/>
  <c r="G521" i="9"/>
  <c r="F520" i="9"/>
  <c r="G517" i="9"/>
  <c r="F516" i="9"/>
  <c r="G513" i="9"/>
  <c r="F512" i="9"/>
  <c r="F508" i="9"/>
  <c r="G505" i="9"/>
  <c r="F504" i="9"/>
  <c r="G501" i="9"/>
  <c r="F500" i="9"/>
  <c r="G496" i="9"/>
  <c r="F495" i="9"/>
  <c r="G492" i="9"/>
  <c r="G488" i="9"/>
  <c r="F487" i="9"/>
  <c r="G484" i="9"/>
  <c r="F483" i="9"/>
  <c r="G480" i="9"/>
  <c r="F479" i="9"/>
  <c r="G476" i="9"/>
  <c r="F475" i="9"/>
  <c r="G472" i="9"/>
  <c r="F471" i="9"/>
  <c r="G468" i="9"/>
  <c r="F467" i="9"/>
  <c r="G464" i="9"/>
  <c r="F463" i="9"/>
  <c r="G460" i="9"/>
  <c r="F459" i="9"/>
  <c r="G456" i="9"/>
  <c r="F455" i="9"/>
  <c r="G452" i="9"/>
  <c r="F451" i="9"/>
  <c r="G497" i="9"/>
  <c r="F496" i="9"/>
  <c r="G493" i="9"/>
  <c r="F492" i="9"/>
  <c r="G489" i="9"/>
  <c r="F488" i="9"/>
  <c r="G485" i="9"/>
  <c r="F484" i="9"/>
  <c r="G481" i="9"/>
  <c r="F480" i="9"/>
  <c r="G477" i="9"/>
  <c r="F476" i="9"/>
  <c r="G473" i="9"/>
  <c r="F472" i="9"/>
  <c r="F468" i="9"/>
  <c r="G465" i="9"/>
  <c r="F464" i="9"/>
  <c r="G461" i="9"/>
  <c r="F460" i="9"/>
  <c r="G457" i="9"/>
  <c r="F456" i="9"/>
  <c r="G453" i="9"/>
  <c r="F452" i="9"/>
  <c r="G498" i="9"/>
  <c r="F497" i="9"/>
  <c r="G494" i="9"/>
  <c r="F493" i="9"/>
  <c r="G490" i="9"/>
  <c r="F489" i="9"/>
  <c r="F485" i="9"/>
  <c r="G482" i="9"/>
  <c r="F481" i="9"/>
  <c r="G478" i="9"/>
  <c r="F477" i="9"/>
  <c r="F473" i="9"/>
  <c r="G470" i="9"/>
  <c r="G466" i="9"/>
  <c r="F465" i="9"/>
  <c r="G462" i="9"/>
  <c r="F461" i="9"/>
  <c r="G458" i="9"/>
  <c r="F457" i="9"/>
  <c r="G454" i="9"/>
  <c r="F453" i="9"/>
  <c r="G450" i="9"/>
  <c r="F498" i="9"/>
  <c r="G495" i="9"/>
  <c r="F494" i="9"/>
  <c r="F490" i="9"/>
  <c r="G487" i="9"/>
  <c r="G483" i="9"/>
  <c r="F482" i="9"/>
  <c r="G479" i="9"/>
  <c r="F478" i="9"/>
  <c r="G475" i="9"/>
  <c r="G471" i="9"/>
  <c r="F470" i="9"/>
  <c r="G467" i="9"/>
  <c r="F466" i="9"/>
  <c r="G463" i="9"/>
  <c r="F462" i="9"/>
  <c r="G459" i="9"/>
  <c r="F458" i="9"/>
  <c r="G455" i="9"/>
  <c r="F454" i="9"/>
  <c r="G451" i="9"/>
  <c r="F450" i="9"/>
  <c r="F448" i="9"/>
  <c r="G445" i="9"/>
  <c r="F444" i="9"/>
  <c r="G441" i="9"/>
  <c r="F440" i="9"/>
  <c r="G437" i="9"/>
  <c r="F436" i="9"/>
  <c r="G433" i="9"/>
  <c r="F432" i="9"/>
  <c r="G429" i="9"/>
  <c r="F428" i="9"/>
  <c r="G425" i="9"/>
  <c r="F424" i="9"/>
  <c r="G421" i="9"/>
  <c r="F420" i="9"/>
  <c r="G417" i="9"/>
  <c r="F416" i="9"/>
  <c r="G413" i="9"/>
  <c r="F412" i="9"/>
  <c r="F408" i="9"/>
  <c r="F404" i="9"/>
  <c r="F400" i="9"/>
  <c r="G397" i="9"/>
  <c r="F396" i="9"/>
  <c r="G393" i="9"/>
  <c r="F392" i="9"/>
  <c r="G389" i="9"/>
  <c r="G446" i="9"/>
  <c r="F445" i="9"/>
  <c r="G442" i="9"/>
  <c r="F441" i="9"/>
  <c r="G438" i="9"/>
  <c r="F437" i="9"/>
  <c r="G434" i="9"/>
  <c r="F433" i="9"/>
  <c r="G430" i="9"/>
  <c r="F429" i="9"/>
  <c r="F425" i="9"/>
  <c r="G422" i="9"/>
  <c r="F421" i="9"/>
  <c r="G418" i="9"/>
  <c r="F417" i="9"/>
  <c r="F413" i="9"/>
  <c r="G410" i="9"/>
  <c r="G406" i="9"/>
  <c r="G402" i="9"/>
  <c r="G398" i="9"/>
  <c r="F397" i="9"/>
  <c r="G394" i="9"/>
  <c r="F393" i="9"/>
  <c r="G390" i="9"/>
  <c r="F389" i="9"/>
  <c r="G447" i="9"/>
  <c r="F446" i="9"/>
  <c r="G443" i="9"/>
  <c r="F442" i="9"/>
  <c r="G439" i="9"/>
  <c r="F438" i="9"/>
  <c r="G435" i="9"/>
  <c r="F434" i="9"/>
  <c r="G431" i="9"/>
  <c r="F430" i="9"/>
  <c r="G427" i="9"/>
  <c r="G423" i="9"/>
  <c r="F422" i="9"/>
  <c r="G419" i="9"/>
  <c r="F418" i="9"/>
  <c r="G415" i="9"/>
  <c r="G411" i="9"/>
  <c r="F410" i="9"/>
  <c r="G407" i="9"/>
  <c r="F406" i="9"/>
  <c r="G403" i="9"/>
  <c r="F402" i="9"/>
  <c r="G399" i="9"/>
  <c r="F398" i="9"/>
  <c r="G395" i="9"/>
  <c r="F394" i="9"/>
  <c r="G391" i="9"/>
  <c r="F390" i="9"/>
  <c r="G448" i="9"/>
  <c r="F447" i="9"/>
  <c r="G444" i="9"/>
  <c r="F443" i="9"/>
  <c r="G440" i="9"/>
  <c r="F439" i="9"/>
  <c r="G436" i="9"/>
  <c r="F435" i="9"/>
  <c r="G432" i="9"/>
  <c r="F431" i="9"/>
  <c r="G428" i="9"/>
  <c r="F427" i="9"/>
  <c r="G424" i="9"/>
  <c r="F423" i="9"/>
  <c r="G420" i="9"/>
  <c r="F419" i="9"/>
  <c r="G416" i="9"/>
  <c r="F415" i="9"/>
  <c r="G412" i="9"/>
  <c r="F411" i="9"/>
  <c r="G408" i="9"/>
  <c r="F407" i="9"/>
  <c r="G404" i="9"/>
  <c r="F403" i="9"/>
  <c r="G400" i="9"/>
  <c r="F399" i="9"/>
  <c r="G396" i="9"/>
  <c r="F395" i="9"/>
  <c r="G392" i="9"/>
  <c r="F391" i="9"/>
  <c r="F388" i="9"/>
  <c r="G386" i="9"/>
  <c r="F385" i="9"/>
  <c r="G382" i="9"/>
  <c r="F381" i="9"/>
  <c r="G378" i="9"/>
  <c r="F377" i="9"/>
  <c r="G374" i="9"/>
  <c r="F373" i="9"/>
  <c r="G370" i="9"/>
  <c r="F369" i="9"/>
  <c r="G366" i="9"/>
  <c r="F365" i="9"/>
  <c r="G362" i="9"/>
  <c r="F361" i="9"/>
  <c r="G358" i="9"/>
  <c r="F357" i="9"/>
  <c r="G354" i="9"/>
  <c r="F353" i="9"/>
  <c r="G350" i="9"/>
  <c r="F349" i="9"/>
  <c r="G346" i="9"/>
  <c r="F345" i="9"/>
  <c r="G342" i="9"/>
  <c r="F341" i="9"/>
  <c r="G338" i="9"/>
  <c r="F337" i="9"/>
  <c r="G334" i="9"/>
  <c r="F333" i="9"/>
  <c r="G330" i="9"/>
  <c r="F329" i="9"/>
  <c r="G326" i="9"/>
  <c r="F325" i="9"/>
  <c r="G322" i="9"/>
  <c r="F321" i="9"/>
  <c r="G318" i="9"/>
  <c r="F317" i="9"/>
  <c r="G314" i="9"/>
  <c r="F313" i="9"/>
  <c r="G310" i="9"/>
  <c r="F309" i="9"/>
  <c r="G306" i="9"/>
  <c r="F305" i="9"/>
  <c r="G302" i="9"/>
  <c r="F301" i="9"/>
  <c r="G298" i="9"/>
  <c r="F297" i="9"/>
  <c r="G294" i="9"/>
  <c r="F293" i="9"/>
  <c r="G290" i="9"/>
  <c r="F289" i="9"/>
  <c r="G387" i="9"/>
  <c r="F386" i="9"/>
  <c r="G383" i="9"/>
  <c r="F382" i="9"/>
  <c r="G379" i="9"/>
  <c r="F378" i="9"/>
  <c r="G375" i="9"/>
  <c r="F374" i="9"/>
  <c r="G371" i="9"/>
  <c r="F370" i="9"/>
  <c r="G367" i="9"/>
  <c r="F366" i="9"/>
  <c r="G363" i="9"/>
  <c r="F362" i="9"/>
  <c r="G359" i="9"/>
  <c r="F358" i="9"/>
  <c r="G355" i="9"/>
  <c r="F354" i="9"/>
  <c r="G351" i="9"/>
  <c r="F350" i="9"/>
  <c r="G347" i="9"/>
  <c r="F346" i="9"/>
  <c r="G343" i="9"/>
  <c r="F342" i="9"/>
  <c r="G339" i="9"/>
  <c r="F338" i="9"/>
  <c r="G335" i="9"/>
  <c r="F334" i="9"/>
  <c r="G331" i="9"/>
  <c r="F330" i="9"/>
  <c r="G327" i="9"/>
  <c r="F326" i="9"/>
  <c r="G323" i="9"/>
  <c r="F322" i="9"/>
  <c r="G319" i="9"/>
  <c r="F318" i="9"/>
  <c r="G315" i="9"/>
  <c r="F314" i="9"/>
  <c r="G311" i="9"/>
  <c r="F310" i="9"/>
  <c r="G307" i="9"/>
  <c r="F306" i="9"/>
  <c r="G303" i="9"/>
  <c r="F302" i="9"/>
  <c r="G299" i="9"/>
  <c r="F298" i="9"/>
  <c r="G295" i="9"/>
  <c r="F294" i="9"/>
  <c r="G291" i="9"/>
  <c r="F290" i="9"/>
  <c r="F387" i="9"/>
  <c r="G384" i="9"/>
  <c r="F383" i="9"/>
  <c r="G380" i="9"/>
  <c r="F379" i="9"/>
  <c r="G376" i="9"/>
  <c r="F375" i="9"/>
  <c r="G372" i="9"/>
  <c r="F371" i="9"/>
  <c r="G368" i="9"/>
  <c r="F367" i="9"/>
  <c r="G364" i="9"/>
  <c r="F363" i="9"/>
  <c r="G360" i="9"/>
  <c r="F359" i="9"/>
  <c r="G356" i="9"/>
  <c r="F355" i="9"/>
  <c r="G352" i="9"/>
  <c r="F351" i="9"/>
  <c r="G348" i="9"/>
  <c r="F347" i="9"/>
  <c r="G344" i="9"/>
  <c r="F343" i="9"/>
  <c r="G340" i="9"/>
  <c r="F339" i="9"/>
  <c r="G336" i="9"/>
  <c r="F335" i="9"/>
  <c r="G332" i="9"/>
  <c r="F331" i="9"/>
  <c r="G328" i="9"/>
  <c r="F327" i="9"/>
  <c r="G324" i="9"/>
  <c r="F323" i="9"/>
  <c r="G320" i="9"/>
  <c r="F319" i="9"/>
  <c r="G316" i="9"/>
  <c r="F315" i="9"/>
  <c r="G312" i="9"/>
  <c r="F311" i="9"/>
  <c r="G308" i="9"/>
  <c r="F307" i="9"/>
  <c r="G304" i="9"/>
  <c r="F303" i="9"/>
  <c r="G300" i="9"/>
  <c r="F299" i="9"/>
  <c r="G296" i="9"/>
  <c r="F295" i="9"/>
  <c r="G292" i="9"/>
  <c r="F291" i="9"/>
  <c r="G288" i="9"/>
  <c r="F287" i="9"/>
  <c r="G388" i="9"/>
  <c r="G385" i="9"/>
  <c r="F384" i="9"/>
  <c r="G381" i="9"/>
  <c r="F380" i="9"/>
  <c r="G377" i="9"/>
  <c r="F376" i="9"/>
  <c r="G373" i="9"/>
  <c r="F372" i="9"/>
  <c r="G369" i="9"/>
  <c r="F368" i="9"/>
  <c r="G365" i="9"/>
  <c r="F364" i="9"/>
  <c r="G361" i="9"/>
  <c r="F360" i="9"/>
  <c r="G357" i="9"/>
  <c r="F356" i="9"/>
  <c r="G353" i="9"/>
  <c r="F352" i="9"/>
  <c r="G349" i="9"/>
  <c r="F348" i="9"/>
  <c r="G345" i="9"/>
  <c r="F344" i="9"/>
  <c r="G341" i="9"/>
  <c r="F340" i="9"/>
  <c r="G337" i="9"/>
  <c r="F336" i="9"/>
  <c r="G333" i="9"/>
  <c r="F332" i="9"/>
  <c r="G329" i="9"/>
  <c r="F328" i="9"/>
  <c r="G325" i="9"/>
  <c r="F324" i="9"/>
  <c r="G321" i="9"/>
  <c r="F320" i="9"/>
  <c r="G317" i="9"/>
  <c r="F316" i="9"/>
  <c r="G313" i="9"/>
  <c r="F312" i="9"/>
  <c r="G309" i="9"/>
  <c r="F308" i="9"/>
  <c r="G305" i="9"/>
  <c r="F304" i="9"/>
  <c r="G301" i="9"/>
  <c r="F300" i="9"/>
  <c r="G297" i="9"/>
  <c r="F296" i="9"/>
  <c r="G293" i="9"/>
  <c r="F292" i="9"/>
  <c r="G289" i="9"/>
  <c r="F288" i="9"/>
  <c r="G287" i="9"/>
  <c r="G284" i="9"/>
  <c r="F283" i="9"/>
  <c r="G280" i="9"/>
  <c r="F279" i="9"/>
  <c r="G276" i="9"/>
  <c r="F275" i="9"/>
  <c r="G272" i="9"/>
  <c r="F271" i="9"/>
  <c r="G268" i="9"/>
  <c r="F267" i="9"/>
  <c r="G264" i="9"/>
  <c r="F263" i="9"/>
  <c r="G260" i="9"/>
  <c r="F259" i="9"/>
  <c r="G256" i="9"/>
  <c r="F255" i="9"/>
  <c r="G252" i="9"/>
  <c r="F251" i="9"/>
  <c r="G248" i="9"/>
  <c r="F247" i="9"/>
  <c r="G244" i="9"/>
  <c r="F243" i="9"/>
  <c r="G240" i="9"/>
  <c r="F239" i="9"/>
  <c r="G236" i="9"/>
  <c r="F235" i="9"/>
  <c r="G232" i="9"/>
  <c r="F231" i="9"/>
  <c r="G228" i="9"/>
  <c r="F227" i="9"/>
  <c r="G224" i="9"/>
  <c r="F223" i="9"/>
  <c r="G220" i="9"/>
  <c r="F219" i="9"/>
  <c r="G216" i="9"/>
  <c r="F215" i="9"/>
  <c r="G212" i="9"/>
  <c r="F211" i="9"/>
  <c r="G208" i="9"/>
  <c r="F207" i="9"/>
  <c r="G204" i="9"/>
  <c r="F203" i="9"/>
  <c r="G200" i="9"/>
  <c r="F199" i="9"/>
  <c r="G196" i="9"/>
  <c r="F195" i="9"/>
  <c r="G192" i="9"/>
  <c r="F191" i="9"/>
  <c r="G188" i="9"/>
  <c r="F187" i="9"/>
  <c r="G184" i="9"/>
  <c r="G285" i="9"/>
  <c r="F284" i="9"/>
  <c r="G281" i="9"/>
  <c r="F280" i="9"/>
  <c r="G277" i="9"/>
  <c r="F276" i="9"/>
  <c r="G273" i="9"/>
  <c r="F272" i="9"/>
  <c r="G269" i="9"/>
  <c r="F268" i="9"/>
  <c r="G265" i="9"/>
  <c r="F264" i="9"/>
  <c r="G261" i="9"/>
  <c r="F260" i="9"/>
  <c r="G257" i="9"/>
  <c r="F256" i="9"/>
  <c r="G253" i="9"/>
  <c r="F252" i="9"/>
  <c r="G249" i="9"/>
  <c r="F248" i="9"/>
  <c r="G245" i="9"/>
  <c r="F244" i="9"/>
  <c r="G241" i="9"/>
  <c r="F240" i="9"/>
  <c r="G237" i="9"/>
  <c r="F236" i="9"/>
  <c r="G233" i="9"/>
  <c r="F232" i="9"/>
  <c r="G229" i="9"/>
  <c r="F228" i="9"/>
  <c r="G225" i="9"/>
  <c r="F224" i="9"/>
  <c r="G221" i="9"/>
  <c r="F220" i="9"/>
  <c r="G217" i="9"/>
  <c r="F216" i="9"/>
  <c r="G213" i="9"/>
  <c r="F212" i="9"/>
  <c r="G209" i="9"/>
  <c r="F208" i="9"/>
  <c r="G205" i="9"/>
  <c r="F204" i="9"/>
  <c r="G201" i="9"/>
  <c r="F200" i="9"/>
  <c r="G197" i="9"/>
  <c r="F196" i="9"/>
  <c r="G193" i="9"/>
  <c r="F192" i="9"/>
  <c r="G189" i="9"/>
  <c r="F188" i="9"/>
  <c r="G185" i="9"/>
  <c r="G286" i="9"/>
  <c r="F285" i="9"/>
  <c r="G282" i="9"/>
  <c r="F281" i="9"/>
  <c r="G278" i="9"/>
  <c r="F277" i="9"/>
  <c r="G274" i="9"/>
  <c r="F273" i="9"/>
  <c r="G270" i="9"/>
  <c r="F269" i="9"/>
  <c r="G266" i="9"/>
  <c r="F265" i="9"/>
  <c r="G262" i="9"/>
  <c r="F261" i="9"/>
  <c r="G258" i="9"/>
  <c r="F257" i="9"/>
  <c r="G254" i="9"/>
  <c r="F253" i="9"/>
  <c r="G250" i="9"/>
  <c r="F249" i="9"/>
  <c r="G246" i="9"/>
  <c r="F245" i="9"/>
  <c r="G242" i="9"/>
  <c r="F241" i="9"/>
  <c r="G238" i="9"/>
  <c r="F237" i="9"/>
  <c r="G234" i="9"/>
  <c r="F233" i="9"/>
  <c r="G230" i="9"/>
  <c r="F229" i="9"/>
  <c r="G226" i="9"/>
  <c r="F225" i="9"/>
  <c r="G222" i="9"/>
  <c r="F221" i="9"/>
  <c r="G218" i="9"/>
  <c r="F217" i="9"/>
  <c r="G214" i="9"/>
  <c r="F213" i="9"/>
  <c r="G210" i="9"/>
  <c r="F209" i="9"/>
  <c r="G206" i="9"/>
  <c r="F205" i="9"/>
  <c r="G202" i="9"/>
  <c r="F201" i="9"/>
  <c r="G198" i="9"/>
  <c r="F197" i="9"/>
  <c r="G194" i="9"/>
  <c r="F193" i="9"/>
  <c r="G190" i="9"/>
  <c r="F189" i="9"/>
  <c r="G186" i="9"/>
  <c r="F185" i="9"/>
  <c r="F286" i="9"/>
  <c r="G283" i="9"/>
  <c r="F282" i="9"/>
  <c r="G279" i="9"/>
  <c r="F278" i="9"/>
  <c r="G275" i="9"/>
  <c r="F274" i="9"/>
  <c r="G271" i="9"/>
  <c r="F270" i="9"/>
  <c r="G267" i="9"/>
  <c r="F266" i="9"/>
  <c r="G263" i="9"/>
  <c r="F262" i="9"/>
  <c r="G259" i="9"/>
  <c r="F258" i="9"/>
  <c r="G255" i="9"/>
  <c r="F254" i="9"/>
  <c r="G251" i="9"/>
  <c r="F250" i="9"/>
  <c r="G247" i="9"/>
  <c r="F246" i="9"/>
  <c r="G243" i="9"/>
  <c r="F242" i="9"/>
  <c r="G239" i="9"/>
  <c r="F238" i="9"/>
  <c r="G235" i="9"/>
  <c r="F234" i="9"/>
  <c r="G231" i="9"/>
  <c r="F230" i="9"/>
  <c r="G227" i="9"/>
  <c r="F226" i="9"/>
  <c r="G223" i="9"/>
  <c r="F222" i="9"/>
  <c r="G219" i="9"/>
  <c r="F218" i="9"/>
  <c r="G215" i="9"/>
  <c r="F214" i="9"/>
  <c r="G211" i="9"/>
  <c r="F210" i="9"/>
  <c r="G207" i="9"/>
  <c r="F206" i="9"/>
  <c r="G203" i="9"/>
  <c r="F202" i="9"/>
  <c r="G199" i="9"/>
  <c r="F198" i="9"/>
  <c r="G195" i="9"/>
  <c r="F194" i="9"/>
  <c r="G191" i="9"/>
  <c r="F190" i="9"/>
  <c r="G187" i="9"/>
  <c r="F186" i="9"/>
  <c r="G183" i="9"/>
  <c r="G181" i="9"/>
  <c r="F180" i="9"/>
  <c r="G177" i="9"/>
  <c r="F176" i="9"/>
  <c r="G173" i="9"/>
  <c r="F172" i="9"/>
  <c r="G169" i="9"/>
  <c r="F168" i="9"/>
  <c r="G165" i="9"/>
  <c r="F164" i="9"/>
  <c r="G161" i="9"/>
  <c r="F160" i="9"/>
  <c r="G157" i="9"/>
  <c r="F156" i="9"/>
  <c r="G153" i="9"/>
  <c r="F152" i="9"/>
  <c r="G149" i="9"/>
  <c r="F148" i="9"/>
  <c r="G145" i="9"/>
  <c r="F144" i="9"/>
  <c r="G141" i="9"/>
  <c r="F140" i="9"/>
  <c r="G137" i="9"/>
  <c r="F136" i="9"/>
  <c r="G133" i="9"/>
  <c r="F132" i="9"/>
  <c r="G129" i="9"/>
  <c r="F128" i="9"/>
  <c r="G125" i="9"/>
  <c r="F124" i="9"/>
  <c r="G121" i="9"/>
  <c r="F120" i="9"/>
  <c r="G117" i="9"/>
  <c r="F116" i="9"/>
  <c r="G113" i="9"/>
  <c r="F112" i="9"/>
  <c r="G109" i="9"/>
  <c r="F108" i="9"/>
  <c r="G105" i="9"/>
  <c r="F104" i="9"/>
  <c r="G101" i="9"/>
  <c r="F100" i="9"/>
  <c r="G97" i="9"/>
  <c r="F96" i="9"/>
  <c r="G93" i="9"/>
  <c r="F92" i="9"/>
  <c r="G89" i="9"/>
  <c r="F88" i="9"/>
  <c r="G85" i="9"/>
  <c r="F84" i="9"/>
  <c r="G81" i="9"/>
  <c r="F80" i="9"/>
  <c r="G182" i="9"/>
  <c r="F181" i="9"/>
  <c r="G178" i="9"/>
  <c r="F177" i="9"/>
  <c r="G174" i="9"/>
  <c r="F173" i="9"/>
  <c r="G170" i="9"/>
  <c r="F169" i="9"/>
  <c r="G166" i="9"/>
  <c r="F165" i="9"/>
  <c r="G162" i="9"/>
  <c r="F161" i="9"/>
  <c r="G158" i="9"/>
  <c r="F157" i="9"/>
  <c r="G154" i="9"/>
  <c r="F153" i="9"/>
  <c r="G150" i="9"/>
  <c r="F149" i="9"/>
  <c r="G146" i="9"/>
  <c r="F145" i="9"/>
  <c r="G142" i="9"/>
  <c r="F141" i="9"/>
  <c r="G138" i="9"/>
  <c r="F137" i="9"/>
  <c r="G134" i="9"/>
  <c r="F133" i="9"/>
  <c r="G130" i="9"/>
  <c r="F129" i="9"/>
  <c r="G126" i="9"/>
  <c r="F125" i="9"/>
  <c r="G122" i="9"/>
  <c r="F121" i="9"/>
  <c r="G118" i="9"/>
  <c r="F117" i="9"/>
  <c r="G114" i="9"/>
  <c r="F113" i="9"/>
  <c r="G110" i="9"/>
  <c r="F109" i="9"/>
  <c r="G106" i="9"/>
  <c r="F105" i="9"/>
  <c r="G102" i="9"/>
  <c r="F101" i="9"/>
  <c r="G98" i="9"/>
  <c r="F97" i="9"/>
  <c r="G94" i="9"/>
  <c r="F93" i="9"/>
  <c r="G90" i="9"/>
  <c r="F89" i="9"/>
  <c r="G86" i="9"/>
  <c r="F85" i="9"/>
  <c r="G82" i="9"/>
  <c r="F184" i="9"/>
  <c r="F182" i="9"/>
  <c r="G179" i="9"/>
  <c r="F178" i="9"/>
  <c r="G175" i="9"/>
  <c r="F174" i="9"/>
  <c r="G171" i="9"/>
  <c r="F170" i="9"/>
  <c r="G167" i="9"/>
  <c r="F166" i="9"/>
  <c r="G163" i="9"/>
  <c r="F162" i="9"/>
  <c r="G159" i="9"/>
  <c r="F158" i="9"/>
  <c r="G155" i="9"/>
  <c r="F154" i="9"/>
  <c r="G151" i="9"/>
  <c r="F150" i="9"/>
  <c r="G147" i="9"/>
  <c r="F146" i="9"/>
  <c r="G143" i="9"/>
  <c r="F142" i="9"/>
  <c r="G139" i="9"/>
  <c r="F138" i="9"/>
  <c r="G135" i="9"/>
  <c r="F134" i="9"/>
  <c r="G131" i="9"/>
  <c r="F130" i="9"/>
  <c r="G127" i="9"/>
  <c r="F126" i="9"/>
  <c r="G123" i="9"/>
  <c r="F122" i="9"/>
  <c r="G119" i="9"/>
  <c r="F118" i="9"/>
  <c r="G115" i="9"/>
  <c r="F114" i="9"/>
  <c r="G111" i="9"/>
  <c r="F110" i="9"/>
  <c r="G107" i="9"/>
  <c r="F106" i="9"/>
  <c r="G103" i="9"/>
  <c r="F102" i="9"/>
  <c r="G99" i="9"/>
  <c r="F98" i="9"/>
  <c r="G95" i="9"/>
  <c r="F94" i="9"/>
  <c r="G91" i="9"/>
  <c r="F90" i="9"/>
  <c r="G87" i="9"/>
  <c r="F86" i="9"/>
  <c r="G83" i="9"/>
  <c r="F82" i="9"/>
  <c r="F183" i="9"/>
  <c r="G180" i="9"/>
  <c r="F179" i="9"/>
  <c r="G176" i="9"/>
  <c r="F175" i="9"/>
  <c r="G172" i="9"/>
  <c r="F171" i="9"/>
  <c r="G168" i="9"/>
  <c r="F167" i="9"/>
  <c r="G164" i="9"/>
  <c r="F163" i="9"/>
  <c r="G160" i="9"/>
  <c r="F159" i="9"/>
  <c r="G156" i="9"/>
  <c r="F155" i="9"/>
  <c r="G152" i="9"/>
  <c r="F151" i="9"/>
  <c r="G148" i="9"/>
  <c r="F147" i="9"/>
  <c r="G144" i="9"/>
  <c r="F143" i="9"/>
  <c r="G140" i="9"/>
  <c r="F139" i="9"/>
  <c r="G136" i="9"/>
  <c r="F135" i="9"/>
  <c r="G132" i="9"/>
  <c r="F131" i="9"/>
  <c r="G128" i="9"/>
  <c r="F127" i="9"/>
  <c r="G124" i="9"/>
  <c r="F123" i="9"/>
  <c r="G120" i="9"/>
  <c r="F119" i="9"/>
  <c r="G116" i="9"/>
  <c r="F115" i="9"/>
  <c r="G112" i="9"/>
  <c r="F111" i="9"/>
  <c r="G108" i="9"/>
  <c r="F107" i="9"/>
  <c r="G104" i="9"/>
  <c r="F103" i="9"/>
  <c r="G100" i="9"/>
  <c r="F99" i="9"/>
  <c r="G96" i="9"/>
  <c r="F95" i="9"/>
  <c r="G92" i="9"/>
  <c r="F91" i="9"/>
  <c r="G88" i="9"/>
  <c r="F87" i="9"/>
  <c r="G84" i="9"/>
  <c r="F83" i="9"/>
  <c r="G80" i="9"/>
  <c r="F79" i="9"/>
  <c r="G77" i="9"/>
  <c r="F76" i="9"/>
  <c r="G73" i="9"/>
  <c r="F72" i="9"/>
  <c r="G69" i="9"/>
  <c r="F68" i="9"/>
  <c r="G65" i="9"/>
  <c r="F64" i="9"/>
  <c r="G61" i="9"/>
  <c r="F60" i="9"/>
  <c r="G57" i="9"/>
  <c r="F56" i="9"/>
  <c r="G53" i="9"/>
  <c r="F52" i="9"/>
  <c r="G49" i="9"/>
  <c r="F48" i="9"/>
  <c r="G45" i="9"/>
  <c r="F44" i="9"/>
  <c r="G41" i="9"/>
  <c r="F40" i="9"/>
  <c r="G37" i="9"/>
  <c r="F36" i="9"/>
  <c r="G33" i="9"/>
  <c r="F32" i="9"/>
  <c r="G29" i="9"/>
  <c r="F28" i="9"/>
  <c r="G25" i="9"/>
  <c r="F24" i="9"/>
  <c r="G21" i="9"/>
  <c r="F20" i="9"/>
  <c r="G17" i="9"/>
  <c r="F16" i="9"/>
  <c r="G13" i="9"/>
  <c r="F12" i="9"/>
  <c r="G9" i="9"/>
  <c r="F8" i="9"/>
  <c r="G5" i="9"/>
  <c r="G3" i="9"/>
  <c r="F81" i="9"/>
  <c r="F77" i="9"/>
  <c r="G74" i="9"/>
  <c r="F73" i="9"/>
  <c r="G70" i="9"/>
  <c r="F69" i="9"/>
  <c r="G66" i="9"/>
  <c r="F65" i="9"/>
  <c r="G62" i="9"/>
  <c r="F61" i="9"/>
  <c r="G58" i="9"/>
  <c r="F57" i="9"/>
  <c r="G54" i="9"/>
  <c r="F53" i="9"/>
  <c r="G50" i="9"/>
  <c r="F49" i="9"/>
  <c r="G46" i="9"/>
  <c r="F45" i="9"/>
  <c r="G42" i="9"/>
  <c r="F41" i="9"/>
  <c r="G38" i="9"/>
  <c r="F37" i="9"/>
  <c r="G34" i="9"/>
  <c r="F33" i="9"/>
  <c r="G30" i="9"/>
  <c r="F29" i="9"/>
  <c r="G26" i="9"/>
  <c r="F25" i="9"/>
  <c r="G22" i="9"/>
  <c r="F21" i="9"/>
  <c r="G18" i="9"/>
  <c r="F17" i="9"/>
  <c r="G14" i="9"/>
  <c r="F13" i="9"/>
  <c r="G10" i="9"/>
  <c r="F9" i="9"/>
  <c r="G6" i="9"/>
  <c r="F5" i="9"/>
  <c r="F3" i="9"/>
  <c r="G79" i="9"/>
  <c r="G78" i="9"/>
  <c r="G75" i="9"/>
  <c r="F74" i="9"/>
  <c r="G71" i="9"/>
  <c r="F70" i="9"/>
  <c r="G67" i="9"/>
  <c r="F66" i="9"/>
  <c r="G63" i="9"/>
  <c r="F62" i="9"/>
  <c r="G59" i="9"/>
  <c r="F58" i="9"/>
  <c r="G55" i="9"/>
  <c r="F54" i="9"/>
  <c r="G51" i="9"/>
  <c r="F50" i="9"/>
  <c r="G47" i="9"/>
  <c r="F46" i="9"/>
  <c r="G43" i="9"/>
  <c r="F42" i="9"/>
  <c r="G39" i="9"/>
  <c r="F38" i="9"/>
  <c r="G35" i="9"/>
  <c r="F34" i="9"/>
  <c r="G31" i="9"/>
  <c r="F30" i="9"/>
  <c r="G27" i="9"/>
  <c r="F26" i="9"/>
  <c r="G23" i="9"/>
  <c r="F22" i="9"/>
  <c r="G19" i="9"/>
  <c r="F18" i="9"/>
  <c r="G15" i="9"/>
  <c r="F14" i="9"/>
  <c r="G11" i="9"/>
  <c r="F10" i="9"/>
  <c r="G7" i="9"/>
  <c r="F6" i="9"/>
  <c r="E3" i="9"/>
  <c r="F78" i="9"/>
  <c r="G76" i="9"/>
  <c r="F75" i="9"/>
  <c r="G72" i="9"/>
  <c r="F71" i="9"/>
  <c r="G68" i="9"/>
  <c r="F67" i="9"/>
  <c r="G64" i="9"/>
  <c r="F63" i="9"/>
  <c r="G60" i="9"/>
  <c r="F59" i="9"/>
  <c r="G56" i="9"/>
  <c r="F55" i="9"/>
  <c r="G52" i="9"/>
  <c r="F51" i="9"/>
  <c r="G48" i="9"/>
  <c r="F47" i="9"/>
  <c r="G44" i="9"/>
  <c r="F43" i="9"/>
  <c r="G40" i="9"/>
  <c r="F39" i="9"/>
  <c r="G36" i="9"/>
  <c r="F35" i="9"/>
  <c r="G32" i="9"/>
  <c r="F31" i="9"/>
  <c r="G28" i="9"/>
  <c r="F27" i="9"/>
  <c r="G24" i="9"/>
  <c r="F23" i="9"/>
  <c r="G20" i="9"/>
  <c r="F19" i="9"/>
  <c r="G16" i="9"/>
  <c r="F15" i="9"/>
  <c r="G12" i="9"/>
  <c r="F11" i="9"/>
  <c r="G8" i="9"/>
  <c r="F7" i="9"/>
  <c r="D3" i="9"/>
  <c r="D14" i="9"/>
  <c r="E14" i="9"/>
  <c r="D34" i="9"/>
  <c r="E34" i="9"/>
  <c r="D46" i="9"/>
  <c r="E46" i="9"/>
  <c r="D58" i="9"/>
  <c r="E58" i="9"/>
  <c r="E78" i="9"/>
  <c r="D78" i="9"/>
  <c r="E69" i="9"/>
  <c r="D69" i="9"/>
  <c r="E20" i="9"/>
  <c r="D20" i="9"/>
  <c r="E40" i="9"/>
  <c r="D40" i="9"/>
  <c r="E60" i="9"/>
  <c r="D60" i="9"/>
  <c r="E83" i="9"/>
  <c r="D83" i="9"/>
  <c r="E107" i="9"/>
  <c r="D107" i="9"/>
  <c r="E119" i="9"/>
  <c r="D119" i="9"/>
  <c r="E167" i="9"/>
  <c r="D167" i="9"/>
  <c r="D98" i="9"/>
  <c r="E98" i="9"/>
  <c r="D110" i="9"/>
  <c r="E110" i="9"/>
  <c r="D122" i="9"/>
  <c r="E122" i="9"/>
  <c r="D142" i="9"/>
  <c r="E142" i="9"/>
  <c r="D178" i="9"/>
  <c r="E178" i="9"/>
  <c r="E89" i="9"/>
  <c r="D89" i="9"/>
  <c r="E121" i="9"/>
  <c r="D121" i="9"/>
  <c r="E133" i="9"/>
  <c r="D133" i="9"/>
  <c r="E157" i="9"/>
  <c r="D157" i="9"/>
  <c r="E169" i="9"/>
  <c r="D169" i="9"/>
  <c r="E128" i="9"/>
  <c r="D128" i="9"/>
  <c r="E148" i="9"/>
  <c r="D148" i="9"/>
  <c r="E190" i="9"/>
  <c r="D190" i="9"/>
  <c r="E214" i="9"/>
  <c r="D214" i="9"/>
  <c r="E238" i="9"/>
  <c r="D238" i="9"/>
  <c r="E246" i="9"/>
  <c r="D246" i="9"/>
  <c r="E270" i="9"/>
  <c r="D270" i="9"/>
  <c r="E282" i="9"/>
  <c r="D282" i="9"/>
  <c r="D217" i="9"/>
  <c r="E217" i="9"/>
  <c r="D257" i="9"/>
  <c r="E257" i="9"/>
  <c r="D273" i="9"/>
  <c r="E273" i="9"/>
  <c r="E224" i="9"/>
  <c r="D224" i="9"/>
  <c r="E232" i="9"/>
  <c r="D232" i="9"/>
  <c r="E248" i="9"/>
  <c r="D248" i="9"/>
  <c r="E276" i="9"/>
  <c r="D276" i="9"/>
  <c r="E191" i="9"/>
  <c r="D191" i="9"/>
  <c r="E211" i="9"/>
  <c r="D211" i="9"/>
  <c r="E235" i="9"/>
  <c r="D235" i="9"/>
  <c r="E251" i="9"/>
  <c r="D251" i="9"/>
  <c r="E259" i="9"/>
  <c r="D259" i="9"/>
  <c r="E275" i="9"/>
  <c r="D275" i="9"/>
  <c r="E287" i="9"/>
  <c r="D287" i="9"/>
  <c r="E292" i="9"/>
  <c r="D292" i="9"/>
  <c r="E328" i="9"/>
  <c r="D328" i="9"/>
  <c r="E340" i="9"/>
  <c r="D340" i="9"/>
  <c r="E352" i="9"/>
  <c r="D352" i="9"/>
  <c r="E376" i="9"/>
  <c r="D376" i="9"/>
  <c r="D299" i="9"/>
  <c r="E299" i="9"/>
  <c r="D315" i="9"/>
  <c r="E315" i="9"/>
  <c r="D343" i="9"/>
  <c r="E343" i="9"/>
  <c r="D371" i="9"/>
  <c r="E371" i="9"/>
  <c r="E310" i="9"/>
  <c r="D310" i="9"/>
  <c r="E326" i="9"/>
  <c r="D326" i="9"/>
  <c r="E342" i="9"/>
  <c r="D342" i="9"/>
  <c r="E354" i="9"/>
  <c r="D354" i="9"/>
  <c r="E370" i="9"/>
  <c r="D370" i="9"/>
  <c r="E297" i="9"/>
  <c r="D297" i="9"/>
  <c r="E353" i="9"/>
  <c r="D353" i="9"/>
  <c r="E365" i="9"/>
  <c r="D365" i="9"/>
  <c r="E381" i="9"/>
  <c r="D381" i="9"/>
  <c r="E435" i="9"/>
  <c r="D435" i="9"/>
  <c r="E447" i="9"/>
  <c r="D447" i="9"/>
  <c r="D446" i="9"/>
  <c r="E446" i="9"/>
  <c r="E413" i="9"/>
  <c r="D413" i="9"/>
  <c r="E433" i="9"/>
  <c r="D433" i="9"/>
  <c r="E448" i="9"/>
  <c r="D448" i="9"/>
  <c r="E458" i="9"/>
  <c r="D458" i="9"/>
  <c r="E478" i="9"/>
  <c r="D478" i="9"/>
  <c r="D461" i="9"/>
  <c r="E461" i="9"/>
  <c r="D481" i="9"/>
  <c r="E481" i="9"/>
  <c r="D497" i="9"/>
  <c r="E497" i="9"/>
  <c r="E464" i="9"/>
  <c r="D464" i="9"/>
  <c r="E488" i="9"/>
  <c r="D488" i="9"/>
  <c r="E459" i="9"/>
  <c r="D459" i="9"/>
  <c r="E483" i="9"/>
  <c r="D483" i="9"/>
  <c r="E500" i="9"/>
  <c r="D500" i="9"/>
  <c r="E516" i="9"/>
  <c r="D516" i="9"/>
  <c r="D499" i="9"/>
  <c r="E499" i="9"/>
  <c r="E514" i="9"/>
  <c r="D514" i="9"/>
  <c r="D34" i="8"/>
  <c r="E34" i="8"/>
  <c r="D58" i="8"/>
  <c r="E58" i="8"/>
  <c r="E124" i="8"/>
  <c r="D124" i="8"/>
  <c r="E228" i="8"/>
  <c r="D228" i="8"/>
  <c r="E44" i="8"/>
  <c r="D44" i="8"/>
  <c r="E88" i="8"/>
  <c r="D88" i="8"/>
  <c r="E180" i="8"/>
  <c r="D180" i="8"/>
  <c r="D119" i="8"/>
  <c r="E119" i="8"/>
  <c r="D227" i="8"/>
  <c r="E227" i="8"/>
  <c r="E74" i="8"/>
  <c r="D74" i="8"/>
  <c r="E102" i="8"/>
  <c r="D102" i="8"/>
  <c r="E126" i="8"/>
  <c r="D126" i="8"/>
  <c r="E202" i="8"/>
  <c r="D202" i="8"/>
  <c r="E93" i="8"/>
  <c r="D93" i="8"/>
  <c r="E117" i="8"/>
  <c r="D117" i="8"/>
  <c r="E189" i="8"/>
  <c r="D189" i="8"/>
  <c r="D244" i="8"/>
  <c r="E244" i="8"/>
  <c r="D348" i="8"/>
  <c r="E348" i="8"/>
  <c r="D372" i="8"/>
  <c r="E372" i="8"/>
  <c r="E343" i="8"/>
  <c r="D343" i="8"/>
  <c r="D412" i="8"/>
  <c r="E412" i="8"/>
  <c r="D440" i="8"/>
  <c r="E440" i="8"/>
  <c r="E19" i="8"/>
  <c r="D19" i="8"/>
  <c r="D14" i="8"/>
  <c r="E14" i="8"/>
  <c r="E176" i="8"/>
  <c r="D176" i="8"/>
  <c r="E212" i="8"/>
  <c r="D212" i="8"/>
  <c r="D71" i="8"/>
  <c r="E71" i="8"/>
  <c r="E158" i="8"/>
  <c r="D158" i="8"/>
  <c r="E182" i="8"/>
  <c r="D182" i="8"/>
  <c r="E73" i="8"/>
  <c r="D73" i="8"/>
  <c r="E149" i="8"/>
  <c r="D149" i="8"/>
  <c r="D262" i="8"/>
  <c r="E262" i="8"/>
  <c r="D310" i="8"/>
  <c r="E310" i="8"/>
  <c r="E373" i="8"/>
  <c r="D373" i="8"/>
  <c r="E300" i="8"/>
  <c r="D300" i="8"/>
  <c r="E326" i="8"/>
  <c r="D326" i="8"/>
  <c r="E413" i="8"/>
  <c r="D413" i="8"/>
  <c r="E327" i="8"/>
  <c r="D327" i="8"/>
  <c r="E342" i="8"/>
  <c r="D342" i="8"/>
  <c r="E411" i="8"/>
  <c r="D411" i="8"/>
  <c r="E439" i="8"/>
  <c r="D439" i="8"/>
  <c r="E23" i="8"/>
  <c r="D23" i="8"/>
  <c r="E240" i="8"/>
  <c r="D240" i="8"/>
  <c r="D42" i="8"/>
  <c r="E42" i="8"/>
  <c r="D54" i="8"/>
  <c r="E54" i="8"/>
  <c r="E112" i="8"/>
  <c r="D112" i="8"/>
  <c r="E255" i="8"/>
  <c r="D255" i="8"/>
  <c r="E35" i="8"/>
  <c r="D35" i="8"/>
  <c r="E168" i="8"/>
  <c r="D168" i="8"/>
  <c r="E216" i="8"/>
  <c r="D216" i="8"/>
  <c r="D9" i="8"/>
  <c r="E9" i="8"/>
  <c r="E68" i="8"/>
  <c r="D68" i="8"/>
  <c r="E232" i="8"/>
  <c r="D232" i="8"/>
  <c r="E7" i="8"/>
  <c r="D7" i="8"/>
  <c r="E55" i="8"/>
  <c r="D55" i="8"/>
  <c r="E80" i="8"/>
  <c r="D80" i="8"/>
  <c r="E120" i="8"/>
  <c r="D120" i="8"/>
  <c r="E8" i="8"/>
  <c r="E52" i="8"/>
  <c r="D52" i="8"/>
  <c r="E192" i="8"/>
  <c r="D192" i="8"/>
  <c r="D67" i="8"/>
  <c r="E67" i="8"/>
  <c r="D79" i="8"/>
  <c r="E79" i="8"/>
  <c r="D127" i="8"/>
  <c r="E127" i="8"/>
  <c r="D155" i="8"/>
  <c r="E155" i="8"/>
  <c r="D203" i="8"/>
  <c r="E203" i="8"/>
  <c r="D215" i="8"/>
  <c r="E215" i="8"/>
  <c r="E114" i="8"/>
  <c r="D114" i="8"/>
  <c r="E134" i="8"/>
  <c r="D134" i="8"/>
  <c r="E146" i="8"/>
  <c r="D146" i="8"/>
  <c r="E154" i="8"/>
  <c r="D154" i="8"/>
  <c r="E166" i="8"/>
  <c r="D166" i="8"/>
  <c r="E190" i="8"/>
  <c r="D190" i="8"/>
  <c r="E214" i="8"/>
  <c r="D214" i="8"/>
  <c r="E238" i="8"/>
  <c r="D238" i="8"/>
  <c r="E307" i="8"/>
  <c r="D307" i="8"/>
  <c r="D69" i="8"/>
  <c r="E69" i="8"/>
  <c r="E125" i="8"/>
  <c r="D125" i="8"/>
  <c r="E145" i="8"/>
  <c r="D145" i="8"/>
  <c r="E161" i="8"/>
  <c r="D161" i="8"/>
  <c r="E173" i="8"/>
  <c r="D173" i="8"/>
  <c r="E197" i="8"/>
  <c r="D197" i="8"/>
  <c r="E221" i="8"/>
  <c r="D221" i="8"/>
  <c r="E318" i="8"/>
  <c r="D318" i="8"/>
  <c r="D274" i="8"/>
  <c r="E274" i="8"/>
  <c r="D294" i="8"/>
  <c r="E294" i="8"/>
  <c r="E441" i="8"/>
  <c r="D441" i="8"/>
  <c r="E285" i="8"/>
  <c r="D285" i="8"/>
  <c r="E369" i="8"/>
  <c r="D369" i="8"/>
  <c r="D260" i="8"/>
  <c r="E260" i="8"/>
  <c r="D268" i="8"/>
  <c r="E268" i="8"/>
  <c r="E280" i="8"/>
  <c r="D280" i="8"/>
  <c r="E296" i="8"/>
  <c r="D296" i="8"/>
  <c r="E308" i="8"/>
  <c r="D308" i="8"/>
  <c r="E322" i="8"/>
  <c r="D322" i="8"/>
  <c r="E332" i="8"/>
  <c r="D332" i="8"/>
  <c r="D368" i="8"/>
  <c r="E368" i="8"/>
  <c r="E339" i="8"/>
  <c r="D339" i="8"/>
  <c r="E355" i="8"/>
  <c r="D355" i="8"/>
  <c r="E367" i="8"/>
  <c r="D367" i="8"/>
  <c r="E366" i="8"/>
  <c r="D366" i="8"/>
  <c r="E461" i="8"/>
  <c r="D461" i="8"/>
  <c r="E407" i="8"/>
  <c r="D407" i="8"/>
  <c r="E451" i="8"/>
  <c r="D451" i="8"/>
  <c r="E450" i="8"/>
  <c r="D450" i="8"/>
  <c r="E295" i="8"/>
  <c r="D295" i="8"/>
  <c r="D29" i="8"/>
  <c r="E29" i="8"/>
  <c r="E53" i="8"/>
  <c r="D53" i="8"/>
  <c r="E224" i="8"/>
  <c r="D224" i="8"/>
  <c r="E140" i="8"/>
  <c r="D140" i="8"/>
  <c r="D83" i="8"/>
  <c r="E83" i="8"/>
  <c r="D167" i="8"/>
  <c r="E167" i="8"/>
  <c r="D219" i="8"/>
  <c r="E219" i="8"/>
  <c r="E253" i="8"/>
  <c r="D253" i="8"/>
  <c r="E94" i="8"/>
  <c r="D94" i="8"/>
  <c r="E170" i="8"/>
  <c r="D170" i="8"/>
  <c r="E194" i="8"/>
  <c r="D194" i="8"/>
  <c r="E218" i="8"/>
  <c r="D218" i="8"/>
  <c r="E177" i="8"/>
  <c r="D177" i="8"/>
  <c r="E201" i="8"/>
  <c r="D201" i="8"/>
  <c r="D242" i="8"/>
  <c r="E242" i="8"/>
  <c r="D317" i="8"/>
  <c r="E317" i="8"/>
  <c r="E315" i="8"/>
  <c r="D315" i="8"/>
  <c r="E284" i="8"/>
  <c r="D284" i="8"/>
  <c r="D337" i="8"/>
  <c r="E337" i="8"/>
  <c r="E336" i="8"/>
  <c r="D336" i="8"/>
  <c r="D360" i="8"/>
  <c r="E360" i="8"/>
  <c r="E370" i="8"/>
  <c r="D370" i="8"/>
  <c r="E405" i="8"/>
  <c r="D405" i="8"/>
  <c r="D400" i="8"/>
  <c r="E400" i="8"/>
  <c r="D428" i="8"/>
  <c r="E428" i="8"/>
  <c r="E51" i="8"/>
  <c r="D51" i="8"/>
  <c r="D30" i="8"/>
  <c r="E30" i="8"/>
  <c r="D50" i="8"/>
  <c r="E50" i="8"/>
  <c r="E70" i="8"/>
  <c r="D70" i="8"/>
  <c r="E144" i="8"/>
  <c r="D144" i="8"/>
  <c r="E257" i="8"/>
  <c r="D257" i="8"/>
  <c r="E334" i="8"/>
  <c r="D334" i="8"/>
  <c r="E17" i="8"/>
  <c r="D17" i="8"/>
  <c r="E25" i="8"/>
  <c r="D25" i="8"/>
  <c r="E37" i="8"/>
  <c r="D37" i="8"/>
  <c r="E61" i="8"/>
  <c r="D61" i="8"/>
  <c r="E92" i="8"/>
  <c r="D92" i="8"/>
  <c r="E148" i="8"/>
  <c r="D148" i="8"/>
  <c r="E11" i="8"/>
  <c r="D11" i="8"/>
  <c r="E128" i="8"/>
  <c r="D128" i="8"/>
  <c r="E20" i="8"/>
  <c r="D20" i="8"/>
  <c r="E40" i="8"/>
  <c r="D40" i="8"/>
  <c r="E60" i="8"/>
  <c r="D60" i="8"/>
  <c r="E96" i="8"/>
  <c r="D96" i="8"/>
  <c r="E136" i="8"/>
  <c r="D136" i="8"/>
  <c r="E172" i="8"/>
  <c r="D172" i="8"/>
  <c r="D75" i="8"/>
  <c r="E75" i="8"/>
  <c r="D87" i="8"/>
  <c r="E87" i="8"/>
  <c r="D103" i="8"/>
  <c r="E103" i="8"/>
  <c r="D115" i="8"/>
  <c r="E115" i="8"/>
  <c r="D135" i="8"/>
  <c r="E135" i="8"/>
  <c r="D163" i="8"/>
  <c r="E163" i="8"/>
  <c r="D175" i="8"/>
  <c r="E175" i="8"/>
  <c r="D191" i="8"/>
  <c r="E191" i="8"/>
  <c r="D211" i="8"/>
  <c r="E211" i="8"/>
  <c r="D235" i="8"/>
  <c r="E235" i="8"/>
  <c r="E259" i="8"/>
  <c r="D259" i="8"/>
  <c r="E287" i="8"/>
  <c r="D287" i="8"/>
  <c r="E98" i="8"/>
  <c r="D98" i="8"/>
  <c r="E110" i="8"/>
  <c r="D110" i="8"/>
  <c r="E122" i="8"/>
  <c r="D122" i="8"/>
  <c r="E142" i="8"/>
  <c r="D142" i="8"/>
  <c r="E178" i="8"/>
  <c r="D178" i="8"/>
  <c r="E186" i="8"/>
  <c r="D186" i="8"/>
  <c r="E198" i="8"/>
  <c r="D198" i="8"/>
  <c r="E210" i="8"/>
  <c r="D210" i="8"/>
  <c r="E234" i="8"/>
  <c r="D234" i="8"/>
  <c r="E89" i="8"/>
  <c r="D89" i="8"/>
  <c r="E101" i="8"/>
  <c r="D101" i="8"/>
  <c r="E121" i="8"/>
  <c r="D121" i="8"/>
  <c r="E133" i="8"/>
  <c r="D133" i="8"/>
  <c r="E157" i="8"/>
  <c r="D157" i="8"/>
  <c r="E169" i="8"/>
  <c r="D169" i="8"/>
  <c r="E217" i="8"/>
  <c r="D217" i="8"/>
  <c r="E275" i="8"/>
  <c r="D275" i="8"/>
  <c r="D246" i="8"/>
  <c r="E246" i="8"/>
  <c r="D270" i="8"/>
  <c r="E270" i="8"/>
  <c r="D282" i="8"/>
  <c r="E282" i="8"/>
  <c r="D290" i="8"/>
  <c r="E290" i="8"/>
  <c r="E281" i="8"/>
  <c r="D281" i="8"/>
  <c r="E293" i="8"/>
  <c r="D293" i="8"/>
  <c r="E313" i="8"/>
  <c r="D313" i="8"/>
  <c r="D248" i="8"/>
  <c r="E248" i="8"/>
  <c r="E276" i="8"/>
  <c r="D276" i="8"/>
  <c r="E292" i="8"/>
  <c r="D292" i="8"/>
  <c r="E341" i="8"/>
  <c r="D341" i="8"/>
  <c r="E393" i="8"/>
  <c r="D393" i="8"/>
  <c r="E429" i="8"/>
  <c r="D429" i="8"/>
  <c r="D344" i="8"/>
  <c r="E344" i="8"/>
  <c r="D364" i="8"/>
  <c r="E364" i="8"/>
  <c r="D380" i="8"/>
  <c r="E380" i="8"/>
  <c r="D388" i="8"/>
  <c r="E388" i="8"/>
  <c r="E398" i="8"/>
  <c r="D398" i="8"/>
  <c r="E453" i="8"/>
  <c r="D453" i="8"/>
  <c r="E323" i="8"/>
  <c r="D323" i="8"/>
  <c r="E335" i="8"/>
  <c r="D335" i="8"/>
  <c r="E351" i="8"/>
  <c r="D351" i="8"/>
  <c r="E363" i="8"/>
  <c r="D363" i="8"/>
  <c r="E379" i="8"/>
  <c r="D379" i="8"/>
  <c r="E387" i="8"/>
  <c r="D387" i="8"/>
  <c r="E378" i="8"/>
  <c r="D378" i="8"/>
  <c r="E445" i="8"/>
  <c r="D445" i="8"/>
  <c r="D408" i="8"/>
  <c r="E408" i="8"/>
  <c r="D448" i="8"/>
  <c r="E448" i="8"/>
  <c r="E447" i="8"/>
  <c r="D447" i="8"/>
  <c r="G459" i="8"/>
  <c r="F458" i="8"/>
  <c r="G455" i="8"/>
  <c r="F454" i="8"/>
  <c r="G451" i="8"/>
  <c r="F450" i="8"/>
  <c r="G447" i="8"/>
  <c r="G443" i="8"/>
  <c r="F442" i="8"/>
  <c r="G439" i="8"/>
  <c r="F438" i="8"/>
  <c r="F434" i="8"/>
  <c r="F430" i="8"/>
  <c r="G427" i="8"/>
  <c r="F426" i="8"/>
  <c r="G423" i="8"/>
  <c r="F422" i="8"/>
  <c r="F418" i="8"/>
  <c r="G415" i="8"/>
  <c r="G411" i="8"/>
  <c r="F410" i="8"/>
  <c r="G407" i="8"/>
  <c r="F406" i="8"/>
  <c r="G403" i="8"/>
  <c r="F402" i="8"/>
  <c r="G460" i="8"/>
  <c r="F459" i="8"/>
  <c r="G456" i="8"/>
  <c r="F455" i="8"/>
  <c r="G452" i="8"/>
  <c r="F451" i="8"/>
  <c r="G448" i="8"/>
  <c r="F447" i="8"/>
  <c r="G444" i="8"/>
  <c r="F443" i="8"/>
  <c r="G440" i="8"/>
  <c r="F439" i="8"/>
  <c r="G436" i="8"/>
  <c r="G432" i="8"/>
  <c r="G428" i="8"/>
  <c r="F427" i="8"/>
  <c r="G424" i="8"/>
  <c r="F423" i="8"/>
  <c r="G420" i="8"/>
  <c r="G416" i="8"/>
  <c r="F415" i="8"/>
  <c r="G412" i="8"/>
  <c r="F411" i="8"/>
  <c r="G408" i="8"/>
  <c r="F407" i="8"/>
  <c r="G404" i="8"/>
  <c r="F403" i="8"/>
  <c r="G400" i="8"/>
  <c r="F399" i="8"/>
  <c r="G461" i="8"/>
  <c r="F460" i="8"/>
  <c r="F456" i="8"/>
  <c r="G453" i="8"/>
  <c r="F452" i="8"/>
  <c r="G449" i="8"/>
  <c r="F448" i="8"/>
  <c r="G445" i="8"/>
  <c r="F444" i="8"/>
  <c r="G441" i="8"/>
  <c r="F440" i="8"/>
  <c r="G437" i="8"/>
  <c r="F436" i="8"/>
  <c r="G433" i="8"/>
  <c r="F432" i="8"/>
  <c r="G429" i="8"/>
  <c r="F428" i="8"/>
  <c r="G425" i="8"/>
  <c r="F424" i="8"/>
  <c r="G421" i="8"/>
  <c r="F420" i="8"/>
  <c r="G417" i="8"/>
  <c r="F416" i="8"/>
  <c r="G413" i="8"/>
  <c r="F412" i="8"/>
  <c r="G409" i="8"/>
  <c r="F408" i="8"/>
  <c r="G405" i="8"/>
  <c r="F404" i="8"/>
  <c r="G401" i="8"/>
  <c r="F400" i="8"/>
  <c r="G397" i="8"/>
  <c r="G458" i="8"/>
  <c r="F449" i="8"/>
  <c r="G442" i="8"/>
  <c r="G434" i="8"/>
  <c r="F421" i="8"/>
  <c r="G406" i="8"/>
  <c r="F401" i="8"/>
  <c r="G399" i="8"/>
  <c r="F398" i="8"/>
  <c r="F397" i="8"/>
  <c r="G395" i="8"/>
  <c r="G391" i="8"/>
  <c r="F390" i="8"/>
  <c r="G387" i="8"/>
  <c r="F386" i="8"/>
  <c r="G383" i="8"/>
  <c r="F382" i="8"/>
  <c r="G379" i="8"/>
  <c r="F378" i="8"/>
  <c r="G375" i="8"/>
  <c r="F374" i="8"/>
  <c r="F370" i="8"/>
  <c r="G367" i="8"/>
  <c r="F366" i="8"/>
  <c r="G363" i="8"/>
  <c r="F362" i="8"/>
  <c r="F358" i="8"/>
  <c r="G355" i="8"/>
  <c r="G351" i="8"/>
  <c r="G347" i="8"/>
  <c r="G343" i="8"/>
  <c r="F342" i="8"/>
  <c r="F453" i="8"/>
  <c r="F437" i="8"/>
  <c r="G422" i="8"/>
  <c r="G396" i="8"/>
  <c r="F395" i="8"/>
  <c r="G392" i="8"/>
  <c r="F391" i="8"/>
  <c r="G388" i="8"/>
  <c r="F387" i="8"/>
  <c r="G384" i="8"/>
  <c r="F383" i="8"/>
  <c r="G380" i="8"/>
  <c r="F379" i="8"/>
  <c r="G376" i="8"/>
  <c r="F375" i="8"/>
  <c r="G372" i="8"/>
  <c r="G368" i="8"/>
  <c r="F367" i="8"/>
  <c r="G364" i="8"/>
  <c r="F363" i="8"/>
  <c r="G360" i="8"/>
  <c r="G356" i="8"/>
  <c r="F355" i="8"/>
  <c r="G352" i="8"/>
  <c r="F351" i="8"/>
  <c r="G348" i="8"/>
  <c r="F347" i="8"/>
  <c r="G344" i="8"/>
  <c r="F343" i="8"/>
  <c r="G340" i="8"/>
  <c r="F339" i="8"/>
  <c r="G336" i="8"/>
  <c r="F335" i="8"/>
  <c r="G332" i="8"/>
  <c r="F331" i="8"/>
  <c r="G328" i="8"/>
  <c r="F327" i="8"/>
  <c r="G324" i="8"/>
  <c r="F323" i="8"/>
  <c r="G320" i="8"/>
  <c r="F319" i="8"/>
  <c r="G450" i="8"/>
  <c r="F441" i="8"/>
  <c r="F433" i="8"/>
  <c r="F429" i="8"/>
  <c r="F425" i="8"/>
  <c r="F417" i="8"/>
  <c r="F413" i="8"/>
  <c r="F409" i="8"/>
  <c r="G402" i="8"/>
  <c r="F396" i="8"/>
  <c r="G393" i="8"/>
  <c r="F392" i="8"/>
  <c r="G389" i="8"/>
  <c r="F388" i="8"/>
  <c r="G385" i="8"/>
  <c r="F384" i="8"/>
  <c r="G381" i="8"/>
  <c r="F380" i="8"/>
  <c r="G377" i="8"/>
  <c r="F376" i="8"/>
  <c r="G373" i="8"/>
  <c r="F372" i="8"/>
  <c r="G369" i="8"/>
  <c r="F368" i="8"/>
  <c r="G365" i="8"/>
  <c r="F364" i="8"/>
  <c r="G361" i="8"/>
  <c r="F360" i="8"/>
  <c r="G357" i="8"/>
  <c r="F356" i="8"/>
  <c r="G353" i="8"/>
  <c r="F352" i="8"/>
  <c r="G349" i="8"/>
  <c r="F348" i="8"/>
  <c r="G345" i="8"/>
  <c r="F344" i="8"/>
  <c r="G341" i="8"/>
  <c r="F340" i="8"/>
  <c r="G337" i="8"/>
  <c r="F336" i="8"/>
  <c r="G333" i="8"/>
  <c r="F332" i="8"/>
  <c r="G329" i="8"/>
  <c r="F328" i="8"/>
  <c r="G325" i="8"/>
  <c r="F324" i="8"/>
  <c r="G321" i="8"/>
  <c r="F320" i="8"/>
  <c r="G317" i="8"/>
  <c r="F316" i="8"/>
  <c r="G454" i="8"/>
  <c r="F445" i="8"/>
  <c r="F389" i="8"/>
  <c r="G382" i="8"/>
  <c r="G378" i="8"/>
  <c r="F369" i="8"/>
  <c r="G362" i="8"/>
  <c r="G358" i="8"/>
  <c r="F353" i="8"/>
  <c r="F349" i="8"/>
  <c r="G334" i="8"/>
  <c r="F333" i="8"/>
  <c r="G318" i="8"/>
  <c r="F317" i="8"/>
  <c r="G316" i="8"/>
  <c r="G313" i="8"/>
  <c r="F312" i="8"/>
  <c r="G309" i="8"/>
  <c r="F308" i="8"/>
  <c r="G305" i="8"/>
  <c r="F304" i="8"/>
  <c r="G301" i="8"/>
  <c r="F300" i="8"/>
  <c r="G297" i="8"/>
  <c r="F296" i="8"/>
  <c r="G293" i="8"/>
  <c r="F292" i="8"/>
  <c r="G289" i="8"/>
  <c r="F288" i="8"/>
  <c r="G285" i="8"/>
  <c r="F284" i="8"/>
  <c r="G281" i="8"/>
  <c r="F280" i="8"/>
  <c r="G277" i="8"/>
  <c r="F276" i="8"/>
  <c r="G273" i="8"/>
  <c r="F272" i="8"/>
  <c r="G269" i="8"/>
  <c r="F268" i="8"/>
  <c r="G265" i="8"/>
  <c r="F264" i="8"/>
  <c r="G261" i="8"/>
  <c r="F260" i="8"/>
  <c r="G257" i="8"/>
  <c r="F256" i="8"/>
  <c r="G253" i="8"/>
  <c r="F252" i="8"/>
  <c r="G249" i="8"/>
  <c r="F248" i="8"/>
  <c r="G245" i="8"/>
  <c r="F244" i="8"/>
  <c r="F461" i="8"/>
  <c r="G430" i="8"/>
  <c r="G426" i="8"/>
  <c r="G418" i="8"/>
  <c r="G410" i="8"/>
  <c r="F405" i="8"/>
  <c r="G390" i="8"/>
  <c r="F385" i="8"/>
  <c r="F373" i="8"/>
  <c r="G366" i="8"/>
  <c r="G350" i="8"/>
  <c r="G342" i="8"/>
  <c r="G335" i="8"/>
  <c r="F334" i="8"/>
  <c r="G326" i="8"/>
  <c r="F325" i="8"/>
  <c r="G322" i="8"/>
  <c r="F321" i="8"/>
  <c r="G319" i="8"/>
  <c r="F318" i="8"/>
  <c r="G315" i="8"/>
  <c r="F313" i="8"/>
  <c r="G310" i="8"/>
  <c r="F309" i="8"/>
  <c r="G306" i="8"/>
  <c r="F305" i="8"/>
  <c r="G302" i="8"/>
  <c r="F301" i="8"/>
  <c r="G298" i="8"/>
  <c r="F297" i="8"/>
  <c r="G294" i="8"/>
  <c r="F293" i="8"/>
  <c r="G290" i="8"/>
  <c r="F289" i="8"/>
  <c r="G286" i="8"/>
  <c r="F285" i="8"/>
  <c r="G282" i="8"/>
  <c r="F281" i="8"/>
  <c r="G278" i="8"/>
  <c r="F277" i="8"/>
  <c r="G274" i="8"/>
  <c r="F273" i="8"/>
  <c r="G386" i="8"/>
  <c r="F377" i="8"/>
  <c r="G370" i="8"/>
  <c r="F361" i="8"/>
  <c r="F357" i="8"/>
  <c r="G338" i="8"/>
  <c r="F337" i="8"/>
  <c r="G330" i="8"/>
  <c r="F329" i="8"/>
  <c r="G327" i="8"/>
  <c r="F326" i="8"/>
  <c r="G323" i="8"/>
  <c r="F322" i="8"/>
  <c r="F315" i="8"/>
  <c r="G314" i="8"/>
  <c r="G311" i="8"/>
  <c r="F310" i="8"/>
  <c r="G307" i="8"/>
  <c r="F306" i="8"/>
  <c r="G303" i="8"/>
  <c r="F302" i="8"/>
  <c r="G299" i="8"/>
  <c r="F298" i="8"/>
  <c r="G295" i="8"/>
  <c r="F294" i="8"/>
  <c r="G291" i="8"/>
  <c r="F290" i="8"/>
  <c r="G287" i="8"/>
  <c r="F286" i="8"/>
  <c r="G283" i="8"/>
  <c r="F282" i="8"/>
  <c r="G279" i="8"/>
  <c r="F278" i="8"/>
  <c r="G275" i="8"/>
  <c r="F274" i="8"/>
  <c r="G271" i="8"/>
  <c r="F270" i="8"/>
  <c r="G267" i="8"/>
  <c r="F266" i="8"/>
  <c r="G263" i="8"/>
  <c r="F262" i="8"/>
  <c r="G259" i="8"/>
  <c r="F258" i="8"/>
  <c r="G255" i="8"/>
  <c r="F254" i="8"/>
  <c r="G251" i="8"/>
  <c r="F250" i="8"/>
  <c r="G247" i="8"/>
  <c r="F246" i="8"/>
  <c r="G243" i="8"/>
  <c r="F242" i="8"/>
  <c r="G438" i="8"/>
  <c r="F314" i="8"/>
  <c r="F307" i="8"/>
  <c r="G296" i="8"/>
  <c r="G292" i="8"/>
  <c r="G276" i="8"/>
  <c r="G272" i="8"/>
  <c r="G262" i="8"/>
  <c r="F261" i="8"/>
  <c r="G260" i="8"/>
  <c r="F259" i="8"/>
  <c r="G256" i="8"/>
  <c r="G254" i="8"/>
  <c r="F253" i="8"/>
  <c r="F251" i="8"/>
  <c r="F241" i="8"/>
  <c r="G238" i="8"/>
  <c r="F237" i="8"/>
  <c r="G234" i="8"/>
  <c r="F233" i="8"/>
  <c r="G230" i="8"/>
  <c r="F229" i="8"/>
  <c r="G226" i="8"/>
  <c r="F225" i="8"/>
  <c r="G222" i="8"/>
  <c r="F221" i="8"/>
  <c r="G218" i="8"/>
  <c r="F217" i="8"/>
  <c r="G214" i="8"/>
  <c r="F213" i="8"/>
  <c r="G210" i="8"/>
  <c r="F209" i="8"/>
  <c r="G206" i="8"/>
  <c r="F205" i="8"/>
  <c r="G202" i="8"/>
  <c r="F201" i="8"/>
  <c r="G198" i="8"/>
  <c r="F197" i="8"/>
  <c r="G194" i="8"/>
  <c r="F193" i="8"/>
  <c r="G190" i="8"/>
  <c r="F189" i="8"/>
  <c r="G186" i="8"/>
  <c r="F185" i="8"/>
  <c r="G182" i="8"/>
  <c r="F181" i="8"/>
  <c r="G178" i="8"/>
  <c r="F177" i="8"/>
  <c r="G174" i="8"/>
  <c r="F173" i="8"/>
  <c r="G170" i="8"/>
  <c r="F169" i="8"/>
  <c r="G166" i="8"/>
  <c r="F165" i="8"/>
  <c r="G162" i="8"/>
  <c r="F161" i="8"/>
  <c r="G158" i="8"/>
  <c r="F157" i="8"/>
  <c r="G154" i="8"/>
  <c r="F153" i="8"/>
  <c r="G150" i="8"/>
  <c r="F149" i="8"/>
  <c r="G146" i="8"/>
  <c r="F145" i="8"/>
  <c r="G142" i="8"/>
  <c r="F141" i="8"/>
  <c r="G138" i="8"/>
  <c r="F137" i="8"/>
  <c r="G134" i="8"/>
  <c r="F133" i="8"/>
  <c r="G130" i="8"/>
  <c r="F129" i="8"/>
  <c r="G126" i="8"/>
  <c r="F125" i="8"/>
  <c r="G122" i="8"/>
  <c r="F121" i="8"/>
  <c r="G118" i="8"/>
  <c r="F117" i="8"/>
  <c r="G114" i="8"/>
  <c r="F113" i="8"/>
  <c r="G110" i="8"/>
  <c r="F109" i="8"/>
  <c r="G106" i="8"/>
  <c r="F105" i="8"/>
  <c r="G102" i="8"/>
  <c r="F101" i="8"/>
  <c r="G98" i="8"/>
  <c r="F97" i="8"/>
  <c r="G94" i="8"/>
  <c r="F93" i="8"/>
  <c r="G90" i="8"/>
  <c r="F89" i="8"/>
  <c r="G86" i="8"/>
  <c r="F85" i="8"/>
  <c r="G82" i="8"/>
  <c r="F81" i="8"/>
  <c r="G78" i="8"/>
  <c r="F77" i="8"/>
  <c r="G74" i="8"/>
  <c r="F73" i="8"/>
  <c r="G70" i="8"/>
  <c r="F69" i="8"/>
  <c r="G66" i="8"/>
  <c r="F65" i="8"/>
  <c r="F393" i="8"/>
  <c r="F345" i="8"/>
  <c r="F341" i="8"/>
  <c r="G331" i="8"/>
  <c r="F311" i="8"/>
  <c r="F303" i="8"/>
  <c r="G300" i="8"/>
  <c r="F287" i="8"/>
  <c r="G284" i="8"/>
  <c r="G280" i="8"/>
  <c r="G266" i="8"/>
  <c r="F265" i="8"/>
  <c r="G264" i="8"/>
  <c r="F263" i="8"/>
  <c r="F257" i="8"/>
  <c r="F255" i="8"/>
  <c r="G239" i="8"/>
  <c r="F238" i="8"/>
  <c r="G235" i="8"/>
  <c r="F234" i="8"/>
  <c r="G231" i="8"/>
  <c r="F230" i="8"/>
  <c r="G227" i="8"/>
  <c r="F226" i="8"/>
  <c r="G223" i="8"/>
  <c r="F222" i="8"/>
  <c r="G219" i="8"/>
  <c r="F218" i="8"/>
  <c r="G215" i="8"/>
  <c r="F214" i="8"/>
  <c r="G211" i="8"/>
  <c r="F210" i="8"/>
  <c r="G207" i="8"/>
  <c r="F206" i="8"/>
  <c r="G203" i="8"/>
  <c r="F202" i="8"/>
  <c r="G199" i="8"/>
  <c r="F198" i="8"/>
  <c r="G195" i="8"/>
  <c r="F194" i="8"/>
  <c r="G191" i="8"/>
  <c r="F190" i="8"/>
  <c r="G187" i="8"/>
  <c r="F186" i="8"/>
  <c r="G183" i="8"/>
  <c r="F182" i="8"/>
  <c r="G179" i="8"/>
  <c r="F178" i="8"/>
  <c r="G175" i="8"/>
  <c r="F174" i="8"/>
  <c r="G171" i="8"/>
  <c r="F170" i="8"/>
  <c r="G167" i="8"/>
  <c r="F166" i="8"/>
  <c r="G163" i="8"/>
  <c r="F162" i="8"/>
  <c r="G159" i="8"/>
  <c r="F158" i="8"/>
  <c r="G155" i="8"/>
  <c r="F154" i="8"/>
  <c r="G151" i="8"/>
  <c r="F150" i="8"/>
  <c r="G147" i="8"/>
  <c r="F146" i="8"/>
  <c r="G143" i="8"/>
  <c r="F142" i="8"/>
  <c r="G139" i="8"/>
  <c r="F138" i="8"/>
  <c r="G135" i="8"/>
  <c r="F134" i="8"/>
  <c r="G131" i="8"/>
  <c r="F130" i="8"/>
  <c r="G127" i="8"/>
  <c r="F126" i="8"/>
  <c r="G123" i="8"/>
  <c r="F122" i="8"/>
  <c r="G119" i="8"/>
  <c r="F118" i="8"/>
  <c r="G115" i="8"/>
  <c r="F114" i="8"/>
  <c r="G111" i="8"/>
  <c r="F110" i="8"/>
  <c r="G107" i="8"/>
  <c r="F106" i="8"/>
  <c r="G103" i="8"/>
  <c r="F102" i="8"/>
  <c r="G99" i="8"/>
  <c r="F98" i="8"/>
  <c r="G95" i="8"/>
  <c r="F94" i="8"/>
  <c r="G91" i="8"/>
  <c r="F90" i="8"/>
  <c r="G87" i="8"/>
  <c r="F86" i="8"/>
  <c r="G83" i="8"/>
  <c r="F82" i="8"/>
  <c r="G79" i="8"/>
  <c r="F78" i="8"/>
  <c r="G75" i="8"/>
  <c r="F74" i="8"/>
  <c r="G398" i="8"/>
  <c r="G374" i="8"/>
  <c r="F365" i="8"/>
  <c r="G339" i="8"/>
  <c r="F330" i="8"/>
  <c r="G308" i="8"/>
  <c r="F295" i="8"/>
  <c r="F291" i="8"/>
  <c r="F275" i="8"/>
  <c r="G270" i="8"/>
  <c r="F269" i="8"/>
  <c r="G268" i="8"/>
  <c r="F267" i="8"/>
  <c r="G248" i="8"/>
  <c r="F247" i="8"/>
  <c r="G246" i="8"/>
  <c r="F245" i="8"/>
  <c r="G244" i="8"/>
  <c r="F243" i="8"/>
  <c r="G242" i="8"/>
  <c r="G240" i="8"/>
  <c r="F239" i="8"/>
  <c r="G236" i="8"/>
  <c r="F235" i="8"/>
  <c r="G232" i="8"/>
  <c r="F231" i="8"/>
  <c r="G228" i="8"/>
  <c r="F227" i="8"/>
  <c r="G224" i="8"/>
  <c r="F223" i="8"/>
  <c r="G220" i="8"/>
  <c r="F219" i="8"/>
  <c r="G216" i="8"/>
  <c r="F215" i="8"/>
  <c r="G212" i="8"/>
  <c r="F211" i="8"/>
  <c r="G208" i="8"/>
  <c r="F207" i="8"/>
  <c r="G204" i="8"/>
  <c r="F203" i="8"/>
  <c r="G200" i="8"/>
  <c r="F199" i="8"/>
  <c r="G196" i="8"/>
  <c r="F195" i="8"/>
  <c r="G192" i="8"/>
  <c r="F191" i="8"/>
  <c r="G188" i="8"/>
  <c r="F187" i="8"/>
  <c r="G184" i="8"/>
  <c r="F183" i="8"/>
  <c r="G180" i="8"/>
  <c r="F179" i="8"/>
  <c r="G176" i="8"/>
  <c r="F175" i="8"/>
  <c r="G172" i="8"/>
  <c r="F171" i="8"/>
  <c r="G168" i="8"/>
  <c r="F167" i="8"/>
  <c r="G164" i="8"/>
  <c r="F163" i="8"/>
  <c r="G160" i="8"/>
  <c r="F159" i="8"/>
  <c r="G156" i="8"/>
  <c r="F155" i="8"/>
  <c r="G152" i="8"/>
  <c r="F151" i="8"/>
  <c r="G148" i="8"/>
  <c r="F147" i="8"/>
  <c r="G144" i="8"/>
  <c r="F143" i="8"/>
  <c r="G140" i="8"/>
  <c r="F139" i="8"/>
  <c r="G136" i="8"/>
  <c r="F135" i="8"/>
  <c r="G132" i="8"/>
  <c r="F131" i="8"/>
  <c r="G128" i="8"/>
  <c r="F127" i="8"/>
  <c r="G124" i="8"/>
  <c r="F123" i="8"/>
  <c r="G120" i="8"/>
  <c r="F119" i="8"/>
  <c r="G116" i="8"/>
  <c r="F115" i="8"/>
  <c r="G112" i="8"/>
  <c r="F111" i="8"/>
  <c r="G108" i="8"/>
  <c r="F107" i="8"/>
  <c r="G104" i="8"/>
  <c r="F103" i="8"/>
  <c r="G100" i="8"/>
  <c r="F99" i="8"/>
  <c r="G96" i="8"/>
  <c r="F95" i="8"/>
  <c r="G92" i="8"/>
  <c r="F91" i="8"/>
  <c r="G88" i="8"/>
  <c r="F87" i="8"/>
  <c r="G84" i="8"/>
  <c r="F83" i="8"/>
  <c r="G80" i="8"/>
  <c r="F79" i="8"/>
  <c r="G76" i="8"/>
  <c r="F75" i="8"/>
  <c r="G72" i="8"/>
  <c r="F71" i="8"/>
  <c r="G68" i="8"/>
  <c r="F67" i="8"/>
  <c r="G64" i="8"/>
  <c r="F63" i="8"/>
  <c r="G312" i="8"/>
  <c r="G252" i="8"/>
  <c r="G241" i="8"/>
  <c r="F232" i="8"/>
  <c r="G225" i="8"/>
  <c r="F224" i="8"/>
  <c r="G221" i="8"/>
  <c r="G217" i="8"/>
  <c r="G209" i="8"/>
  <c r="F208" i="8"/>
  <c r="F196" i="8"/>
  <c r="G189" i="8"/>
  <c r="G185" i="8"/>
  <c r="F176" i="8"/>
  <c r="G169" i="8"/>
  <c r="G157" i="8"/>
  <c r="G153" i="8"/>
  <c r="F148" i="8"/>
  <c r="G133" i="8"/>
  <c r="G121" i="8"/>
  <c r="F108" i="8"/>
  <c r="F92" i="8"/>
  <c r="G85" i="8"/>
  <c r="F72" i="8"/>
  <c r="G71" i="8"/>
  <c r="F70" i="8"/>
  <c r="G61" i="8"/>
  <c r="F60" i="8"/>
  <c r="G57" i="8"/>
  <c r="F56" i="8"/>
  <c r="G53" i="8"/>
  <c r="F52" i="8"/>
  <c r="G49" i="8"/>
  <c r="F48" i="8"/>
  <c r="G45" i="8"/>
  <c r="F44" i="8"/>
  <c r="G41" i="8"/>
  <c r="F40" i="8"/>
  <c r="G37" i="8"/>
  <c r="F36" i="8"/>
  <c r="G33" i="8"/>
  <c r="F32" i="8"/>
  <c r="G29" i="8"/>
  <c r="F28" i="8"/>
  <c r="G25" i="8"/>
  <c r="F24" i="8"/>
  <c r="G21" i="8"/>
  <c r="F20" i="8"/>
  <c r="G17" i="8"/>
  <c r="F16" i="8"/>
  <c r="G13" i="8"/>
  <c r="F12" i="8"/>
  <c r="G9" i="8"/>
  <c r="F8" i="8"/>
  <c r="G5" i="8"/>
  <c r="G3" i="8"/>
  <c r="F212" i="8"/>
  <c r="G193" i="8"/>
  <c r="F88" i="8"/>
  <c r="G69" i="8"/>
  <c r="F68" i="8"/>
  <c r="G63" i="8"/>
  <c r="G60" i="8"/>
  <c r="G44" i="8"/>
  <c r="F39" i="8"/>
  <c r="F31" i="8"/>
  <c r="G28" i="8"/>
  <c r="F27" i="8"/>
  <c r="F23" i="8"/>
  <c r="G20" i="8"/>
  <c r="F15" i="8"/>
  <c r="G12" i="8"/>
  <c r="D3" i="8"/>
  <c r="F338" i="8"/>
  <c r="F299" i="8"/>
  <c r="F283" i="8"/>
  <c r="F279" i="8"/>
  <c r="F271" i="8"/>
  <c r="G258" i="8"/>
  <c r="G250" i="8"/>
  <c r="G237" i="8"/>
  <c r="F236" i="8"/>
  <c r="G229" i="8"/>
  <c r="F228" i="8"/>
  <c r="G205" i="8"/>
  <c r="G201" i="8"/>
  <c r="F184" i="8"/>
  <c r="G181" i="8"/>
  <c r="G173" i="8"/>
  <c r="F164" i="8"/>
  <c r="G161" i="8"/>
  <c r="F144" i="8"/>
  <c r="G129" i="8"/>
  <c r="F124" i="8"/>
  <c r="G117" i="8"/>
  <c r="G113" i="8"/>
  <c r="F112" i="8"/>
  <c r="G105" i="8"/>
  <c r="F104" i="8"/>
  <c r="F100" i="8"/>
  <c r="G97" i="8"/>
  <c r="G89" i="8"/>
  <c r="F76" i="8"/>
  <c r="G62" i="8"/>
  <c r="F61" i="8"/>
  <c r="G58" i="8"/>
  <c r="F57" i="8"/>
  <c r="G54" i="8"/>
  <c r="F53" i="8"/>
  <c r="G50" i="8"/>
  <c r="F49" i="8"/>
  <c r="G46" i="8"/>
  <c r="F45" i="8"/>
  <c r="G42" i="8"/>
  <c r="F41" i="8"/>
  <c r="G38" i="8"/>
  <c r="F37" i="8"/>
  <c r="G34" i="8"/>
  <c r="F33" i="8"/>
  <c r="G30" i="8"/>
  <c r="F29" i="8"/>
  <c r="G26" i="8"/>
  <c r="F25" i="8"/>
  <c r="G22" i="8"/>
  <c r="F21" i="8"/>
  <c r="G18" i="8"/>
  <c r="F17" i="8"/>
  <c r="G14" i="8"/>
  <c r="F13" i="8"/>
  <c r="G10" i="8"/>
  <c r="F9" i="8"/>
  <c r="G6" i="8"/>
  <c r="F5" i="8"/>
  <c r="F3" i="8"/>
  <c r="F204" i="8"/>
  <c r="F200" i="8"/>
  <c r="G145" i="8"/>
  <c r="F96" i="8"/>
  <c r="G77" i="8"/>
  <c r="F64" i="8"/>
  <c r="F59" i="8"/>
  <c r="G56" i="8"/>
  <c r="G52" i="8"/>
  <c r="F47" i="8"/>
  <c r="G36" i="8"/>
  <c r="G32" i="8"/>
  <c r="F19" i="8"/>
  <c r="G16" i="8"/>
  <c r="F249" i="8"/>
  <c r="F240" i="8"/>
  <c r="F220" i="8"/>
  <c r="F216" i="8"/>
  <c r="G197" i="8"/>
  <c r="F188" i="8"/>
  <c r="G177" i="8"/>
  <c r="F168" i="8"/>
  <c r="F156" i="8"/>
  <c r="F152" i="8"/>
  <c r="G149" i="8"/>
  <c r="G141" i="8"/>
  <c r="G137" i="8"/>
  <c r="F132" i="8"/>
  <c r="F128" i="8"/>
  <c r="F120" i="8"/>
  <c r="G109" i="8"/>
  <c r="G93" i="8"/>
  <c r="F84" i="8"/>
  <c r="G81" i="8"/>
  <c r="F80" i="8"/>
  <c r="G73" i="8"/>
  <c r="G67" i="8"/>
  <c r="F66" i="8"/>
  <c r="G65" i="8"/>
  <c r="F62" i="8"/>
  <c r="G59" i="8"/>
  <c r="F58" i="8"/>
  <c r="G55" i="8"/>
  <c r="F54" i="8"/>
  <c r="G51" i="8"/>
  <c r="F50" i="8"/>
  <c r="G47" i="8"/>
  <c r="F46" i="8"/>
  <c r="G43" i="8"/>
  <c r="F42" i="8"/>
  <c r="G39" i="8"/>
  <c r="F38" i="8"/>
  <c r="G35" i="8"/>
  <c r="F34" i="8"/>
  <c r="G31" i="8"/>
  <c r="F30" i="8"/>
  <c r="G27" i="8"/>
  <c r="F26" i="8"/>
  <c r="G23" i="8"/>
  <c r="F22" i="8"/>
  <c r="G19" i="8"/>
  <c r="F18" i="8"/>
  <c r="G15" i="8"/>
  <c r="F14" i="8"/>
  <c r="G11" i="8"/>
  <c r="F10" i="8"/>
  <c r="G7" i="8"/>
  <c r="F6" i="8"/>
  <c r="E3" i="8"/>
  <c r="F381" i="8"/>
  <c r="G304" i="8"/>
  <c r="G288" i="8"/>
  <c r="G233" i="8"/>
  <c r="G213" i="8"/>
  <c r="F192" i="8"/>
  <c r="F180" i="8"/>
  <c r="F172" i="8"/>
  <c r="G165" i="8"/>
  <c r="F160" i="8"/>
  <c r="F140" i="8"/>
  <c r="F136" i="8"/>
  <c r="G125" i="8"/>
  <c r="F116" i="8"/>
  <c r="G101" i="8"/>
  <c r="F55" i="8"/>
  <c r="F51" i="8"/>
  <c r="G48" i="8"/>
  <c r="F43" i="8"/>
  <c r="G40" i="8"/>
  <c r="F35" i="8"/>
  <c r="G24" i="8"/>
  <c r="F11" i="8"/>
  <c r="G8" i="8"/>
  <c r="F7" i="8"/>
  <c r="D46" i="8"/>
  <c r="E46" i="8"/>
  <c r="E76" i="8"/>
  <c r="D76" i="8"/>
  <c r="E108" i="8"/>
  <c r="D108" i="8"/>
  <c r="E208" i="8"/>
  <c r="D208" i="8"/>
  <c r="E32" i="8"/>
  <c r="D32" i="8"/>
  <c r="E160" i="8"/>
  <c r="D160" i="8"/>
  <c r="D187" i="8"/>
  <c r="E187" i="8"/>
  <c r="E86" i="8"/>
  <c r="D86" i="8"/>
  <c r="E138" i="8"/>
  <c r="D138" i="8"/>
  <c r="D325" i="8"/>
  <c r="E325" i="8"/>
  <c r="D250" i="8"/>
  <c r="E250" i="8"/>
  <c r="D298" i="8"/>
  <c r="E298" i="8"/>
  <c r="D333" i="8"/>
  <c r="E333" i="8"/>
  <c r="E297" i="8"/>
  <c r="D297" i="8"/>
  <c r="E312" i="8"/>
  <c r="D312" i="8"/>
  <c r="E365" i="8"/>
  <c r="D365" i="8"/>
  <c r="D456" i="8"/>
  <c r="E456" i="8"/>
  <c r="E399" i="8"/>
  <c r="D399" i="8"/>
  <c r="E427" i="8"/>
  <c r="D427" i="8"/>
  <c r="E454" i="8"/>
  <c r="D454" i="8"/>
  <c r="E15" i="8"/>
  <c r="D15" i="8"/>
  <c r="E59" i="8"/>
  <c r="D59" i="8"/>
  <c r="E132" i="8"/>
  <c r="D132" i="8"/>
  <c r="D6" i="8"/>
  <c r="E6" i="8"/>
  <c r="D18" i="8"/>
  <c r="E18" i="8"/>
  <c r="D38" i="8"/>
  <c r="E38" i="8"/>
  <c r="E291" i="8"/>
  <c r="D291" i="8"/>
  <c r="E13" i="8"/>
  <c r="D13" i="8"/>
  <c r="E33" i="8"/>
  <c r="D33" i="8"/>
  <c r="E45" i="8"/>
  <c r="D45" i="8"/>
  <c r="E57" i="8"/>
  <c r="D57" i="8"/>
  <c r="E64" i="8"/>
  <c r="D64" i="8"/>
  <c r="E196" i="8"/>
  <c r="D196" i="8"/>
  <c r="E27" i="8"/>
  <c r="D27" i="8"/>
  <c r="E43" i="8"/>
  <c r="D43" i="8"/>
  <c r="E16" i="8"/>
  <c r="D16" i="8"/>
  <c r="E36" i="8"/>
  <c r="D36" i="8"/>
  <c r="E48" i="8"/>
  <c r="D48" i="8"/>
  <c r="E200" i="8"/>
  <c r="D200" i="8"/>
  <c r="D111" i="8"/>
  <c r="E111" i="8"/>
  <c r="D143" i="8"/>
  <c r="E143" i="8"/>
  <c r="D171" i="8"/>
  <c r="E171" i="8"/>
  <c r="D207" i="8"/>
  <c r="E207" i="8"/>
  <c r="D231" i="8"/>
  <c r="E231" i="8"/>
  <c r="E251" i="8"/>
  <c r="D251" i="8"/>
  <c r="E311" i="8"/>
  <c r="D311" i="8"/>
  <c r="E78" i="8"/>
  <c r="D78" i="8"/>
  <c r="E106" i="8"/>
  <c r="D106" i="8"/>
  <c r="E130" i="8"/>
  <c r="D130" i="8"/>
  <c r="E150" i="8"/>
  <c r="D150" i="8"/>
  <c r="E206" i="8"/>
  <c r="D206" i="8"/>
  <c r="E222" i="8"/>
  <c r="D222" i="8"/>
  <c r="E230" i="8"/>
  <c r="D230" i="8"/>
  <c r="E249" i="8"/>
  <c r="D249" i="8"/>
  <c r="E271" i="8"/>
  <c r="D271" i="8"/>
  <c r="E377" i="8"/>
  <c r="D377" i="8"/>
  <c r="E77" i="8"/>
  <c r="D77" i="8"/>
  <c r="E85" i="8"/>
  <c r="D85" i="8"/>
  <c r="E97" i="8"/>
  <c r="D97" i="8"/>
  <c r="E109" i="8"/>
  <c r="D109" i="8"/>
  <c r="E153" i="8"/>
  <c r="D153" i="8"/>
  <c r="E165" i="8"/>
  <c r="D165" i="8"/>
  <c r="E181" i="8"/>
  <c r="D181" i="8"/>
  <c r="E205" i="8"/>
  <c r="D205" i="8"/>
  <c r="E241" i="8"/>
  <c r="D241" i="8"/>
  <c r="E267" i="8"/>
  <c r="D267" i="8"/>
  <c r="E279" i="8"/>
  <c r="D279" i="8"/>
  <c r="D254" i="8"/>
  <c r="E254" i="8"/>
  <c r="D266" i="8"/>
  <c r="E266" i="8"/>
  <c r="D278" i="8"/>
  <c r="E278" i="8"/>
  <c r="D314" i="8"/>
  <c r="E314" i="8"/>
  <c r="E289" i="8"/>
  <c r="D289" i="8"/>
  <c r="E301" i="8"/>
  <c r="D301" i="8"/>
  <c r="E309" i="8"/>
  <c r="D309" i="8"/>
  <c r="D264" i="8"/>
  <c r="E264" i="8"/>
  <c r="E272" i="8"/>
  <c r="D272" i="8"/>
  <c r="E304" i="8"/>
  <c r="D304" i="8"/>
  <c r="E381" i="8"/>
  <c r="D381" i="8"/>
  <c r="E433" i="8"/>
  <c r="D433" i="8"/>
  <c r="E320" i="8"/>
  <c r="D320" i="8"/>
  <c r="D340" i="8"/>
  <c r="E340" i="8"/>
  <c r="D352" i="8"/>
  <c r="E352" i="8"/>
  <c r="D376" i="8"/>
  <c r="E376" i="8"/>
  <c r="E437" i="8"/>
  <c r="D437" i="8"/>
  <c r="E319" i="8"/>
  <c r="D319" i="8"/>
  <c r="E331" i="8"/>
  <c r="D331" i="8"/>
  <c r="E347" i="8"/>
  <c r="D347" i="8"/>
  <c r="E375" i="8"/>
  <c r="D375" i="8"/>
  <c r="E401" i="8"/>
  <c r="D401" i="8"/>
  <c r="E358" i="8"/>
  <c r="D358" i="8"/>
  <c r="D404" i="8"/>
  <c r="E404" i="8"/>
  <c r="D416" i="8"/>
  <c r="E416" i="8"/>
  <c r="D432" i="8"/>
  <c r="E432" i="8"/>
  <c r="D444" i="8"/>
  <c r="E444" i="8"/>
  <c r="E415" i="8"/>
  <c r="D415" i="8"/>
  <c r="E443" i="8"/>
  <c r="D443" i="8"/>
  <c r="E459" i="8"/>
  <c r="D459" i="8"/>
  <c r="E402" i="8"/>
  <c r="D402" i="8"/>
  <c r="E442" i="8"/>
  <c r="D442" i="8"/>
  <c r="E458" i="8"/>
  <c r="D458" i="8"/>
  <c r="G3" i="7"/>
  <c r="D3" i="7"/>
  <c r="F3" i="7"/>
  <c r="E3" i="7"/>
  <c r="E6" i="6"/>
  <c r="D6" i="6"/>
  <c r="F6" i="6"/>
  <c r="G578" i="6"/>
  <c r="G576" i="6"/>
  <c r="G574" i="6"/>
  <c r="G572" i="6"/>
  <c r="G570" i="6"/>
  <c r="G568" i="6"/>
  <c r="G566" i="6"/>
  <c r="G564" i="6"/>
  <c r="G562" i="6"/>
  <c r="G560" i="6"/>
  <c r="G558" i="6"/>
  <c r="G556" i="6"/>
  <c r="G554" i="6"/>
  <c r="G552" i="6"/>
  <c r="G550" i="6"/>
  <c r="G548" i="6"/>
  <c r="G546" i="6"/>
  <c r="G544" i="6"/>
  <c r="G542" i="6"/>
  <c r="G540" i="6"/>
  <c r="G536" i="6"/>
  <c r="G534" i="6"/>
  <c r="G532" i="6"/>
  <c r="G530" i="6"/>
  <c r="G528" i="6"/>
  <c r="G524" i="6"/>
  <c r="G522" i="6"/>
  <c r="G520" i="6"/>
  <c r="G518" i="6"/>
  <c r="G516" i="6"/>
  <c r="G514" i="6"/>
  <c r="G512" i="6"/>
  <c r="G510" i="6"/>
  <c r="G508" i="6"/>
  <c r="G506" i="6"/>
  <c r="G504" i="6"/>
  <c r="G502" i="6"/>
  <c r="G498" i="6"/>
  <c r="G496" i="6"/>
  <c r="G494" i="6"/>
  <c r="G492" i="6"/>
  <c r="G490" i="6"/>
  <c r="G488" i="6"/>
  <c r="G486" i="6"/>
  <c r="G484" i="6"/>
  <c r="G482" i="6"/>
  <c r="G478" i="6"/>
  <c r="G476" i="6"/>
  <c r="G474" i="6"/>
  <c r="G472" i="6"/>
  <c r="G470" i="6"/>
  <c r="G468" i="6"/>
  <c r="G466" i="6"/>
  <c r="G464" i="6"/>
  <c r="G462" i="6"/>
  <c r="G460" i="6"/>
  <c r="G458" i="6"/>
  <c r="G454" i="6"/>
  <c r="G452" i="6"/>
  <c r="G450" i="6"/>
  <c r="G448" i="6"/>
  <c r="G444" i="6"/>
  <c r="G442" i="6"/>
  <c r="G438" i="6"/>
  <c r="G434" i="6"/>
  <c r="G430" i="6"/>
  <c r="G428" i="6"/>
  <c r="F578" i="6"/>
  <c r="F576" i="6"/>
  <c r="F574" i="6"/>
  <c r="F572" i="6"/>
  <c r="F570" i="6"/>
  <c r="F568" i="6"/>
  <c r="F566" i="6"/>
  <c r="F564" i="6"/>
  <c r="F562" i="6"/>
  <c r="F560" i="6"/>
  <c r="F558" i="6"/>
  <c r="F556" i="6"/>
  <c r="F554" i="6"/>
  <c r="F552" i="6"/>
  <c r="F550" i="6"/>
  <c r="F548" i="6"/>
  <c r="F546" i="6"/>
  <c r="F544" i="6"/>
  <c r="F542" i="6"/>
  <c r="F540" i="6"/>
  <c r="F536" i="6"/>
  <c r="F534" i="6"/>
  <c r="F532" i="6"/>
  <c r="F530" i="6"/>
  <c r="F528" i="6"/>
  <c r="F524" i="6"/>
  <c r="F522" i="6"/>
  <c r="F520" i="6"/>
  <c r="F518" i="6"/>
  <c r="F516" i="6"/>
  <c r="F514" i="6"/>
  <c r="F512" i="6"/>
  <c r="F510" i="6"/>
  <c r="F508" i="6"/>
  <c r="F506" i="6"/>
  <c r="F504" i="6"/>
  <c r="F502" i="6"/>
  <c r="F498" i="6"/>
  <c r="F496" i="6"/>
  <c r="F494" i="6"/>
  <c r="F492" i="6"/>
  <c r="F490" i="6"/>
  <c r="F488" i="6"/>
  <c r="F486" i="6"/>
  <c r="F484" i="6"/>
  <c r="F482" i="6"/>
  <c r="F478" i="6"/>
  <c r="F476" i="6"/>
  <c r="F474" i="6"/>
  <c r="F472" i="6"/>
  <c r="F470" i="6"/>
  <c r="F468" i="6"/>
  <c r="F466" i="6"/>
  <c r="F464" i="6"/>
  <c r="F462" i="6"/>
  <c r="F460" i="6"/>
  <c r="F458" i="6"/>
  <c r="F454" i="6"/>
  <c r="F452" i="6"/>
  <c r="F450" i="6"/>
  <c r="F448" i="6"/>
  <c r="G577" i="6"/>
  <c r="G575" i="6"/>
  <c r="G573" i="6"/>
  <c r="G571" i="6"/>
  <c r="G569" i="6"/>
  <c r="G567" i="6"/>
  <c r="G565" i="6"/>
  <c r="G561" i="6"/>
  <c r="G559" i="6"/>
  <c r="G557" i="6"/>
  <c r="G555" i="6"/>
  <c r="G553" i="6"/>
  <c r="G551" i="6"/>
  <c r="G547" i="6"/>
  <c r="G545" i="6"/>
  <c r="G543" i="6"/>
  <c r="G539" i="6"/>
  <c r="G537" i="6"/>
  <c r="G535" i="6"/>
  <c r="G533" i="6"/>
  <c r="G531" i="6"/>
  <c r="G529" i="6"/>
  <c r="G525" i="6"/>
  <c r="G523" i="6"/>
  <c r="G521" i="6"/>
  <c r="G519" i="6"/>
  <c r="G515" i="6"/>
  <c r="G513" i="6"/>
  <c r="G511" i="6"/>
  <c r="G509" i="6"/>
  <c r="G507" i="6"/>
  <c r="G503" i="6"/>
  <c r="G501" i="6"/>
  <c r="G499" i="6"/>
  <c r="G497" i="6"/>
  <c r="G495" i="6"/>
  <c r="G493" i="6"/>
  <c r="G491" i="6"/>
  <c r="G489" i="6"/>
  <c r="G487" i="6"/>
  <c r="G485" i="6"/>
  <c r="G483" i="6"/>
  <c r="G481" i="6"/>
  <c r="G479" i="6"/>
  <c r="G477" i="6"/>
  <c r="G475" i="6"/>
  <c r="G473" i="6"/>
  <c r="G471" i="6"/>
  <c r="G469" i="6"/>
  <c r="G467" i="6"/>
  <c r="G465" i="6"/>
  <c r="G463" i="6"/>
  <c r="G461" i="6"/>
  <c r="G459" i="6"/>
  <c r="G457" i="6"/>
  <c r="G455" i="6"/>
  <c r="G451" i="6"/>
  <c r="G449" i="6"/>
  <c r="G447" i="6"/>
  <c r="F571" i="6"/>
  <c r="F555" i="6"/>
  <c r="F547" i="6"/>
  <c r="F539" i="6"/>
  <c r="F531" i="6"/>
  <c r="F523" i="6"/>
  <c r="F515" i="6"/>
  <c r="F507" i="6"/>
  <c r="F499" i="6"/>
  <c r="F491" i="6"/>
  <c r="F483" i="6"/>
  <c r="F475" i="6"/>
  <c r="F467" i="6"/>
  <c r="F459" i="6"/>
  <c r="F451" i="6"/>
  <c r="F442" i="6"/>
  <c r="G439" i="6"/>
  <c r="F437" i="6"/>
  <c r="F434" i="6"/>
  <c r="G431" i="6"/>
  <c r="F429" i="6"/>
  <c r="G426" i="6"/>
  <c r="G422" i="6"/>
  <c r="G420" i="6"/>
  <c r="G418" i="6"/>
  <c r="G410" i="6"/>
  <c r="G408" i="6"/>
  <c r="G406" i="6"/>
  <c r="G404" i="6"/>
  <c r="G402" i="6"/>
  <c r="G400" i="6"/>
  <c r="G398" i="6"/>
  <c r="G396" i="6"/>
  <c r="G394" i="6"/>
  <c r="G392" i="6"/>
  <c r="G388" i="6"/>
  <c r="G386" i="6"/>
  <c r="G384" i="6"/>
  <c r="G382" i="6"/>
  <c r="G380" i="6"/>
  <c r="G378" i="6"/>
  <c r="G374" i="6"/>
  <c r="G372" i="6"/>
  <c r="G370" i="6"/>
  <c r="G366" i="6"/>
  <c r="G364" i="6"/>
  <c r="G362" i="6"/>
  <c r="G360" i="6"/>
  <c r="G356" i="6"/>
  <c r="G354" i="6"/>
  <c r="G352" i="6"/>
  <c r="G350" i="6"/>
  <c r="G346" i="6"/>
  <c r="G344" i="6"/>
  <c r="G342" i="6"/>
  <c r="G340" i="6"/>
  <c r="G338" i="6"/>
  <c r="G336" i="6"/>
  <c r="G334" i="6"/>
  <c r="G330" i="6"/>
  <c r="G328" i="6"/>
  <c r="G326" i="6"/>
  <c r="G324" i="6"/>
  <c r="G322" i="6"/>
  <c r="G320" i="6"/>
  <c r="G318" i="6"/>
  <c r="G314" i="6"/>
  <c r="G312" i="6"/>
  <c r="G310" i="6"/>
  <c r="G308" i="6"/>
  <c r="G306" i="6"/>
  <c r="G304" i="6"/>
  <c r="G302" i="6"/>
  <c r="G300" i="6"/>
  <c r="F577" i="6"/>
  <c r="F569" i="6"/>
  <c r="F561" i="6"/>
  <c r="F553" i="6"/>
  <c r="F545" i="6"/>
  <c r="F537" i="6"/>
  <c r="F529" i="6"/>
  <c r="F521" i="6"/>
  <c r="F513" i="6"/>
  <c r="F497" i="6"/>
  <c r="F489" i="6"/>
  <c r="F481" i="6"/>
  <c r="F473" i="6"/>
  <c r="F465" i="6"/>
  <c r="F457" i="6"/>
  <c r="F449" i="6"/>
  <c r="F444" i="6"/>
  <c r="G441" i="6"/>
  <c r="F439" i="6"/>
  <c r="G433" i="6"/>
  <c r="F431" i="6"/>
  <c r="F428" i="6"/>
  <c r="F426" i="6"/>
  <c r="F422" i="6"/>
  <c r="F420" i="6"/>
  <c r="F418" i="6"/>
  <c r="F410" i="6"/>
  <c r="F408" i="6"/>
  <c r="F406" i="6"/>
  <c r="F404" i="6"/>
  <c r="F402" i="6"/>
  <c r="F400" i="6"/>
  <c r="F398" i="6"/>
  <c r="F396" i="6"/>
  <c r="F394" i="6"/>
  <c r="F392" i="6"/>
  <c r="F388" i="6"/>
  <c r="F386" i="6"/>
  <c r="F384" i="6"/>
  <c r="F382" i="6"/>
  <c r="F380" i="6"/>
  <c r="F378" i="6"/>
  <c r="F374" i="6"/>
  <c r="F372" i="6"/>
  <c r="F370" i="6"/>
  <c r="F366" i="6"/>
  <c r="F364" i="6"/>
  <c r="F362" i="6"/>
  <c r="F360" i="6"/>
  <c r="F356" i="6"/>
  <c r="F354" i="6"/>
  <c r="F352" i="6"/>
  <c r="F350" i="6"/>
  <c r="F346" i="6"/>
  <c r="F344" i="6"/>
  <c r="F342" i="6"/>
  <c r="F340" i="6"/>
  <c r="F338" i="6"/>
  <c r="F336" i="6"/>
  <c r="F334" i="6"/>
  <c r="F330" i="6"/>
  <c r="F328" i="6"/>
  <c r="F326" i="6"/>
  <c r="F324" i="6"/>
  <c r="F322" i="6"/>
  <c r="F320" i="6"/>
  <c r="F318" i="6"/>
  <c r="F575" i="6"/>
  <c r="F567" i="6"/>
  <c r="F559" i="6"/>
  <c r="F551" i="6"/>
  <c r="F543" i="6"/>
  <c r="F535" i="6"/>
  <c r="F519" i="6"/>
  <c r="F511" i="6"/>
  <c r="F503" i="6"/>
  <c r="F495" i="6"/>
  <c r="F487" i="6"/>
  <c r="F479" i="6"/>
  <c r="F471" i="6"/>
  <c r="F463" i="6"/>
  <c r="F455" i="6"/>
  <c r="F447" i="6"/>
  <c r="G443" i="6"/>
  <c r="F441" i="6"/>
  <c r="F438" i="6"/>
  <c r="G435" i="6"/>
  <c r="F433" i="6"/>
  <c r="F430" i="6"/>
  <c r="G427" i="6"/>
  <c r="G425" i="6"/>
  <c r="G421" i="6"/>
  <c r="G419" i="6"/>
  <c r="G415" i="6"/>
  <c r="G413" i="6"/>
  <c r="G411" i="6"/>
  <c r="G409" i="6"/>
  <c r="G407" i="6"/>
  <c r="G403" i="6"/>
  <c r="G399" i="6"/>
  <c r="G395" i="6"/>
  <c r="G393" i="6"/>
  <c r="G391" i="6"/>
  <c r="G389" i="6"/>
  <c r="G387" i="6"/>
  <c r="G385" i="6"/>
  <c r="G381" i="6"/>
  <c r="G379" i="6"/>
  <c r="G377" i="6"/>
  <c r="G375" i="6"/>
  <c r="G371" i="6"/>
  <c r="G367" i="6"/>
  <c r="G365" i="6"/>
  <c r="G363" i="6"/>
  <c r="G361" i="6"/>
  <c r="G359" i="6"/>
  <c r="G357" i="6"/>
  <c r="G353" i="6"/>
  <c r="G349" i="6"/>
  <c r="G347" i="6"/>
  <c r="G345" i="6"/>
  <c r="G341" i="6"/>
  <c r="G339" i="6"/>
  <c r="G335" i="6"/>
  <c r="G333" i="6"/>
  <c r="G331" i="6"/>
  <c r="G327" i="6"/>
  <c r="G323" i="6"/>
  <c r="G321" i="6"/>
  <c r="G319" i="6"/>
  <c r="G317" i="6"/>
  <c r="G313" i="6"/>
  <c r="G311" i="6"/>
  <c r="G309" i="6"/>
  <c r="F557" i="6"/>
  <c r="F525" i="6"/>
  <c r="F493" i="6"/>
  <c r="F461" i="6"/>
  <c r="G429" i="6"/>
  <c r="F421" i="6"/>
  <c r="F413" i="6"/>
  <c r="F389" i="6"/>
  <c r="F381" i="6"/>
  <c r="F365" i="6"/>
  <c r="F357" i="6"/>
  <c r="F349" i="6"/>
  <c r="F341" i="6"/>
  <c r="F333" i="6"/>
  <c r="F317" i="6"/>
  <c r="F313" i="6"/>
  <c r="F309" i="6"/>
  <c r="F306" i="6"/>
  <c r="G303" i="6"/>
  <c r="F301" i="6"/>
  <c r="G298" i="6"/>
  <c r="G296" i="6"/>
  <c r="G294" i="6"/>
  <c r="G292" i="6"/>
  <c r="G290" i="6"/>
  <c r="G288" i="6"/>
  <c r="G286" i="6"/>
  <c r="G284" i="6"/>
  <c r="G282" i="6"/>
  <c r="G280" i="6"/>
  <c r="G278" i="6"/>
  <c r="G276" i="6"/>
  <c r="G274" i="6"/>
  <c r="G272" i="6"/>
  <c r="G266" i="6"/>
  <c r="G262" i="6"/>
  <c r="G258" i="6"/>
  <c r="G256" i="6"/>
  <c r="G254" i="6"/>
  <c r="G252" i="6"/>
  <c r="G250" i="6"/>
  <c r="G248" i="6"/>
  <c r="G246" i="6"/>
  <c r="G240" i="6"/>
  <c r="G238" i="6"/>
  <c r="G234" i="6"/>
  <c r="G230" i="6"/>
  <c r="G226" i="6"/>
  <c r="G220" i="6"/>
  <c r="G218" i="6"/>
  <c r="G216" i="6"/>
  <c r="G214" i="6"/>
  <c r="G210" i="6"/>
  <c r="G206" i="6"/>
  <c r="G204" i="6"/>
  <c r="G202" i="6"/>
  <c r="G200" i="6"/>
  <c r="G196" i="6"/>
  <c r="G190" i="6"/>
  <c r="G188" i="6"/>
  <c r="G186" i="6"/>
  <c r="G180" i="6"/>
  <c r="G176" i="6"/>
  <c r="G174" i="6"/>
  <c r="G172" i="6"/>
  <c r="G170" i="6"/>
  <c r="G168" i="6"/>
  <c r="G164" i="6"/>
  <c r="G162" i="6"/>
  <c r="G160" i="6"/>
  <c r="G158" i="6"/>
  <c r="G156" i="6"/>
  <c r="G152" i="6"/>
  <c r="G148" i="6"/>
  <c r="G144" i="6"/>
  <c r="G142" i="6"/>
  <c r="F485" i="6"/>
  <c r="G437" i="6"/>
  <c r="F427" i="6"/>
  <c r="F419" i="6"/>
  <c r="F411" i="6"/>
  <c r="F403" i="6"/>
  <c r="F395" i="6"/>
  <c r="F387" i="6"/>
  <c r="F379" i="6"/>
  <c r="F371" i="6"/>
  <c r="F363" i="6"/>
  <c r="F347" i="6"/>
  <c r="F339" i="6"/>
  <c r="F331" i="6"/>
  <c r="F323" i="6"/>
  <c r="F312" i="6"/>
  <c r="F308" i="6"/>
  <c r="G305" i="6"/>
  <c r="F303" i="6"/>
  <c r="F300" i="6"/>
  <c r="F298" i="6"/>
  <c r="F296" i="6"/>
  <c r="F294" i="6"/>
  <c r="F292" i="6"/>
  <c r="F290" i="6"/>
  <c r="F288" i="6"/>
  <c r="F286" i="6"/>
  <c r="F284" i="6"/>
  <c r="F282" i="6"/>
  <c r="F280" i="6"/>
  <c r="F278" i="6"/>
  <c r="F276" i="6"/>
  <c r="F274" i="6"/>
  <c r="F272" i="6"/>
  <c r="F266" i="6"/>
  <c r="F262" i="6"/>
  <c r="F258" i="6"/>
  <c r="F256" i="6"/>
  <c r="F254" i="6"/>
  <c r="F252" i="6"/>
  <c r="F250" i="6"/>
  <c r="F248" i="6"/>
  <c r="F246" i="6"/>
  <c r="F240" i="6"/>
  <c r="F238" i="6"/>
  <c r="F234" i="6"/>
  <c r="F230" i="6"/>
  <c r="F226" i="6"/>
  <c r="F220" i="6"/>
  <c r="F218" i="6"/>
  <c r="F216" i="6"/>
  <c r="F214" i="6"/>
  <c r="F210" i="6"/>
  <c r="F206" i="6"/>
  <c r="F204" i="6"/>
  <c r="F202" i="6"/>
  <c r="F200" i="6"/>
  <c r="F196" i="6"/>
  <c r="F190" i="6"/>
  <c r="F188" i="6"/>
  <c r="F186" i="6"/>
  <c r="F573" i="6"/>
  <c r="F509" i="6"/>
  <c r="F477" i="6"/>
  <c r="F435" i="6"/>
  <c r="F425" i="6"/>
  <c r="F409" i="6"/>
  <c r="F393" i="6"/>
  <c r="F385" i="6"/>
  <c r="F377" i="6"/>
  <c r="F361" i="6"/>
  <c r="F353" i="6"/>
  <c r="F345" i="6"/>
  <c r="F321" i="6"/>
  <c r="F311" i="6"/>
  <c r="G307" i="6"/>
  <c r="F305" i="6"/>
  <c r="F302" i="6"/>
  <c r="G299" i="6"/>
  <c r="G297" i="6"/>
  <c r="G295" i="6"/>
  <c r="G293" i="6"/>
  <c r="G291" i="6"/>
  <c r="G289" i="6"/>
  <c r="G287" i="6"/>
  <c r="G285" i="6"/>
  <c r="G283" i="6"/>
  <c r="G281" i="6"/>
  <c r="G279" i="6"/>
  <c r="G277" i="6"/>
  <c r="G275" i="6"/>
  <c r="G273" i="6"/>
  <c r="G271" i="6"/>
  <c r="G267" i="6"/>
  <c r="G265" i="6"/>
  <c r="G263" i="6"/>
  <c r="G261" i="6"/>
  <c r="G259" i="6"/>
  <c r="G253" i="6"/>
  <c r="G249" i="6"/>
  <c r="G247" i="6"/>
  <c r="G245" i="6"/>
  <c r="G243" i="6"/>
  <c r="G241" i="6"/>
  <c r="G239" i="6"/>
  <c r="G237" i="6"/>
  <c r="G233" i="6"/>
  <c r="G231" i="6"/>
  <c r="G229" i="6"/>
  <c r="G227" i="6"/>
  <c r="G223" i="6"/>
  <c r="G221" i="6"/>
  <c r="G217" i="6"/>
  <c r="G215" i="6"/>
  <c r="G213" i="6"/>
  <c r="G211" i="6"/>
  <c r="G209" i="6"/>
  <c r="G207" i="6"/>
  <c r="G205" i="6"/>
  <c r="G201" i="6"/>
  <c r="G199" i="6"/>
  <c r="G197" i="6"/>
  <c r="G195" i="6"/>
  <c r="G193" i="6"/>
  <c r="G191" i="6"/>
  <c r="G189" i="6"/>
  <c r="G185" i="6"/>
  <c r="G179" i="6"/>
  <c r="G177" i="6"/>
  <c r="G175" i="6"/>
  <c r="G173" i="6"/>
  <c r="G171" i="6"/>
  <c r="G169" i="6"/>
  <c r="G167" i="6"/>
  <c r="G165" i="6"/>
  <c r="F565" i="6"/>
  <c r="F443" i="6"/>
  <c r="F407" i="6"/>
  <c r="F375" i="6"/>
  <c r="F314" i="6"/>
  <c r="G301" i="6"/>
  <c r="F293" i="6"/>
  <c r="F285" i="6"/>
  <c r="F277" i="6"/>
  <c r="F261" i="6"/>
  <c r="F253" i="6"/>
  <c r="F245" i="6"/>
  <c r="F237" i="6"/>
  <c r="F229" i="6"/>
  <c r="F221" i="6"/>
  <c r="F213" i="6"/>
  <c r="F205" i="6"/>
  <c r="F197" i="6"/>
  <c r="F189" i="6"/>
  <c r="F177" i="6"/>
  <c r="F173" i="6"/>
  <c r="F169" i="6"/>
  <c r="F165" i="6"/>
  <c r="F158" i="6"/>
  <c r="F153" i="6"/>
  <c r="G147" i="6"/>
  <c r="F145" i="6"/>
  <c r="F142" i="6"/>
  <c r="G139" i="6"/>
  <c r="F137" i="6"/>
  <c r="G134" i="6"/>
  <c r="G132" i="6"/>
  <c r="G126" i="6"/>
  <c r="G124" i="6"/>
  <c r="G120" i="6"/>
  <c r="G118" i="6"/>
  <c r="G116" i="6"/>
  <c r="G110" i="6"/>
  <c r="G108" i="6"/>
  <c r="G106" i="6"/>
  <c r="G102" i="6"/>
  <c r="G100" i="6"/>
  <c r="G96" i="6"/>
  <c r="G92" i="6"/>
  <c r="G88" i="6"/>
  <c r="G86" i="6"/>
  <c r="G84" i="6"/>
  <c r="G82" i="6"/>
  <c r="G78" i="6"/>
  <c r="G76" i="6"/>
  <c r="G74" i="6"/>
  <c r="G72" i="6"/>
  <c r="G70" i="6"/>
  <c r="G68" i="6"/>
  <c r="G66" i="6"/>
  <c r="G60" i="6"/>
  <c r="G58" i="6"/>
  <c r="G56" i="6"/>
  <c r="G54" i="6"/>
  <c r="G52" i="6"/>
  <c r="G50" i="6"/>
  <c r="G48" i="6"/>
  <c r="G44" i="6"/>
  <c r="G42" i="6"/>
  <c r="G36" i="6"/>
  <c r="G34" i="6"/>
  <c r="G32" i="6"/>
  <c r="G28" i="6"/>
  <c r="G26" i="6"/>
  <c r="G24" i="6"/>
  <c r="G18" i="6"/>
  <c r="G16" i="6"/>
  <c r="G14" i="6"/>
  <c r="G12" i="6"/>
  <c r="G8" i="6"/>
  <c r="F263" i="6"/>
  <c r="F247" i="6"/>
  <c r="F223" i="6"/>
  <c r="F207" i="6"/>
  <c r="F174" i="6"/>
  <c r="F156" i="6"/>
  <c r="F148" i="6"/>
  <c r="F143" i="6"/>
  <c r="F135" i="6"/>
  <c r="F131" i="6"/>
  <c r="F125" i="6"/>
  <c r="F121" i="6"/>
  <c r="F111" i="6"/>
  <c r="F105" i="6"/>
  <c r="F95" i="6"/>
  <c r="F91" i="6"/>
  <c r="F87" i="6"/>
  <c r="F77" i="6"/>
  <c r="F49" i="6"/>
  <c r="F45" i="6"/>
  <c r="F39" i="6"/>
  <c r="F35" i="6"/>
  <c r="F29" i="6"/>
  <c r="F15" i="6"/>
  <c r="F13" i="6"/>
  <c r="F7" i="6"/>
  <c r="F533" i="6"/>
  <c r="F399" i="6"/>
  <c r="F367" i="6"/>
  <c r="F335" i="6"/>
  <c r="F310" i="6"/>
  <c r="F299" i="6"/>
  <c r="F291" i="6"/>
  <c r="F283" i="6"/>
  <c r="F275" i="6"/>
  <c r="F267" i="6"/>
  <c r="F259" i="6"/>
  <c r="F243" i="6"/>
  <c r="F227" i="6"/>
  <c r="F211" i="6"/>
  <c r="F195" i="6"/>
  <c r="F180" i="6"/>
  <c r="F176" i="6"/>
  <c r="F172" i="6"/>
  <c r="F168" i="6"/>
  <c r="F164" i="6"/>
  <c r="F160" i="6"/>
  <c r="G157" i="6"/>
  <c r="F152" i="6"/>
  <c r="G149" i="6"/>
  <c r="F147" i="6"/>
  <c r="F144" i="6"/>
  <c r="G141" i="6"/>
  <c r="F139" i="6"/>
  <c r="F134" i="6"/>
  <c r="F132" i="6"/>
  <c r="F126" i="6"/>
  <c r="F124" i="6"/>
  <c r="F120" i="6"/>
  <c r="F118" i="6"/>
  <c r="F116" i="6"/>
  <c r="F110" i="6"/>
  <c r="F108" i="6"/>
  <c r="F106" i="6"/>
  <c r="F102" i="6"/>
  <c r="F100" i="6"/>
  <c r="F96" i="6"/>
  <c r="F92" i="6"/>
  <c r="F88" i="6"/>
  <c r="F86" i="6"/>
  <c r="F84" i="6"/>
  <c r="F82" i="6"/>
  <c r="F78" i="6"/>
  <c r="F76" i="6"/>
  <c r="F74" i="6"/>
  <c r="F72" i="6"/>
  <c r="F70" i="6"/>
  <c r="F68" i="6"/>
  <c r="F66" i="6"/>
  <c r="F60" i="6"/>
  <c r="F58" i="6"/>
  <c r="F56" i="6"/>
  <c r="F54" i="6"/>
  <c r="F52" i="6"/>
  <c r="F50" i="6"/>
  <c r="F48" i="6"/>
  <c r="F44" i="6"/>
  <c r="F42" i="6"/>
  <c r="F36" i="6"/>
  <c r="F34" i="6"/>
  <c r="F32" i="6"/>
  <c r="F28" i="6"/>
  <c r="F26" i="6"/>
  <c r="F24" i="6"/>
  <c r="F18" i="6"/>
  <c r="F16" i="6"/>
  <c r="F14" i="6"/>
  <c r="F12" i="6"/>
  <c r="F8" i="6"/>
  <c r="F415" i="6"/>
  <c r="F231" i="6"/>
  <c r="F191" i="6"/>
  <c r="F170" i="6"/>
  <c r="F159" i="6"/>
  <c r="G137" i="6"/>
  <c r="F129" i="6"/>
  <c r="F123" i="6"/>
  <c r="F109" i="6"/>
  <c r="F97" i="6"/>
  <c r="F85" i="6"/>
  <c r="F79" i="6"/>
  <c r="F73" i="6"/>
  <c r="F67" i="6"/>
  <c r="F59" i="6"/>
  <c r="F53" i="6"/>
  <c r="F47" i="6"/>
  <c r="F41" i="6"/>
  <c r="F33" i="6"/>
  <c r="F19" i="6"/>
  <c r="F11" i="6"/>
  <c r="F501" i="6"/>
  <c r="F391" i="6"/>
  <c r="F359" i="6"/>
  <c r="F327" i="6"/>
  <c r="F307" i="6"/>
  <c r="F297" i="6"/>
  <c r="F289" i="6"/>
  <c r="F281" i="6"/>
  <c r="F273" i="6"/>
  <c r="F265" i="6"/>
  <c r="F249" i="6"/>
  <c r="F241" i="6"/>
  <c r="F233" i="6"/>
  <c r="F217" i="6"/>
  <c r="F209" i="6"/>
  <c r="F201" i="6"/>
  <c r="F193" i="6"/>
  <c r="F185" i="6"/>
  <c r="F179" i="6"/>
  <c r="F175" i="6"/>
  <c r="F171" i="6"/>
  <c r="F167" i="6"/>
  <c r="G159" i="6"/>
  <c r="F157" i="6"/>
  <c r="F149" i="6"/>
  <c r="G143" i="6"/>
  <c r="F141" i="6"/>
  <c r="G135" i="6"/>
  <c r="G133" i="6"/>
  <c r="G131" i="6"/>
  <c r="G129" i="6"/>
  <c r="G127" i="6"/>
  <c r="G125" i="6"/>
  <c r="G123" i="6"/>
  <c r="G121" i="6"/>
  <c r="G119" i="6"/>
  <c r="G113" i="6"/>
  <c r="G111" i="6"/>
  <c r="G109" i="6"/>
  <c r="G107" i="6"/>
  <c r="G105" i="6"/>
  <c r="G101" i="6"/>
  <c r="G97" i="6"/>
  <c r="G95" i="6"/>
  <c r="G93" i="6"/>
  <c r="G91" i="6"/>
  <c r="G87" i="6"/>
  <c r="G85" i="6"/>
  <c r="G79" i="6"/>
  <c r="G77" i="6"/>
  <c r="G75" i="6"/>
  <c r="G73" i="6"/>
  <c r="G69" i="6"/>
  <c r="G67" i="6"/>
  <c r="G63" i="6"/>
  <c r="G59" i="6"/>
  <c r="G57" i="6"/>
  <c r="G53" i="6"/>
  <c r="G51" i="6"/>
  <c r="G49" i="6"/>
  <c r="G47" i="6"/>
  <c r="G45" i="6"/>
  <c r="G43" i="6"/>
  <c r="G41" i="6"/>
  <c r="G39" i="6"/>
  <c r="G37" i="6"/>
  <c r="G35" i="6"/>
  <c r="G33" i="6"/>
  <c r="G31" i="6"/>
  <c r="G29" i="6"/>
  <c r="G27" i="6"/>
  <c r="G19" i="6"/>
  <c r="G17" i="6"/>
  <c r="G15" i="6"/>
  <c r="G13" i="6"/>
  <c r="G11" i="6"/>
  <c r="G9" i="6"/>
  <c r="G7" i="6"/>
  <c r="F469" i="6"/>
  <c r="F319" i="6"/>
  <c r="F304" i="6"/>
  <c r="F295" i="6"/>
  <c r="F287" i="6"/>
  <c r="F279" i="6"/>
  <c r="F271" i="6"/>
  <c r="F239" i="6"/>
  <c r="F215" i="6"/>
  <c r="F199" i="6"/>
  <c r="F162" i="6"/>
  <c r="G153" i="6"/>
  <c r="G145" i="6"/>
  <c r="F133" i="6"/>
  <c r="F127" i="6"/>
  <c r="F119" i="6"/>
  <c r="F113" i="6"/>
  <c r="F107" i="6"/>
  <c r="F101" i="6"/>
  <c r="F93" i="6"/>
  <c r="F75" i="6"/>
  <c r="F69" i="6"/>
  <c r="F63" i="6"/>
  <c r="F57" i="6"/>
  <c r="F51" i="6"/>
  <c r="F43" i="6"/>
  <c r="F37" i="6"/>
  <c r="F31" i="6"/>
  <c r="F17" i="6"/>
  <c r="F9" i="6"/>
  <c r="G6" i="6"/>
  <c r="D3" i="6"/>
  <c r="F3" i="6"/>
  <c r="G3" i="6"/>
  <c r="E3" i="6"/>
  <c r="C2" i="7" l="1"/>
  <c r="C2" i="13"/>
  <c r="C2" i="9"/>
  <c r="D6" i="12" l="1"/>
  <c r="A18" i="12"/>
  <c r="A17" i="12"/>
  <c r="A16" i="12"/>
  <c r="A15" i="12"/>
  <c r="A14" i="12"/>
  <c r="A13" i="12"/>
  <c r="A12" i="12"/>
  <c r="A11" i="12"/>
  <c r="C6" i="12"/>
  <c r="A6" i="12"/>
  <c r="A10" i="12" l="1"/>
  <c r="A7" i="12"/>
  <c r="A8" i="12"/>
  <c r="A9" i="12"/>
  <c r="A124" i="5"/>
  <c r="A105" i="5"/>
  <c r="A104" i="5"/>
  <c r="A78" i="5"/>
  <c r="A77" i="5"/>
  <c r="A60" i="5"/>
  <c r="A40" i="5"/>
  <c r="B38" i="5"/>
  <c r="B36" i="5"/>
  <c r="B34" i="5"/>
  <c r="C28" i="5"/>
  <c r="C27" i="5"/>
  <c r="C26" i="5"/>
  <c r="C25" i="5"/>
  <c r="C24" i="5"/>
  <c r="C23" i="5"/>
  <c r="C22" i="5"/>
  <c r="C21" i="5"/>
  <c r="C20" i="5"/>
  <c r="C19" i="5"/>
  <c r="C17" i="5"/>
  <c r="B13" i="5"/>
  <c r="B11" i="5"/>
  <c r="B9" i="5"/>
  <c r="B7" i="5"/>
  <c r="A3" i="5"/>
  <c r="A5" i="5" s="1"/>
  <c r="A7" i="5" s="1"/>
  <c r="A9" i="5" s="1"/>
  <c r="A11" i="5" s="1"/>
  <c r="A13" i="5" s="1"/>
  <c r="A16" i="5" s="1"/>
  <c r="A34" i="5" l="1"/>
  <c r="A36" i="5" s="1"/>
  <c r="A38" i="5" s="1"/>
  <c r="B28" i="5"/>
  <c r="B26" i="5"/>
  <c r="B17" i="5"/>
  <c r="B31" i="5"/>
  <c r="B27" i="5"/>
</calcChain>
</file>

<file path=xl/sharedStrings.xml><?xml version="1.0" encoding="utf-8"?>
<sst xmlns="http://schemas.openxmlformats.org/spreadsheetml/2006/main" count="14" uniqueCount="14">
  <si>
    <t>Suomi</t>
  </si>
  <si>
    <t>Huom: Tiedosto toimii oikein vain, jos kielivalinta ja KITT2:n hakukieli ovat samoja - Obs: Filen fungerar rätt endast om språkval och KITT2 sökspråk är samma</t>
  </si>
  <si>
    <t>Svenska</t>
  </si>
  <si>
    <t xml:space="preserve">Valitse kieli  / Välj språket: </t>
  </si>
  <si>
    <t>Kielivalinta</t>
  </si>
  <si>
    <t>Kirjastotyypit</t>
  </si>
  <si>
    <t>Yhteiskirjasto / Sambibliotek</t>
  </si>
  <si>
    <t>Erikoiskirjasto / Specialbibliotek</t>
  </si>
  <si>
    <t>Kansalliskirjasto/Nationalbibliotek</t>
  </si>
  <si>
    <t>Yo tai Amk / Uni eller Yhs</t>
  </si>
  <si>
    <t>Suomen tiet kirj / Finlands vetensk bibl</t>
  </si>
  <si>
    <t>Käyttäjäjä on suunnannut KITT2-noudon tauluun:</t>
  </si>
  <si>
    <t>Alla erisnimien määrittelykaavojen pohjia</t>
  </si>
  <si>
    <t>Arvotaulun nimi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</si>
</sst>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_ ;[Red]\-#,##0\ "/>
    <numFmt numFmtId="165" formatCode="#,##0.0_ ;[Red]\-#,##0.0\ "/>
    <numFmt numFmtId="166" formatCode="0.0\ %"/>
  </numFmts>
  <fonts count="26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</font>
    <font>
      <sz val="11"/>
      <name val="Arial"/>
      <family val="2"/>
    </font>
    <font>
      <sz val="8"/>
      <name val="Calibri"/>
      <family val="2"/>
    </font>
    <font>
      <b/>
      <sz val="9.5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9.5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/>
      <name val="Calibri"/>
      <family val="2"/>
    </font>
    <font>
      <sz val="8"/>
      <color theme="0" tint="-0.14999847407452621"/>
      <name val="Calibri"/>
      <family val="2"/>
      <scheme val="minor"/>
    </font>
    <font>
      <sz val="9.5"/>
      <name val="Calibri"/>
      <family val="2"/>
      <scheme val="minor"/>
    </font>
    <font>
      <sz val="11"/>
      <name val="Calibri"/>
      <family val="2"/>
      <scheme val="minor"/>
    </font>
    <font>
      <b/>
      <sz val="10.5"/>
      <color theme="0" tint="-0.1499984740745262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gradientFill>
        <stop position="0">
          <color theme="0"/>
        </stop>
        <stop position="1">
          <color theme="4"/>
        </stop>
      </gradientFill>
    </fill>
    <fill>
      <gradientFill degree="180">
        <stop position="0">
          <color rgb="FFFFFF00"/>
        </stop>
        <stop position="1">
          <color theme="4"/>
        </stop>
      </gradient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</borders>
  <cellStyleXfs count="3">
    <xf numFmtId="0" fontId="0" fillId="0" borderId="0"/>
    <xf numFmtId="0" fontId="3" fillId="0" borderId="0"/>
    <xf numFmtId="0" fontId="25" fillId="0" borderId="0" applyNumberFormat="0" applyFill="0" applyBorder="0" applyAlignment="0" applyProtection="0"/>
  </cellStyleXfs>
  <cellXfs count="79">
    <xf numFmtId="0" fontId="0" fillId="0" borderId="0" xfId="0"/>
    <xf numFmtId="0" fontId="5" fillId="0" borderId="1" xfId="1" applyFont="1" applyBorder="1" applyAlignment="1" applyProtection="1">
      <protection hidden="1"/>
    </xf>
    <xf numFmtId="0" fontId="4" fillId="0" borderId="1" xfId="1" applyFont="1" applyFill="1" applyBorder="1" applyAlignment="1" applyProtection="1">
      <protection hidden="1"/>
    </xf>
    <xf numFmtId="0" fontId="0" fillId="0" borderId="1" xfId="0" applyBorder="1" applyProtection="1">
      <protection hidden="1"/>
    </xf>
    <xf numFmtId="0" fontId="6" fillId="0" borderId="1" xfId="1" applyFont="1" applyFill="1" applyBorder="1" applyAlignment="1" applyProtection="1">
      <alignment horizontal="right"/>
      <protection hidden="1"/>
    </xf>
    <xf numFmtId="0" fontId="3" fillId="0" borderId="1" xfId="1" applyFill="1" applyBorder="1" applyAlignment="1" applyProtection="1">
      <alignment wrapText="1"/>
      <protection hidden="1"/>
    </xf>
    <xf numFmtId="0" fontId="6" fillId="0" borderId="1" xfId="1" applyFont="1" applyFill="1" applyBorder="1" applyAlignment="1" applyProtection="1">
      <protection hidden="1"/>
    </xf>
    <xf numFmtId="0" fontId="4" fillId="0" borderId="1" xfId="1" applyFont="1" applyFill="1" applyBorder="1" applyAlignment="1" applyProtection="1">
      <alignment horizontal="right"/>
      <protection hidden="1"/>
    </xf>
    <xf numFmtId="0" fontId="0" fillId="0" borderId="1" xfId="0" applyFill="1" applyBorder="1" applyProtection="1">
      <protection hidden="1"/>
    </xf>
    <xf numFmtId="0" fontId="4" fillId="0" borderId="1" xfId="1" applyFont="1" applyBorder="1" applyAlignment="1" applyProtection="1">
      <protection hidden="1"/>
    </xf>
    <xf numFmtId="0" fontId="3" fillId="0" borderId="1" xfId="1" applyFill="1" applyBorder="1" applyAlignment="1" applyProtection="1">
      <alignment vertical="top" wrapText="1"/>
      <protection hidden="1"/>
    </xf>
    <xf numFmtId="0" fontId="5" fillId="0" borderId="2" xfId="1" applyFont="1" applyFill="1" applyBorder="1" applyAlignment="1" applyProtection="1">
      <protection hidden="1"/>
    </xf>
    <xf numFmtId="0" fontId="4" fillId="0" borderId="2" xfId="1" applyFont="1" applyFill="1" applyBorder="1" applyAlignment="1" applyProtection="1">
      <protection hidden="1"/>
    </xf>
    <xf numFmtId="0" fontId="7" fillId="4" borderId="0" xfId="0" applyFont="1" applyFill="1" applyBorder="1" applyAlignment="1" applyProtection="1">
      <protection hidden="1"/>
    </xf>
    <xf numFmtId="0" fontId="8" fillId="5" borderId="0" xfId="0" applyFont="1" applyFill="1" applyBorder="1" applyAlignment="1" applyProtection="1">
      <protection hidden="1"/>
    </xf>
    <xf numFmtId="165" fontId="8" fillId="3" borderId="0" xfId="0" quotePrefix="1" applyNumberFormat="1" applyFont="1" applyFill="1" applyBorder="1" applyAlignment="1" applyProtection="1">
      <alignment horizontal="right"/>
      <protection hidden="1"/>
    </xf>
    <xf numFmtId="0" fontId="6" fillId="0" borderId="3" xfId="1" applyFont="1" applyFill="1" applyBorder="1" applyAlignment="1" applyProtection="1">
      <alignment horizontal="center" vertical="center"/>
      <protection locked="0"/>
    </xf>
    <xf numFmtId="0" fontId="9" fillId="0" borderId="0" xfId="1" applyFont="1" applyFill="1" applyAlignment="1" applyProtection="1">
      <protection hidden="1"/>
    </xf>
    <xf numFmtId="0" fontId="11" fillId="0" borderId="0" xfId="1" applyFont="1" applyFill="1" applyAlignment="1" applyProtection="1">
      <protection hidden="1"/>
    </xf>
    <xf numFmtId="164" fontId="1" fillId="0" borderId="0" xfId="0" applyNumberFormat="1" applyFont="1" applyFill="1" applyBorder="1" applyProtection="1">
      <protection hidden="1"/>
    </xf>
    <xf numFmtId="0" fontId="12" fillId="0" borderId="0" xfId="0" applyFont="1" applyFill="1" applyProtection="1">
      <protection hidden="1"/>
    </xf>
    <xf numFmtId="0" fontId="13" fillId="0" borderId="0" xfId="1" applyFont="1" applyFill="1" applyAlignment="1" applyProtection="1">
      <protection hidden="1"/>
    </xf>
    <xf numFmtId="0" fontId="20" fillId="0" borderId="0" xfId="1" applyFont="1" applyFill="1" applyAlignment="1" applyProtection="1">
      <protection hidden="1"/>
    </xf>
    <xf numFmtId="0" fontId="9" fillId="6" borderId="0" xfId="1" applyFont="1" applyFill="1" applyAlignment="1" applyProtection="1">
      <protection hidden="1"/>
    </xf>
    <xf numFmtId="164" fontId="0" fillId="6" borderId="0" xfId="0" applyNumberFormat="1" applyFont="1" applyFill="1" applyAlignment="1" applyProtection="1">
      <protection hidden="1"/>
    </xf>
    <xf numFmtId="164" fontId="18" fillId="6" borderId="0" xfId="0" applyNumberFormat="1" applyFont="1" applyFill="1" applyBorder="1" applyAlignment="1" applyProtection="1">
      <alignment horizontal="right"/>
      <protection hidden="1"/>
    </xf>
    <xf numFmtId="164" fontId="21" fillId="6" borderId="0" xfId="0" applyNumberFormat="1" applyFont="1" applyFill="1" applyBorder="1" applyAlignment="1" applyProtection="1">
      <alignment horizontal="right"/>
      <protection hidden="1"/>
    </xf>
    <xf numFmtId="164" fontId="21" fillId="6" borderId="0" xfId="0" applyNumberFormat="1" applyFont="1" applyFill="1" applyBorder="1" applyProtection="1">
      <protection hidden="1"/>
    </xf>
    <xf numFmtId="164" fontId="18" fillId="6" borderId="0" xfId="0" applyNumberFormat="1" applyFont="1" applyFill="1" applyProtection="1">
      <protection hidden="1"/>
    </xf>
    <xf numFmtId="164" fontId="22" fillId="6" borderId="0" xfId="0" applyNumberFormat="1" applyFont="1" applyFill="1" applyProtection="1">
      <protection hidden="1"/>
    </xf>
    <xf numFmtId="164" fontId="18" fillId="6" borderId="0" xfId="0" applyNumberFormat="1" applyFont="1" applyFill="1" applyAlignment="1" applyProtection="1">
      <alignment horizontal="right"/>
      <protection hidden="1"/>
    </xf>
    <xf numFmtId="164" fontId="14" fillId="6" borderId="0" xfId="0" applyNumberFormat="1" applyFont="1" applyFill="1" applyAlignment="1">
      <alignment horizontal="center"/>
    </xf>
    <xf numFmtId="164" fontId="1" fillId="0" borderId="6" xfId="0" applyNumberFormat="1" applyFont="1" applyFill="1" applyBorder="1" applyProtection="1">
      <protection hidden="1"/>
    </xf>
    <xf numFmtId="164" fontId="1" fillId="0" borderId="7" xfId="0" applyNumberFormat="1" applyFont="1" applyFill="1" applyBorder="1" applyProtection="1">
      <protection hidden="1"/>
    </xf>
    <xf numFmtId="164" fontId="1" fillId="0" borderId="8" xfId="0" applyNumberFormat="1" applyFont="1" applyFill="1" applyBorder="1" applyProtection="1">
      <protection hidden="1"/>
    </xf>
    <xf numFmtId="164" fontId="2" fillId="0" borderId="0" xfId="0" applyNumberFormat="1" applyFont="1" applyFill="1" applyBorder="1" applyAlignment="1" applyProtection="1">
      <alignment horizontal="center" vertical="center"/>
      <protection hidden="1"/>
    </xf>
    <xf numFmtId="164" fontId="1" fillId="0" borderId="0" xfId="0" applyNumberFormat="1" applyFont="1" applyFill="1" applyProtection="1">
      <protection hidden="1"/>
    </xf>
    <xf numFmtId="164" fontId="1" fillId="0" borderId="9" xfId="0" applyNumberFormat="1" applyFont="1" applyFill="1" applyBorder="1" applyProtection="1">
      <protection hidden="1"/>
    </xf>
    <xf numFmtId="164" fontId="1" fillId="0" borderId="10" xfId="0" applyNumberFormat="1" applyFont="1" applyFill="1" applyBorder="1" applyProtection="1">
      <protection hidden="1"/>
    </xf>
    <xf numFmtId="164" fontId="1" fillId="0" borderId="11" xfId="0" applyNumberFormat="1" applyFont="1" applyFill="1" applyBorder="1" applyProtection="1">
      <protection hidden="1"/>
    </xf>
    <xf numFmtId="164" fontId="1" fillId="0" borderId="12" xfId="0" applyNumberFormat="1" applyFont="1" applyFill="1" applyBorder="1" applyProtection="1">
      <protection hidden="1"/>
    </xf>
    <xf numFmtId="164" fontId="1" fillId="0" borderId="13" xfId="0" applyNumberFormat="1" applyFont="1" applyFill="1" applyBorder="1" applyProtection="1">
      <protection hidden="1"/>
    </xf>
    <xf numFmtId="164" fontId="1" fillId="0" borderId="0" xfId="0" applyNumberFormat="1" applyFont="1" applyFill="1" applyAlignment="1" applyProtection="1">
      <alignment horizontal="right"/>
      <protection hidden="1"/>
    </xf>
    <xf numFmtId="166" fontId="21" fillId="6" borderId="0" xfId="0" applyNumberFormat="1" applyFont="1" applyFill="1" applyBorder="1" applyAlignment="1" applyProtection="1">
      <alignment horizontal="right"/>
      <protection hidden="1"/>
    </xf>
    <xf numFmtId="166" fontId="2" fillId="0" borderId="0" xfId="0" applyNumberFormat="1" applyFont="1" applyFill="1" applyAlignment="1" applyProtection="1">
      <alignment horizontal="center" vertical="center"/>
      <protection hidden="1"/>
    </xf>
    <xf numFmtId="166" fontId="1" fillId="0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0" fontId="0" fillId="0" borderId="0" xfId="0" applyProtection="1">
      <protection locked="0"/>
    </xf>
    <xf numFmtId="0" fontId="14" fillId="6" borderId="5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6" borderId="0" xfId="0" applyFont="1" applyFill="1" applyAlignment="1" applyProtection="1">
      <protection hidden="1"/>
    </xf>
    <xf numFmtId="0" fontId="17" fillId="6" borderId="0" xfId="0" applyFont="1" applyFill="1" applyAlignment="1" applyProtection="1">
      <alignment horizontal="center"/>
      <protection hidden="1"/>
    </xf>
    <xf numFmtId="0" fontId="19" fillId="6" borderId="0" xfId="0" applyFont="1" applyFill="1" applyAlignment="1" applyProtection="1">
      <alignment horizontal="center"/>
      <protection hidden="1"/>
    </xf>
    <xf numFmtId="0" fontId="14" fillId="6" borderId="0" xfId="0" applyFont="1" applyFill="1" applyAlignment="1" applyProtection="1">
      <protection hidden="1"/>
    </xf>
    <xf numFmtId="165" fontId="21" fillId="6" borderId="0" xfId="0" applyNumberFormat="1" applyFont="1" applyFill="1" applyBorder="1" applyProtection="1">
      <protection hidden="1"/>
    </xf>
    <xf numFmtId="165" fontId="1" fillId="2" borderId="0" xfId="0" applyNumberFormat="1" applyFont="1" applyFill="1" applyAlignment="1" applyProtection="1">
      <protection hidden="1"/>
    </xf>
    <xf numFmtId="0" fontId="0" fillId="0" borderId="0" xfId="0" applyProtection="1">
      <protection hidden="1"/>
    </xf>
    <xf numFmtId="0" fontId="17" fillId="6" borderId="0" xfId="0" applyFont="1" applyFill="1" applyAlignment="1" applyProtection="1">
      <protection hidden="1"/>
    </xf>
    <xf numFmtId="0" fontId="23" fillId="6" borderId="0" xfId="0" applyFont="1" applyFill="1" applyAlignment="1" applyProtection="1">
      <alignment horizontal="left"/>
      <protection hidden="1"/>
    </xf>
    <xf numFmtId="0" fontId="16" fillId="6" borderId="0" xfId="0" applyFont="1" applyFill="1" applyAlignment="1" applyProtection="1">
      <alignment horizontal="left"/>
      <protection hidden="1"/>
    </xf>
    <xf numFmtId="0" fontId="15" fillId="6" borderId="0" xfId="0" applyFont="1" applyFill="1" applyAlignment="1" applyProtection="1">
      <protection hidden="1"/>
    </xf>
    <xf numFmtId="165" fontId="1" fillId="6" borderId="0" xfId="0" applyNumberFormat="1" applyFont="1" applyFill="1" applyAlignment="1" applyProtection="1">
      <protection hidden="1"/>
    </xf>
    <xf numFmtId="0" fontId="17" fillId="6" borderId="0" xfId="0" applyFont="1" applyFill="1" applyAlignment="1" applyProtection="1">
      <alignment horizontal="left"/>
      <protection hidden="1"/>
    </xf>
    <xf numFmtId="165" fontId="2" fillId="2" borderId="0" xfId="0" applyNumberFormat="1" applyFont="1" applyFill="1" applyAlignment="1" applyProtection="1">
      <alignment horizontal="center"/>
      <protection hidden="1"/>
    </xf>
    <xf numFmtId="166" fontId="1" fillId="2" borderId="0" xfId="0" applyNumberFormat="1" applyFont="1" applyFill="1" applyAlignment="1" applyProtection="1">
      <protection hidden="1"/>
    </xf>
    <xf numFmtId="0" fontId="1" fillId="2" borderId="0" xfId="0" applyFont="1" applyFill="1" applyAlignment="1" applyProtection="1">
      <protection hidden="1"/>
    </xf>
    <xf numFmtId="0" fontId="25" fillId="0" borderId="0" xfId="2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25" fillId="0" borderId="0" xfId="2" applyAlignment="1">
      <alignment vertical="center" wrapText="1"/>
    </xf>
    <xf numFmtId="0" fontId="6" fillId="0" borderId="1" xfId="1" applyFont="1" applyFill="1" applyBorder="1" applyAlignment="1" applyProtection="1">
      <alignment horizontal="right" vertical="center"/>
      <protection hidden="1"/>
    </xf>
    <xf numFmtId="0" fontId="4" fillId="0" borderId="1" xfId="1" applyFont="1" applyFill="1" applyBorder="1" applyAlignment="1" applyProtection="1">
      <alignment vertical="top" wrapText="1"/>
      <protection hidden="1"/>
    </xf>
    <xf numFmtId="0" fontId="4" fillId="0" borderId="1" xfId="1" applyFont="1" applyFill="1" applyBorder="1" applyAlignment="1" applyProtection="1">
      <alignment vertical="center" wrapText="1"/>
      <protection hidden="1"/>
    </xf>
    <xf numFmtId="0" fontId="5" fillId="0" borderId="4" xfId="1" applyFont="1" applyFill="1" applyBorder="1" applyAlignment="1" applyProtection="1">
      <protection hidden="1"/>
    </xf>
    <xf numFmtId="0" fontId="5" fillId="0" borderId="1" xfId="1" applyFont="1" applyFill="1" applyBorder="1" applyAlignment="1" applyProtection="1">
      <protection hidden="1"/>
    </xf>
    <xf numFmtId="0" fontId="4" fillId="0" borderId="1" xfId="1" applyFont="1" applyFill="1" applyBorder="1" applyAlignment="1" applyProtection="1">
      <alignment wrapText="1"/>
      <protection hidden="1"/>
    </xf>
    <xf numFmtId="164" fontId="24" fillId="6" borderId="0" xfId="0" applyNumberFormat="1" applyFont="1" applyFill="1" applyAlignment="1">
      <alignment horizontal="center"/>
    </xf>
    <xf numFmtId="164" fontId="19" fillId="0" borderId="0" xfId="0" applyNumberFormat="1" applyFont="1" applyAlignment="1">
      <alignment horizontal="center"/>
    </xf>
    <xf numFmtId="0" fontId="23" fillId="6" borderId="0" xfId="0" applyFont="1" applyFill="1" applyAlignment="1" applyProtection="1">
      <alignment horizontal="center" vertical="center" wrapText="1"/>
      <protection hidden="1"/>
    </xf>
    <xf numFmtId="0" fontId="23" fillId="0" borderId="0" xfId="0" applyFont="1" applyAlignment="1" applyProtection="1">
      <alignment horizontal="center" vertical="center" wrapText="1"/>
      <protection hidden="1"/>
    </xf>
  </cellXfs>
  <cellStyles count="3">
    <cellStyle name="Excel Built-in Normal" xfId="1"/>
    <cellStyle name="Hyperlink" xfId="2" builtinId="8"/>
    <cellStyle name="Normal" xfId="0" builtinId="0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/>
        <i val="0"/>
        <color rgb="FFFFFF0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</dxfs>
  <tableStyles count="0" defaultTableStyle="TableStyleMedium2" defaultPivotStyle="PivotStyleLight16"/>
  <colors>
    <mruColors>
      <color rgb="FF99CCFF"/>
      <color rgb="FFFFFF00"/>
      <color rgb="FF0099FF"/>
      <color rgb="FFCCFFFF"/>
      <color rgb="FFCCECFF"/>
      <color rgb="FFFFFFCC"/>
      <color rgb="FFCCFFCC"/>
      <color rgb="FF99FFCC"/>
      <color rgb="FFCC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265320</xdr:colOff>
      <xdr:row>39</xdr:row>
      <xdr:rowOff>83160</xdr:rowOff>
    </xdr:from>
    <xdr:ext cx="5120280" cy="3417480"/>
    <xdr:pic>
      <xdr:nvPicPr>
        <xdr:cNvPr id="7" name="Kuva 6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208420" y="7512660"/>
          <a:ext cx="5120280" cy="34174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71640</xdr:colOff>
      <xdr:row>58</xdr:row>
      <xdr:rowOff>156240</xdr:rowOff>
    </xdr:from>
    <xdr:ext cx="6468120" cy="2873880"/>
    <xdr:pic>
      <xdr:nvPicPr>
        <xdr:cNvPr id="8" name="Kuva 7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  <a:alphaModFix/>
        </a:blip>
        <a:srcRect/>
        <a:stretch>
          <a:fillRect/>
        </a:stretch>
      </xdr:blipFill>
      <xdr:spPr>
        <a:xfrm>
          <a:off x="3310140" y="10881390"/>
          <a:ext cx="6468120" cy="28738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55800</xdr:colOff>
      <xdr:row>122</xdr:row>
      <xdr:rowOff>153720</xdr:rowOff>
    </xdr:from>
    <xdr:ext cx="6497279" cy="2559960"/>
    <xdr:pic>
      <xdr:nvPicPr>
        <xdr:cNvPr id="9" name="Kuva 9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646600" y="22270770"/>
          <a:ext cx="6497279" cy="2559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36720</xdr:colOff>
      <xdr:row>77</xdr:row>
      <xdr:rowOff>13320</xdr:rowOff>
    </xdr:from>
    <xdr:ext cx="9792000" cy="4563360"/>
    <xdr:pic>
      <xdr:nvPicPr>
        <xdr:cNvPr id="11" name="Kuva 11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  <a:alphaModFix/>
        </a:blip>
        <a:srcRect/>
        <a:stretch>
          <a:fillRect/>
        </a:stretch>
      </xdr:blipFill>
      <xdr:spPr>
        <a:xfrm>
          <a:off x="3275220" y="14053170"/>
          <a:ext cx="9792000" cy="45633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332280</xdr:colOff>
      <xdr:row>103</xdr:row>
      <xdr:rowOff>10080</xdr:rowOff>
    </xdr:from>
    <xdr:ext cx="9110160" cy="3490200"/>
    <xdr:pic>
      <xdr:nvPicPr>
        <xdr:cNvPr id="14" name="Kuva 12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  <a:alphaModFix/>
        </a:blip>
        <a:srcRect/>
        <a:stretch>
          <a:fillRect/>
        </a:stretch>
      </xdr:blipFill>
      <xdr:spPr>
        <a:xfrm>
          <a:off x="4866180" y="18698130"/>
          <a:ext cx="9110160" cy="34902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5">
    <tabColor rgb="FFC00000"/>
  </sheetPr>
  <dimension ref="A1:AMJ140"/>
  <sheetViews>
    <sheetView tabSelected="1" zoomScaleNormal="100" workbookViewId="0">
      <selection activeCell="D1" sqref="D1"/>
    </sheetView>
  </sheetViews>
  <sheetFormatPr defaultColWidth="8.85546875" defaultRowHeight="15" zeroHeight="1" x14ac:dyDescent="0.25"/>
  <cols>
    <col min="1" max="1024" width="9.7109375" style="9" customWidth="1"/>
    <col min="1025" max="16384" width="8.85546875" style="3"/>
  </cols>
  <sheetData>
    <row r="1" spans="1:24" s="1" customFormat="1" ht="17.25" thickTop="1" thickBot="1" x14ac:dyDescent="0.3">
      <c r="A1" s="13"/>
      <c r="B1" s="14"/>
      <c r="C1" s="15" t="s">
        <v>3</v>
      </c>
      <c r="D1" s="16"/>
      <c r="E1" s="72" t="s">
        <v>1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20"/>
      <c r="W1" s="2"/>
      <c r="X1" s="2"/>
    </row>
    <row r="2" spans="1:24" s="3" customFormat="1" ht="16.5" thickTop="1" x14ac:dyDescent="0.25">
      <c r="A2" s="11" t="str">
        <f>IF($D$1="Suomi","Ohjeet",IF($D$1="Svenska","Instruktioner",""))</f>
        <v/>
      </c>
      <c r="B2" s="20" t="str">
        <f ca="1">IF(D1="","Olet taulussa / Du är i tabellen "&amp;MID(CELL("filename",B2),FIND("]",CELL("filename",B2))+1,255),"")</f>
        <v>Olet taulussa / Du är i tabellen Aloitus_Start</v>
      </c>
      <c r="C2" s="12"/>
      <c r="D2" s="1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4" s="3" customFormat="1" x14ac:dyDescent="0.25">
      <c r="A3" s="69" t="str">
        <f>IF($D$1&lt;&gt;"",1,"")</f>
        <v/>
      </c>
      <c r="B3" s="71" t="str">
        <f ca="1">IF($D$1="Suomi","Omaksu seuraavat käsitteet: a) Aloitustaulu = Tämä taulu, jota luet ["&amp;MID(CELL("filename",B3),FIND("]",CELL("filename",F2))+1,255)&amp;"] b) Arvotauluja ovat: ["&amp;'YO-AMK_Uni-Yhs'!F1&amp;"] , ["&amp;Yhteiskirj_Sambibl!F1&amp;"], ["&amp;Kansallisk_Nationalb!F1&amp;"], ["&amp;Erik_Special!F1&amp;"] ja ["&amp;Valtak_Statsnivå!F1&amp;"] c) Testi- ja muokkaustaulu = ["&amp;Testitaulu_Testtabell!F1&amp;"].",IF($D$1="Svenska","Välj följande: a) Starttabell = den tabell du läser ["&amp;MID(CELL("filename",B3),FIND("]",CELL("filename",F2))+1,255)&amp;"] b) Värdetabeller: ["&amp;'YO-AMK_Uni-Yhs'!F1&amp;"] , ["&amp;Yhteiskirj_Sambibl!F1&amp;"], ["&amp;Kansallisk_Nationalb!F1&amp;"], ["&amp;Erik_Special!F1&amp;"] och ["&amp;Valtak_Statsnivå!F1&amp;"] c) Test- och bearbetningstabell  = ["&amp;Testitaulu_Testtabell!F1&amp;"].",""))</f>
        <v/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24" s="3" customFormat="1" x14ac:dyDescent="0.25">
      <c r="A4" s="69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2"/>
    </row>
    <row r="5" spans="1:24" s="3" customFormat="1" x14ac:dyDescent="0.25">
      <c r="A5" s="69" t="str">
        <f>IF($D$1&lt;&gt;"",A3+1,"")</f>
        <v/>
      </c>
      <c r="B5" s="71" t="str">
        <f>IF($D$1="Suomi","Jotta arvotaulun laskenta ja grafiikka toimisivat, on hakutulos ensin siivottava suojaamattomassa taulussa ["&amp;Testitaulu_Testtabell!F1&amp;"], koska siivouskomentoja ei voi tehdä suojatussa arvotaulussa.",IF($D$1="Svenska","För att aktivera beräkningen och grafiken i värdetabellen måste sökresultatet städas i den oskyddade tabellen ["&amp;Testitaulu_Testtabell!F1&amp;"], då man kan inte genomföra order i skyddade värdetabeller.",""))</f>
        <v/>
      </c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2"/>
    </row>
    <row r="6" spans="1:24" s="3" customFormat="1" x14ac:dyDescent="0.25">
      <c r="A6" s="69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2"/>
    </row>
    <row r="7" spans="1:24" s="3" customFormat="1" x14ac:dyDescent="0.25">
      <c r="A7" s="69" t="str">
        <f>IF($D$1&lt;&gt;"",A5+1,"")</f>
        <v/>
      </c>
      <c r="B7" s="71" t="str">
        <f>IF($D$1="Suomi","Valitse KITT2:ssa haluamasi kirjasto.",IF($D$1="Svenska","Markera biblioteket i KITT2.",""))</f>
        <v/>
      </c>
      <c r="C7" s="71"/>
      <c r="D7" s="71"/>
      <c r="E7" s="7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4" s="3" customFormat="1" x14ac:dyDescent="0.25">
      <c r="A8" s="69"/>
      <c r="B8" s="71"/>
      <c r="C8" s="71"/>
      <c r="D8" s="71"/>
      <c r="E8" s="7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4" s="3" customFormat="1" x14ac:dyDescent="0.25">
      <c r="A9" s="69" t="str">
        <f>IF($D$1&lt;&gt;"",A7+1,"")</f>
        <v/>
      </c>
      <c r="B9" s="71" t="str">
        <f>IF($D$1="Suomi","Hae vertailtavat tilastovuodet KITT2:ssa (Huom: Tämä työkalu on suunniteltu ensisijaisesti kahden peräkkäisen tilastovuoden vertailuun; esim. suurten muutosten aiheuttamat solujen taustavärit perustuvat 'liian' suuriin peräkkäisten vuosien eroihin).",IF($D$1="Svenska","Sök jämförbara år i KITT2 (Obs: Denna fil är planerad i första hand för att jämföra successiva år; t.ex bakgrundsfärgerna i tabellernas celler baserar sig på 'för stora' skillnader mellan successiva år).",""))</f>
        <v/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2"/>
    </row>
    <row r="10" spans="1:24" s="3" customFormat="1" x14ac:dyDescent="0.25">
      <c r="A10" s="69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2"/>
    </row>
    <row r="11" spans="1:24" s="3" customFormat="1" x14ac:dyDescent="0.25">
      <c r="A11" s="69" t="str">
        <f>IF($D$1&lt;&gt;"",A9+1,"")</f>
        <v/>
      </c>
      <c r="B11" s="71" t="str">
        <f>IF($D$1="Suomi","Poimi hakutulos KITT2:sta Windowsin leikepöydälle Leikkaa-liimaa-menetelmällä (Copy-Paste). KITT2:n tarjoaman Excel-taulukon kautta kuljettaminen sekoittaa asetukset eikä laskenta onnistu.",IF($D$1="Svenska","Plocka sökresultatet i KITT2 till Windows klippbordet med Klipp ut (eller kopiera) - Klistra in (Copy-Paste) metoden. Exceltabellen som KITT2 skapar blandar inställningarna så att beräkningen inte fungerar.",""))</f>
        <v/>
      </c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2"/>
    </row>
    <row r="12" spans="1:24" s="3" customFormat="1" x14ac:dyDescent="0.25">
      <c r="A12" s="69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2"/>
    </row>
    <row r="13" spans="1:24" s="3" customFormat="1" ht="15" customHeight="1" x14ac:dyDescent="0.25">
      <c r="A13" s="69" t="str">
        <f>IF($D$1&lt;&gt;"",A11+1,"")</f>
        <v/>
      </c>
      <c r="B13" s="70" t="str">
        <f>IF($D$1="Suomi","Liitä leikepöydän sisältö tauluun Testitaulu_Testtabell joko HTML-muodossa (ctrl-v) tai tekstinä ilman muotoilua. "&amp;"(Älä tässä vaiheessa välitä tekstirivien jatkona olevista 'höpösanoista' tai sarkkeissa olevista tähdistä).",IF($D$1="Svenska","Klistra in klippbordets innehåll i tabellen Testitaulu_Testtabell ettdera som HTML eller som text utan formatering."&amp;" Börja i första cellen av klistringsområdet; i detta exempel startar vi i kolumn A (bry dig inte om 'struntord' eller asterisker i kolumner). ",""))</f>
        <v/>
      </c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2"/>
    </row>
    <row r="14" spans="1:24" s="3" customFormat="1" x14ac:dyDescent="0.25">
      <c r="A14" s="69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2"/>
    </row>
    <row r="15" spans="1:24" s="3" customFormat="1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2"/>
    </row>
    <row r="16" spans="1:24" s="3" customFormat="1" x14ac:dyDescent="0.25">
      <c r="A16" s="4" t="str">
        <f>IF($D$1&lt;&gt;"",A13+1,"")</f>
        <v/>
      </c>
      <c r="B16" s="2" t="str">
        <f>IF($D$1="Suomi","Näin siivoat TESTItaulukon ENNEN SIIRTOA suojattuun arvotauluun, jossa laskentakaavat sekä grafiikka aktivoituvat (Lisäinfoa alla olevissa kuvissa).",IF($D$1="Svenska","Så här städar du TESTtabellen FÖRE DEN KOPIERAS till den skyddade värdetabellen, där beräkningsformlerna och grafiken blir aktiva (Mer information i bilderna nedan).",""))</f>
        <v/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s="3" customFormat="1" x14ac:dyDescent="0.25">
      <c r="A17" s="6"/>
      <c r="B17" s="7" t="str">
        <f>IF(D1&lt;&gt;"",$A$16&amp;" a","")</f>
        <v/>
      </c>
      <c r="C17" s="74" t="str">
        <f>IF($D$1="Suomi","Jos liitit HTML-muodossa, lue tämä, muuten siirry kohtaan 7b: "&amp;"B- ja C-sarakkeissa luvuista on poistettava KITT2:sta kopioinnin mukana tuleva tuhaterottimena oleva näkymätön merkki, joka yleensä ei ole sama kuin MS Officessa välilyöntiä tarkoittava merkki. "&amp;"Koska niitä on satoja, ne pitää poistaa yhdellä komennolla käyttämällä Excelin toimintoa 'Etsi ja korvaa'.",IF($D$1="Svenska","I fall du klistrade som HTML, läs detta, i annat fall gå till 7b: I kolumner B och C måste man ta bort osynliga blanka tecken (fungerar som skiljetcknet för tusen i siffrorna), som ofta inte är samma som mellanslag i MS Office. "&amp;"Eftersom det finns hundratals av dem, måste de tas bort med Excels funktion 'Sök efter och Ersätt med' (Find and Replace).",""))</f>
        <v/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8"/>
    </row>
    <row r="18" spans="1:22" s="3" customFormat="1" x14ac:dyDescent="0.25">
      <c r="A18" s="6"/>
      <c r="B18" s="7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8"/>
    </row>
    <row r="19" spans="1:22" s="3" customFormat="1" x14ac:dyDescent="0.25">
      <c r="A19" s="6"/>
      <c r="B19" s="2"/>
      <c r="C19" s="2" t="str">
        <f>IF($D$1="Suomi","Toimi näin:",IF($D$1="Svenska","Gör så här:",""))</f>
        <v/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8"/>
    </row>
    <row r="20" spans="1:22" s="3" customFormat="1" x14ac:dyDescent="0.25">
      <c r="A20" s="6"/>
      <c r="B20" s="2"/>
      <c r="C20" s="2" t="str">
        <f>IF($D$1="Suomi","1) Mene soluun, jossa on iso luku, jossa on tuhaterottimena näkyvä väli (esim. 121 587 - Kuva 3).",IF($D$1="Svenska","1) Markera en cell där finns en stor siffra med blankt tecken som skiljetecken för tusen (t.ex. 121 587 - Bild 3).",""))</f>
        <v/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8"/>
    </row>
    <row r="21" spans="1:22" s="3" customFormat="1" x14ac:dyDescent="0.25">
      <c r="A21" s="6"/>
      <c r="B21" s="2"/>
      <c r="C21" s="2" t="str">
        <f>IF($D$1="Suomi","2) Kopioi tuo näkymätön merkki leikepöydälle.",IF($D$1="Svenska","2) Kopiera det osynliga tecknet till klippbordet.",""))</f>
        <v/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8"/>
    </row>
    <row r="22" spans="1:22" s="3" customFormat="1" x14ac:dyDescent="0.25">
      <c r="A22" s="6"/>
      <c r="B22" s="2"/>
      <c r="C22" s="2" t="str">
        <f>IF($D$1="Suomi","3) Liitä tuo näkymätön merkki Etsi ja korvaa -ruudun etsittävään kohtaan (Kuva 4).",IF($D$1="Svenska","3) Klistra in det osynliga tecknet i sökrutan på bladet 'Sök efter och Ersätt med' (Bild 4).",""))</f>
        <v/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8"/>
    </row>
    <row r="23" spans="1:22" s="3" customFormat="1" x14ac:dyDescent="0.25">
      <c r="A23" s="6"/>
      <c r="B23" s="2"/>
      <c r="C23" s="2" t="str">
        <f>IF($D$1="Suomi","4) Älä kirjoita mitään korvaava-ruutuun.",IF($D$1="Svenska","4) Skriv ingenting i rutan Ersätt med.",""))</f>
        <v/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8"/>
    </row>
    <row r="24" spans="1:22" s="3" customFormat="1" x14ac:dyDescent="0.25">
      <c r="A24" s="6"/>
      <c r="B24" s="2"/>
      <c r="C24" s="2" t="str">
        <f>IF($D$1="Suomi","5) Paina nappulaa Korvaa kaikki.",IF($D$1="Svenska","5) Tryck på knappen Ersätt alla.",""))</f>
        <v/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8"/>
    </row>
    <row r="25" spans="1:22" s="3" customFormat="1" x14ac:dyDescent="0.25">
      <c r="A25" s="6"/>
      <c r="B25" s="2"/>
      <c r="C25" s="2" t="str">
        <f>IF($D$1="Suomi","6) Jos kaikki meni hyvin, suurin osa laskentakaavoista ja grafiikasta aktivoituisi jo nyt (Kuva 5), mutta siivous jatkuu...",IF($D$1="Svenska","6) Gick allt bra blir största delen av beräkningsformlerna och grafiken aktiva redan nu (Bild 5), men städningen fortsätter...",""))</f>
        <v/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8"/>
    </row>
    <row r="26" spans="1:22" s="3" customFormat="1" x14ac:dyDescent="0.25">
      <c r="A26" s="6"/>
      <c r="B26" s="7" t="str">
        <f>IF(D1&lt;&gt;"",$A$16&amp;" b","")</f>
        <v/>
      </c>
      <c r="C26" s="2" t="str">
        <f>IF($D$1="Suomi","Tunnuslukujen kohdalla, jopa muuallakin, voi olla merkintä 'N/A', joka myös sotkee laskentaa - ne voit poistaa samalla tavalla kuin tuhaterottimen merkit (vrt 7a).",IF($D$1="Svenska","I stället för nyckeltal och på andra platser i tabellen kan man eventuellt se informationen 'N/A', som också stör beräkningen. Du kan ta dem bort på samma sätt som det blanka tecknet för tusen i siffrorna (se 7a).",""))</f>
        <v/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8"/>
    </row>
    <row r="27" spans="1:22" s="3" customFormat="1" x14ac:dyDescent="0.25">
      <c r="A27" s="6"/>
      <c r="B27" s="7" t="str">
        <f>IF(D1&lt;&gt;"",$A$16&amp;" c","")</f>
        <v/>
      </c>
      <c r="C27" s="2" t="str">
        <f>IF($D$1="Suomi","Myös tähdet pitää poistaa B- ja C-sarakkeista korvaamalla merkkiyhdistelmä ~* 'ei millään' samalla periaatteella kuin yllä kuvattu",IF($D$1="Svenska","Man måste osckså ta bort asteriskerna i kolumnerna B och C genom att ersätta teckenkombination ~* 'med ingenting' på samma sätt beskrivad ovan.",""))</f>
        <v/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8"/>
    </row>
    <row r="28" spans="1:22" s="3" customFormat="1" x14ac:dyDescent="0.25">
      <c r="A28" s="6"/>
      <c r="B28" s="7" t="str">
        <f>IF(D1&lt;&gt;"",$A$16&amp;" d","")</f>
        <v/>
      </c>
      <c r="C28" s="70" t="str">
        <f>IF($D$1="Suomi","Riippuen liittämistavasta ja Officen asetuksista voi Excel tulkita A-sarakkeessa tekstirivin alussa olevan ranskalaisen viivan virheelliseksi kaavaksi ja voi kirjoittaa '#NIMI?'. "&amp;"Näistä pääsee eroon Etsi ja korvaa -toiminnolla poistamalla merkkijono, jossa on yhtäläisyysmerkki, miinusmerkki ja tyhjä merkki, eli nuo sulkujen sisällä näkyvät merkit: (=- ).",IF($D$1="Svenska","Beroende på  Officesinställningar och på vilken metod som använts för att klistra in data kan de punkter där KITT2 använder stolpen i början av textraden tolkas felaktigt av Excel som en beräkningsformel och resultera i värdet  '#NAMN?'. "&amp;"De kan åtgärdas med 'Sök efter och Ersätt med' genom att ta bort teckensträngen med likhetstecknet, minustecknet och blanktecknet, d.v.s. de inom parentesen: (=- ).",""))</f>
        <v/>
      </c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8"/>
    </row>
    <row r="29" spans="1:22" s="3" customFormat="1" x14ac:dyDescent="0.25">
      <c r="A29" s="6"/>
      <c r="B29" s="2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8"/>
    </row>
    <row r="30" spans="1:22" s="3" customFormat="1" x14ac:dyDescent="0.25">
      <c r="A30" s="6"/>
      <c r="B30" s="2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8"/>
    </row>
    <row r="31" spans="1:22" s="3" customFormat="1" x14ac:dyDescent="0.25">
      <c r="A31" s="6"/>
      <c r="B31" s="7" t="str">
        <f>IF(D1&lt;&gt;"",$A$16&amp;" e","")</f>
        <v/>
      </c>
      <c r="C31" s="74" t="str">
        <f>IF($D$1="Suomi","Jos liitit TEKSTINÄ ILMAN MUOTOILUA: Poista välilyönnit sarakkeista B ja C, jotta laskentakaavat aktivoituvat arvotaulussa samalla periaatteella kuin yllä kuvattu (HUOM: silloin kuitenkin poistuvat myös kirjaston nimessä olevat välilyönnit).",IF($D$1="Svenska","Om du klistrade in TEXT UTAN FORMATERING: Ta bort mellanslagen i kolumnerna B och C på samma sätt som beskrivs ovan för att beräkningsformlerna i värdetabellen ska bli aktiverade "&amp;"(men då blir också mellanslagen i bibliotekets namn avlägsnade).",""))</f>
        <v/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8"/>
    </row>
    <row r="32" spans="1:22" s="3" customFormat="1" x14ac:dyDescent="0.25">
      <c r="A32" s="6"/>
      <c r="B32" s="2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8"/>
    </row>
    <row r="33" spans="1:22" s="3" customFormat="1" x14ac:dyDescent="0.25">
      <c r="A33" s="4"/>
      <c r="B33" s="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4" spans="1:22" s="3" customFormat="1" x14ac:dyDescent="0.25">
      <c r="A34" s="4" t="str">
        <f>IF($D$1&lt;&gt;"",A16+1,"")</f>
        <v/>
      </c>
      <c r="B34" s="2" t="str">
        <f>IF($D$1="Suomi","Siirry tarkastelemaan liittämiäsi tietoja ja nauti laskennan tuloksista :)",IF($D$1="Svenska","Börja granska data du inforgade och njut av  beräkningens resultat :)",""))</f>
        <v/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s="3" customFormat="1" x14ac:dyDescent="0.25">
      <c r="A35" s="6"/>
      <c r="B35" s="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s="3" customFormat="1" x14ac:dyDescent="0.25">
      <c r="A36" s="4" t="str">
        <f>IF($D$1&lt;&gt;"",A34+1,"")</f>
        <v/>
      </c>
      <c r="B36" s="2" t="str">
        <f>IF($D$1="Suomi","PS: Testitauluun voit vapaasti liittää haluamaasi dataa ja käsitellä sitä mielesi mukaan.",IF($D$1="Svenska","PS: i Testitaulu_Testtabell kan du fritt infoga och behandla data som du vill.",""))</f>
        <v/>
      </c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  <row r="37" spans="1:22" s="3" customFormat="1" x14ac:dyDescent="0.25">
      <c r="A37" s="4"/>
      <c r="B37" s="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38" spans="1:22" s="3" customFormat="1" x14ac:dyDescent="0.25">
      <c r="A38" s="4" t="str">
        <f>IF($D$1&lt;&gt;"",A36+1,"")</f>
        <v/>
      </c>
      <c r="B38" s="2" t="str">
        <f>IF($D$1="Suomi","Monimutkaista, mutta hankalaa - eikö? Toivottavasti kuitenkin yllä olevista ohjeista ja seuraavista kuvista on Sinulle hyötyä :)",IF($D$1="Svenska","Komplicerad men besvärligt - eller hur? Hoppenligen har du i alla fall nytta av instruktionerna ovan och bilderna nedan :)",""))</f>
        <v/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</row>
    <row r="39" spans="1:22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s="3" customFormat="1" x14ac:dyDescent="0.25">
      <c r="A40" s="2" t="str">
        <f>IF($D$1="Suomi","Kuva 1. Käytä kohteen muotoilua.",IF($D$1="Svenska","Bild 1. Använd målformatmallar.",""))</f>
        <v/>
      </c>
      <c r="B40" s="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</row>
    <row r="41" spans="1:22" s="3" customFormat="1" x14ac:dyDescent="0.25">
      <c r="A41" s="2"/>
      <c r="B41" s="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</row>
    <row r="42" spans="1:22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3" customFormat="1" x14ac:dyDescent="0.25">
      <c r="A60" s="2" t="str">
        <f>IF($D$1="Suomi","Kuva 2. Liittämisen jälkeen näyttää hieman rumalta.",IF($D$1="Svenska","Bild 2. Efter inklistringen ser det lite fult ut.",""))</f>
        <v/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</row>
    <row r="61" spans="1:22" s="3" customFormat="1" x14ac:dyDescent="0.25">
      <c r="A61" s="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</row>
    <row r="62" spans="1:22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3" customFormat="1" x14ac:dyDescent="0.25">
      <c r="A77" s="2" t="str">
        <f>IF($D$1="Suomi","Kuva 3. KITT2:n tuoman tuhaterotinmerkin valitseminen solusta.",IF($D$1="Svenska","Bild 3. Så här markerar du skiljetecknet för tusen införd av KITT2.",""))</f>
        <v/>
      </c>
      <c r="B77" s="2"/>
      <c r="C77" s="2"/>
      <c r="D77" s="2"/>
      <c r="E77" s="2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</row>
    <row r="78" spans="1:22" s="3" customFormat="1" x14ac:dyDescent="0.25">
      <c r="A78" s="70" t="str">
        <f>IF($D$1="Suomi","",IF($D$1="Svenska","- I kolumner B och C ser du siffror med skiljetecknet för tusen, enligt vilken ser man #ARVO (#VÄRDEFEL) i kolumnerna D och E.
- För markören till skiljetecknet, i exemplet här mellan 1 och 5.
"&amp;"- Uppe i fönstret 'Infoga funktion' (formelrad) ser man skiljetecknet för tusen blivit markerad.",""))</f>
        <v/>
      </c>
      <c r="B78" s="70"/>
      <c r="C78" s="70"/>
      <c r="D78" s="70"/>
      <c r="E78" s="70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</row>
    <row r="79" spans="1:22" s="3" customFormat="1" x14ac:dyDescent="0.25">
      <c r="A79" s="70"/>
      <c r="B79" s="70"/>
      <c r="C79" s="70"/>
      <c r="D79" s="70"/>
      <c r="E79" s="70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</row>
    <row r="80" spans="1:22" s="3" customFormat="1" x14ac:dyDescent="0.25">
      <c r="A80" s="70"/>
      <c r="B80" s="70"/>
      <c r="C80" s="70"/>
      <c r="D80" s="70"/>
      <c r="E80" s="70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</row>
    <row r="81" spans="1:22" s="3" customFormat="1" x14ac:dyDescent="0.25">
      <c r="A81" s="70"/>
      <c r="B81" s="70"/>
      <c r="C81" s="70"/>
      <c r="D81" s="70"/>
      <c r="E81" s="70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</row>
    <row r="82" spans="1:22" s="3" customFormat="1" x14ac:dyDescent="0.25">
      <c r="A82" s="70"/>
      <c r="B82" s="70"/>
      <c r="C82" s="70"/>
      <c r="D82" s="70"/>
      <c r="E82" s="70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</row>
    <row r="83" spans="1:22" s="3" customFormat="1" x14ac:dyDescent="0.25">
      <c r="A83" s="70"/>
      <c r="B83" s="70"/>
      <c r="C83" s="70"/>
      <c r="D83" s="70"/>
      <c r="E83" s="70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</row>
    <row r="84" spans="1:22" s="3" customFormat="1" x14ac:dyDescent="0.25">
      <c r="A84" s="70"/>
      <c r="B84" s="70"/>
      <c r="C84" s="70"/>
      <c r="D84" s="70"/>
      <c r="E84" s="70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</row>
    <row r="85" spans="1:22" s="3" customFormat="1" x14ac:dyDescent="0.25">
      <c r="A85" s="70"/>
      <c r="B85" s="70"/>
      <c r="C85" s="70"/>
      <c r="D85" s="70"/>
      <c r="E85" s="70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</row>
    <row r="86" spans="1:22" s="3" customFormat="1" x14ac:dyDescent="0.25">
      <c r="A86" s="2"/>
      <c r="B86" s="2"/>
      <c r="C86" s="2"/>
      <c r="D86" s="2"/>
      <c r="E86" s="2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</row>
    <row r="87" spans="1:22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s="3" customFormat="1" x14ac:dyDescent="0.25">
      <c r="A89" s="2"/>
      <c r="B89" s="2"/>
      <c r="C89" s="2"/>
      <c r="D89" s="2"/>
      <c r="E89" s="2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</row>
    <row r="90" spans="1:22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s="3" customFormat="1" x14ac:dyDescent="0.25">
      <c r="A104" s="2" t="str">
        <f>IF($D$1="Suomi","Kuva 4. KITT2:n tuoman tuhaterotinmerkin korvaaminen 'ei millään merkillä'.",IF($D$1="Svenska","Bild 4. Ersättning skiljetecknet för tusen införd av KITT2 med 'ingenting'.",""))</f>
        <v/>
      </c>
      <c r="B104" s="2"/>
      <c r="C104" s="2"/>
      <c r="D104" s="2"/>
      <c r="E104" s="2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</row>
    <row r="105" spans="1:22" s="3" customFormat="1" x14ac:dyDescent="0.25">
      <c r="A105" s="70" t="str">
        <f>IF($D$1="Suomi","",IF($D$1="Svenska","- I rutan 'Sök efter' ser man skiljetecknet inklistrat.
- Se till att du skriver ingenting i rutan 'Ersätt med'.
- Och sist tryck på knappen 'Ersätt alla'.",""))</f>
        <v/>
      </c>
      <c r="B105" s="70"/>
      <c r="C105" s="70"/>
      <c r="D105" s="70"/>
      <c r="E105" s="70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</row>
    <row r="106" spans="1:22" s="3" customFormat="1" x14ac:dyDescent="0.25">
      <c r="A106" s="70"/>
      <c r="B106" s="70"/>
      <c r="C106" s="70"/>
      <c r="D106" s="70"/>
      <c r="E106" s="70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</row>
    <row r="107" spans="1:22" s="3" customFormat="1" x14ac:dyDescent="0.25">
      <c r="A107" s="70"/>
      <c r="B107" s="70"/>
      <c r="C107" s="70"/>
      <c r="D107" s="70"/>
      <c r="E107" s="70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1:22" s="3" customFormat="1" x14ac:dyDescent="0.25">
      <c r="A108" s="10"/>
      <c r="B108" s="10"/>
      <c r="C108" s="10"/>
      <c r="D108" s="10"/>
      <c r="E108" s="10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1:22" s="3" customFormat="1" x14ac:dyDescent="0.25">
      <c r="A109" s="10"/>
      <c r="B109" s="10"/>
      <c r="C109" s="10"/>
      <c r="D109" s="10"/>
      <c r="E109" s="10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1:22" s="3" customFormat="1" x14ac:dyDescent="0.25">
      <c r="A110" s="10"/>
      <c r="B110" s="10"/>
      <c r="C110" s="10"/>
      <c r="D110" s="10"/>
      <c r="E110" s="10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1:22" s="3" customFormat="1" x14ac:dyDescent="0.25">
      <c r="A111" s="5"/>
      <c r="B111" s="5"/>
      <c r="C111" s="5"/>
      <c r="D111" s="5"/>
      <c r="E111" s="5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</row>
    <row r="112" spans="1:22" s="3" customFormat="1" x14ac:dyDescent="0.25">
      <c r="A112" s="5"/>
      <c r="B112" s="5"/>
      <c r="C112" s="5"/>
      <c r="D112" s="5"/>
      <c r="E112" s="5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</row>
    <row r="113" spans="1:22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s="3" customFormat="1" x14ac:dyDescent="0.25">
      <c r="A124" s="2" t="str">
        <f>IF($D$1="Suomi","Kuva 5. Etsi ja korvaa -toiminto suoritettu",IF($D$1="Svenska","Bild 5. Sök och ersätt -funktion slutförd",""))</f>
        <v/>
      </c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</row>
    <row r="125" spans="1:22" s="3" customFormat="1" x14ac:dyDescent="0.25">
      <c r="A125" s="2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</row>
    <row r="126" spans="1:22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idden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idden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idden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</sheetData>
  <sheetProtection algorithmName="SHA-512" hashValue="5xLSRt6kzbREe3j5YANMiiKe8xPrlayo9q3WTNZ/A3Ri5BBc6z4cwZy0Iw7XHGvrm8B+AEG4S1CrbkEs5IGqCw==" saltValue="OEFgPwLe3gX8tgRFbTq08g==" spinCount="100000" sheet="1" objects="1" scenarios="1"/>
  <mergeCells count="18">
    <mergeCell ref="C17:U18"/>
    <mergeCell ref="C28:U30"/>
    <mergeCell ref="C31:U32"/>
    <mergeCell ref="A78:E85"/>
    <mergeCell ref="A105:E107"/>
    <mergeCell ref="E1:U1"/>
    <mergeCell ref="A3:A4"/>
    <mergeCell ref="B3:U4"/>
    <mergeCell ref="A5:A6"/>
    <mergeCell ref="B5:U6"/>
    <mergeCell ref="A13:A14"/>
    <mergeCell ref="B13:U14"/>
    <mergeCell ref="A7:A8"/>
    <mergeCell ref="B7:E8"/>
    <mergeCell ref="A9:A10"/>
    <mergeCell ref="B9:U10"/>
    <mergeCell ref="A11:A12"/>
    <mergeCell ref="B11:U1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51" operator="equal" id="{4C208FC8-1154-4465-AF62-D87DCA89E1D8}">
            <xm:f>Asetukset!$A$3</xm:f>
            <x14:dxf>
              <font>
                <b/>
                <i val="0"/>
                <color theme="0"/>
              </font>
              <fill>
                <patternFill>
                  <bgColor theme="4" tint="-0.24994659260841701"/>
                </patternFill>
              </fill>
            </x14:dxf>
          </x14:cfRule>
          <x14:cfRule type="cellIs" priority="3452" operator="equal" id="{B805C133-8E2E-4E6D-8668-2E93CD5D09E9}">
            <xm:f>Asetukset!$A$4</xm:f>
            <x14:dxf>
              <font>
                <b/>
                <i val="0"/>
                <color rgb="FFFFFF00"/>
              </font>
              <fill>
                <patternFill>
                  <bgColor theme="4" tint="-0.24994659260841701"/>
                </patternFill>
              </fill>
            </x14:dxf>
          </x14:cfRule>
          <xm:sqref>D1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264" yWindow="243" count="1">
        <x14:dataValidation type="list" allowBlank="1" showInputMessage="1" showErrorMessage="1">
          <x14:formula1>
            <xm:f>Asetukset!$A$3:$A$4</xm:f>
          </x14:formula1>
          <xm:sqref>D1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6">
    <tabColor theme="4"/>
  </sheetPr>
  <dimension ref="A1:G578"/>
  <sheetViews>
    <sheetView zoomScaleNormal="100" workbookViewId="0"/>
  </sheetViews>
  <sheetFormatPr defaultColWidth="9.140625" defaultRowHeight="11.25" x14ac:dyDescent="0.2"/>
  <cols>
    <col min="1" max="1" width="76.28515625" style="36" bestFit="1" customWidth="1"/>
    <col min="2" max="3" width="19.28515625" style="42" customWidth="1"/>
    <col min="4" max="4" width="9.5703125" style="19" customWidth="1"/>
    <col min="5" max="5" width="9.5703125" style="45" customWidth="1"/>
    <col min="6" max="6" width="29.7109375" style="19" customWidth="1"/>
    <col min="7" max="7" width="29.7109375" style="36" customWidth="1"/>
    <col min="8" max="16384" width="9.140625" style="36"/>
  </cols>
  <sheetData>
    <row r="1" spans="1:7" s="28" customFormat="1" ht="15" x14ac:dyDescent="0.25">
      <c r="A1" s="24" t="str">
        <f ca="1">IF(Aloitus_Start!$D$1="","Olet taulussa / Du är i tabellen "&amp;MID(CELL("filename",A1),FIND("]",CELL("filename",A1))+1,255),IF(Aloitus_Start!$D$1="Suomi","Olet taulussa "&amp;MID(CELL("filename",A1),FIND("]",CELL("filename",A1))+1,255),IF(Aloitus_Start!$D$1="Svenska","Du är i tabellen "&amp;MID(CELL("filename",A1),FIND("]",CELL("filename",A1))+1,255))))</f>
        <v>Olet taulussa / Du är i tabellen YO-AMK_Uni-Yhs</v>
      </c>
      <c r="B1" s="25"/>
      <c r="C1" s="26" t="str">
        <f ca="1" xml:space="preserve"> MID(CELL("filename",C1),FIND("]",CELL("filename",C1))+1,255)</f>
        <v>YO-AMK_Uni-Yhs</v>
      </c>
      <c r="D1" s="26"/>
      <c r="E1" s="43"/>
      <c r="F1" s="27" t="str">
        <f ca="1" xml:space="preserve"> MID(CELL("filename",F1),FIND("]",CELL("filename",F1))+1,255)</f>
        <v>YO-AMK_Uni-Yhs</v>
      </c>
    </row>
    <row r="2" spans="1:7" s="28" customFormat="1" ht="15.75" thickBot="1" x14ac:dyDescent="0.3">
      <c r="A2" s="29" t="str">
        <f ca="1">"Liitä tiedot tauluun "&amp;Testitaulu_Testtabell!C1&amp;" ja valitse siellä oikea kirjastotyyppi"</f>
        <v>Liitä tiedot tauluun Testitaulu_Testtabell ja valitse siellä oikea kirjastotyyppi</v>
      </c>
      <c r="B2" s="30"/>
      <c r="C2" s="75" t="str">
        <f ca="1">IF($A$3="","",IFERROR(SUM(D4:E578),"Siivoa testitaulu / Städ testtabell"))</f>
        <v/>
      </c>
      <c r="D2" s="76"/>
      <c r="E2" s="43"/>
      <c r="F2" s="31" t="str">
        <f>IF(Aloitus_Start!$D$1="","Valitse kieli - Välj språket","")</f>
        <v>Valitse kieli - Välj språket</v>
      </c>
    </row>
    <row r="3" spans="1:7" ht="23.25" customHeight="1" x14ac:dyDescent="0.2">
      <c r="A3" s="32" t="str">
        <f ca="1">IF(Testitaulu_Testtabell!$B$2="","",IF(Testitaulu_Testtabell!A7="","",IF(Asetukset!$B$26=(MID(CELL("filename",A2),FIND("]",CELL("filename",A2))+1,255)),Testitaulu_Testtabell!A7,"")))</f>
        <v/>
      </c>
      <c r="B3" s="33" t="str">
        <f ca="1">IF(Testitaulu_Testtabell!$B$2="","",IF(Testitaulu_Testtabell!B7="","",IF(Asetukset!$B$26=(MID(CELL("filename",B2),FIND("]",CELL("filename",B2))+1,255)),Testitaulu_Testtabell!B7,"")))</f>
        <v/>
      </c>
      <c r="C3" s="34" t="str">
        <f ca="1">IF(Testitaulu_Testtabell!$B$2="","",IF(Testitaulu_Testtabell!C7="","",IF(Asetukset!$B$26=(MID(CELL("filename",C2),FIND("]",CELL("filename",C2))+1,255)),Testitaulu_Testtabell!C7,"")))</f>
        <v/>
      </c>
      <c r="D3" s="35" t="str">
        <f ca="1">IF($A$3="","",IF(Aloitus_Start!$D$1="Suomi","Muutos",IF(Aloitus_Start!$D$1="Svenska","Förändring","")))</f>
        <v/>
      </c>
      <c r="E3" s="44" t="str">
        <f ca="1">IF($A$3="","",IF(Aloitus_Start!$D$1="Suomi","Muutos%",IF(Aloitus_Start!$D$1="Svenska","Förändr%","")))</f>
        <v/>
      </c>
      <c r="F3" s="19" t="str">
        <f ca="1">IF($A$3="","",IF(Aloitus_Start!$D$1="Suomi","Huom. - "&amp;B4,IF(Aloitus_Start!$D$1="Svenska","Obs. - "&amp;B4,"")))</f>
        <v/>
      </c>
      <c r="G3" s="19" t="str">
        <f ca="1">IF($A$3="","",IF(Aloitus_Start!$D$1="Suomi","Huom. - "&amp;C4,IF(Aloitus_Start!$D$1="Svenska","Obs. - "&amp;C4,"")))</f>
        <v/>
      </c>
    </row>
    <row r="4" spans="1:7" x14ac:dyDescent="0.2">
      <c r="A4" s="37" t="str">
        <f ca="1">IF(Testitaulu_Testtabell!$B$2="","",IF(Testitaulu_Testtabell!A8="","",IF(Asetukset!$B$26=(MID(CELL("filename",A3),FIND("]",CELL("filename",A3))+1,255)),Testitaulu_Testtabell!A8,"")))</f>
        <v/>
      </c>
      <c r="B4" s="19" t="str">
        <f ca="1">IF(Testitaulu_Testtabell!$B$2="","",IF(Testitaulu_Testtabell!B8="","",IF(Asetukset!$B$26=(MID(CELL("filename",B3),FIND("]",CELL("filename",B3))+1,255)),Testitaulu_Testtabell!B8,"")))</f>
        <v/>
      </c>
      <c r="C4" s="38" t="str">
        <f ca="1">IF(Testitaulu_Testtabell!$B$2="","",IF(Testitaulu_Testtabell!C8="","",IF(Asetukset!$B$26=(MID(CELL("filename",C3),FIND("]",CELL("filename",C3))+1,255)),Testitaulu_Testtabell!C8,"")))</f>
        <v/>
      </c>
      <c r="G4" s="19"/>
    </row>
    <row r="5" spans="1:7" x14ac:dyDescent="0.2">
      <c r="A5" s="37" t="str">
        <f ca="1">IF(Testitaulu_Testtabell!$B$2="","",IF(Testitaulu_Testtabell!A9="","",IF(Asetukset!$B$26=(MID(CELL("filename",A4),FIND("]",CELL("filename",A4))+1,255)),Testitaulu_Testtabell!A9,"")))</f>
        <v/>
      </c>
      <c r="B5" s="19" t="str">
        <f ca="1">IF(Testitaulu_Testtabell!$B$2="","",IF(Testitaulu_Testtabell!B9="","",IF(Asetukset!$B$26=(MID(CELL("filename",B4),FIND("]",CELL("filename",B4))+1,255)),Testitaulu_Testtabell!B9,"")))</f>
        <v/>
      </c>
      <c r="C5" s="38" t="str">
        <f ca="1">IF(Testitaulu_Testtabell!$B$2="","",IF(Testitaulu_Testtabell!C9="","",IF(Asetukset!$B$26=(MID(CELL("filename",C4),FIND("]",CELL("filename",C4))+1,255)),Testitaulu_Testtabell!C9,"")))</f>
        <v/>
      </c>
      <c r="G5" s="19"/>
    </row>
    <row r="6" spans="1:7" x14ac:dyDescent="0.2">
      <c r="A6" s="37" t="str">
        <f ca="1">IF(Testitaulu_Testtabell!$B$2="","",IF(Testitaulu_Testtabell!A10="","",IF(Asetukset!$B$26=(MID(CELL("filename",A5),FIND("]",CELL("filename",A5))+1,255)),Testitaulu_Testtabell!A10,"")))</f>
        <v/>
      </c>
      <c r="B6" s="19" t="str">
        <f ca="1">IF(Testitaulu_Testtabell!$B$2="","",IF(Testitaulu_Testtabell!B10="","",IF(Asetukset!$B$26=(MID(CELL("filename",B5),FIND("]",CELL("filename",B5))+1,255)),Testitaulu_Testtabell!B10,"")))</f>
        <v/>
      </c>
      <c r="C6" s="38" t="str">
        <f ca="1">IF(Testitaulu_Testtabell!$B$2="","",IF(Testitaulu_Testtabell!C10="","",IF(Asetukset!$B$26=(MID(CELL("filename",C5),FIND("]",CELL("filename",C5))+1,255)),Testitaulu_Testtabell!C10,"")))</f>
        <v/>
      </c>
      <c r="D6" s="19" t="str">
        <f>IF(Aloitus_Start!$D$1="","",IF(B6="","",IF(C6="","",C6-B6)))</f>
        <v/>
      </c>
      <c r="E6" s="45" t="str">
        <f>IF(Aloitus_Start!$D$1="","",IF(B6="","",IF(B6=0,"",IF(B6=" ","",IF(C6="","",(C6/B6)-1)))))</f>
        <v/>
      </c>
      <c r="F6" s="19" t="str">
        <f ca="1">IF($A$3="","",IF(Aloitus_Start!$D$1="","",IF(B6="",IF(Aloitus_Start!$D$1="Suomi","Tieto puuttuu : "&amp;$A6,IF(Aloitus_Start!$D$1="Svenska","Information saknas : "&amp;$A6)),"")))</f>
        <v/>
      </c>
      <c r="G6" s="19" t="str">
        <f ca="1">IF($A$3="","",IF(Aloitus_Start!$D$1="","",IF(C6="",IF(Aloitus_Start!$D$1="Suomi","Tieto puuttuu : "&amp;$A6,IF(Aloitus_Start!$D$1="Svenska","Information saknas : "&amp;$A6)),"")))</f>
        <v/>
      </c>
    </row>
    <row r="7" spans="1:7" x14ac:dyDescent="0.2">
      <c r="A7" s="37" t="str">
        <f ca="1">IF(Testitaulu_Testtabell!$B$2="","",IF(Testitaulu_Testtabell!A11="","",IF(Asetukset!$B$26=(MID(CELL("filename",A6),FIND("]",CELL("filename",A6))+1,255)),Testitaulu_Testtabell!A11,"")))</f>
        <v/>
      </c>
      <c r="B7" s="19" t="str">
        <f ca="1">IF(Testitaulu_Testtabell!$B$2="","",IF(Testitaulu_Testtabell!B11="","",IF(Asetukset!$B$26=(MID(CELL("filename",B6),FIND("]",CELL("filename",B6))+1,255)),Testitaulu_Testtabell!B11,"")))</f>
        <v/>
      </c>
      <c r="C7" s="38" t="str">
        <f ca="1">IF(Testitaulu_Testtabell!$B$2="","",IF(Testitaulu_Testtabell!C11="","",IF(Asetukset!$B$26=(MID(CELL("filename",C6),FIND("]",CELL("filename",C6))+1,255)),Testitaulu_Testtabell!C11,"")))</f>
        <v/>
      </c>
      <c r="D7" s="19" t="str">
        <f>IF(Aloitus_Start!$D$1="","",IF(B7="","",IF(C7="","",C7-B7)))</f>
        <v/>
      </c>
      <c r="E7" s="45" t="str">
        <f>IF(Aloitus_Start!$D$1="","",IF(B7="","",IF(B7=0,"",IF(B7=" ","",IF(C7="","",(C7/B7)-1)))))</f>
        <v/>
      </c>
      <c r="F7" s="19" t="str">
        <f ca="1">IF($A$3="","",IF(Aloitus_Start!$D$1="","",IF(B7="",IF(Aloitus_Start!$D$1="Suomi","Tieto puuttuu : "&amp;$A7,IF(Aloitus_Start!$D$1="Svenska","Information saknas : "&amp;$A7)),"")))</f>
        <v/>
      </c>
      <c r="G7" s="19" t="str">
        <f ca="1">IF($A$3="","",IF(Aloitus_Start!$D$1="","",IF(C7="",IF(Aloitus_Start!$D$1="Suomi","Tieto puuttuu : "&amp;$A7,IF(Aloitus_Start!$D$1="Svenska","Information saknas : "&amp;$A7)),"")))</f>
        <v/>
      </c>
    </row>
    <row r="8" spans="1:7" x14ac:dyDescent="0.2">
      <c r="A8" s="37" t="str">
        <f ca="1">IF(Testitaulu_Testtabell!$B$2="","",IF(Testitaulu_Testtabell!A12="","",IF(Asetukset!$B$26=(MID(CELL("filename",A7),FIND("]",CELL("filename",A7))+1,255)),Testitaulu_Testtabell!A12,"")))</f>
        <v/>
      </c>
      <c r="B8" s="19" t="str">
        <f ca="1">IF(Testitaulu_Testtabell!$B$2="","",IF(Testitaulu_Testtabell!B12="","",IF(Asetukset!$B$26=(MID(CELL("filename",B7),FIND("]",CELL("filename",B7))+1,255)),Testitaulu_Testtabell!B12,"")))</f>
        <v/>
      </c>
      <c r="C8" s="38" t="str">
        <f ca="1">IF(Testitaulu_Testtabell!$B$2="","",IF(Testitaulu_Testtabell!C12="","",IF(Asetukset!$B$26=(MID(CELL("filename",C7),FIND("]",CELL("filename",C7))+1,255)),Testitaulu_Testtabell!C12,"")))</f>
        <v/>
      </c>
      <c r="D8" s="19" t="str">
        <f>IF(Aloitus_Start!$D$1="","",IF(B8="","",IF(C8="","",C8-B8)))</f>
        <v/>
      </c>
      <c r="E8" s="45" t="str">
        <f>IF(Aloitus_Start!$D$1="","",IF(B8="","",IF(B8=0,"",IF(B8=" ","",IF(C8="","",(C8/B8)-1)))))</f>
        <v/>
      </c>
      <c r="F8" s="19" t="str">
        <f ca="1">IF($A$3="","",IF(Aloitus_Start!$D$1="","",IF(B8="",IF(Aloitus_Start!$D$1="Suomi","Tieto puuttuu : "&amp;$A8,IF(Aloitus_Start!$D$1="Svenska","Information saknas : "&amp;$A8)),"")))</f>
        <v/>
      </c>
      <c r="G8" s="19" t="str">
        <f ca="1">IF($A$3="","",IF(Aloitus_Start!$D$1="","",IF(C8="",IF(Aloitus_Start!$D$1="Suomi","Tieto puuttuu : "&amp;$A8,IF(Aloitus_Start!$D$1="Svenska","Information saknas : "&amp;$A8)),"")))</f>
        <v/>
      </c>
    </row>
    <row r="9" spans="1:7" x14ac:dyDescent="0.2">
      <c r="A9" s="37" t="str">
        <f ca="1">IF(Testitaulu_Testtabell!$B$2="","",IF(Testitaulu_Testtabell!A13="","",IF(Asetukset!$B$26=(MID(CELL("filename",A8),FIND("]",CELL("filename",A8))+1,255)),Testitaulu_Testtabell!A13,"")))</f>
        <v/>
      </c>
      <c r="B9" s="19" t="str">
        <f ca="1">IF(Testitaulu_Testtabell!$B$2="","",IF(Testitaulu_Testtabell!B13="","",IF(Asetukset!$B$26=(MID(CELL("filename",B8),FIND("]",CELL("filename",B8))+1,255)),Testitaulu_Testtabell!B13,"")))</f>
        <v/>
      </c>
      <c r="C9" s="38" t="str">
        <f ca="1">IF(Testitaulu_Testtabell!$B$2="","",IF(Testitaulu_Testtabell!C13="","",IF(Asetukset!$B$26=(MID(CELL("filename",C8),FIND("]",CELL("filename",C8))+1,255)),Testitaulu_Testtabell!C13,"")))</f>
        <v/>
      </c>
      <c r="D9" s="19" t="str">
        <f>IF(Aloitus_Start!$D$1="","",IF(B9="","",IF(C9="","",C9-B9)))</f>
        <v/>
      </c>
      <c r="E9" s="45" t="str">
        <f>IF(Aloitus_Start!$D$1="","",IF(B9="","",IF(B9=0,"",IF(B9=" ","",IF(C9="","",(C9/B9)-1)))))</f>
        <v/>
      </c>
      <c r="F9" s="19" t="str">
        <f ca="1">IF($A$3="","",IF(Aloitus_Start!$D$1="","",IF(B9="",IF(Aloitus_Start!$D$1="Suomi","Tieto puuttuu : "&amp;$A9,IF(Aloitus_Start!$D$1="Svenska","Information saknas : "&amp;$A9)),"")))</f>
        <v/>
      </c>
      <c r="G9" s="19" t="str">
        <f ca="1">IF($A$3="","",IF(Aloitus_Start!$D$1="","",IF(C9="",IF(Aloitus_Start!$D$1="Suomi","Tieto puuttuu : "&amp;$A9,IF(Aloitus_Start!$D$1="Svenska","Information saknas : "&amp;$A9)),"")))</f>
        <v/>
      </c>
    </row>
    <row r="10" spans="1:7" x14ac:dyDescent="0.2">
      <c r="A10" s="37" t="str">
        <f ca="1">IF(Testitaulu_Testtabell!$B$2="","",IF(Testitaulu_Testtabell!A14="","",IF(Asetukset!$B$26=(MID(CELL("filename",A9),FIND("]",CELL("filename",A9))+1,255)),Testitaulu_Testtabell!A14,"")))</f>
        <v/>
      </c>
      <c r="B10" s="19" t="str">
        <f ca="1">IF(Testitaulu_Testtabell!$B$2="","",IF(Testitaulu_Testtabell!B14="","",IF(Asetukset!$B$26=(MID(CELL("filename",B9),FIND("]",CELL("filename",B9))+1,255)),Testitaulu_Testtabell!B14,"")))</f>
        <v/>
      </c>
      <c r="C10" s="38" t="str">
        <f ca="1">IF(Testitaulu_Testtabell!$B$2="","",IF(Testitaulu_Testtabell!C14="","",IF(Asetukset!$B$26=(MID(CELL("filename",C9),FIND("]",CELL("filename",C9))+1,255)),Testitaulu_Testtabell!C14,"")))</f>
        <v/>
      </c>
      <c r="G10" s="19"/>
    </row>
    <row r="11" spans="1:7" x14ac:dyDescent="0.2">
      <c r="A11" s="37" t="str">
        <f ca="1">IF(Testitaulu_Testtabell!$B$2="","",IF(Testitaulu_Testtabell!A15="","",IF(Asetukset!$B$26=(MID(CELL("filename",A10),FIND("]",CELL("filename",A10))+1,255)),Testitaulu_Testtabell!A15,"")))</f>
        <v/>
      </c>
      <c r="B11" s="19" t="str">
        <f ca="1">IF(Testitaulu_Testtabell!$B$2="","",IF(Testitaulu_Testtabell!B15="","",IF(Asetukset!$B$26=(MID(CELL("filename",B10),FIND("]",CELL("filename",B10))+1,255)),Testitaulu_Testtabell!B15,"")))</f>
        <v/>
      </c>
      <c r="C11" s="38" t="str">
        <f ca="1">IF(Testitaulu_Testtabell!$B$2="","",IF(Testitaulu_Testtabell!C15="","",IF(Asetukset!$B$26=(MID(CELL("filename",C10),FIND("]",CELL("filename",C10))+1,255)),Testitaulu_Testtabell!C15,"")))</f>
        <v/>
      </c>
      <c r="D11" s="19" t="str">
        <f>IF(Aloitus_Start!$D$1="","",IF(B11="","",IF(C11="","",C11-B11)))</f>
        <v/>
      </c>
      <c r="E11" s="45" t="str">
        <f>IF(Aloitus_Start!$D$1="","",IF(B11="","",IF(B11=0,"",IF(B11=" ","",IF(C11="","",(C11/B11)-1)))))</f>
        <v/>
      </c>
      <c r="F11" s="19" t="str">
        <f ca="1">IF($A$3="","",IF(Aloitus_Start!$D$1="","",IF(B11="",IF(Aloitus_Start!$D$1="Suomi","Tieto puuttuu : "&amp;$A11,IF(Aloitus_Start!$D$1="Svenska","Information saknas : "&amp;$A11)),"")))</f>
        <v/>
      </c>
      <c r="G11" s="19" t="str">
        <f ca="1">IF($A$3="","",IF(Aloitus_Start!$D$1="","",IF(C11="",IF(Aloitus_Start!$D$1="Suomi","Tieto puuttuu : "&amp;$A11,IF(Aloitus_Start!$D$1="Svenska","Information saknas : "&amp;$A11)),"")))</f>
        <v/>
      </c>
    </row>
    <row r="12" spans="1:7" x14ac:dyDescent="0.2">
      <c r="A12" s="37" t="str">
        <f ca="1">IF(Testitaulu_Testtabell!$B$2="","",IF(Testitaulu_Testtabell!A16="","",IF(Asetukset!$B$26=(MID(CELL("filename",A11),FIND("]",CELL("filename",A11))+1,255)),Testitaulu_Testtabell!A16,"")))</f>
        <v/>
      </c>
      <c r="B12" s="19" t="str">
        <f ca="1">IF(Testitaulu_Testtabell!$B$2="","",IF(Testitaulu_Testtabell!B16="","",IF(Asetukset!$B$26=(MID(CELL("filename",B11),FIND("]",CELL("filename",B11))+1,255)),Testitaulu_Testtabell!B16,"")))</f>
        <v/>
      </c>
      <c r="C12" s="38" t="str">
        <f ca="1">IF(Testitaulu_Testtabell!$B$2="","",IF(Testitaulu_Testtabell!C16="","",IF(Asetukset!$B$26=(MID(CELL("filename",C11),FIND("]",CELL("filename",C11))+1,255)),Testitaulu_Testtabell!C16,"")))</f>
        <v/>
      </c>
      <c r="D12" s="19" t="str">
        <f>IF(Aloitus_Start!$D$1="","",IF(B12="","",IF(C12="","",C12-B12)))</f>
        <v/>
      </c>
      <c r="E12" s="45" t="str">
        <f>IF(Aloitus_Start!$D$1="","",IF(B12="","",IF(B12=0,"",IF(B12=" ","",IF(C12="","",(C12/B12)-1)))))</f>
        <v/>
      </c>
      <c r="F12" s="19" t="str">
        <f ca="1">IF($A$3="","",IF(Aloitus_Start!$D$1="","",IF(B12="",IF(Aloitus_Start!$D$1="Suomi","Tieto puuttuu : "&amp;$A12,IF(Aloitus_Start!$D$1="Svenska","Information saknas : "&amp;$A12)),"")))</f>
        <v/>
      </c>
      <c r="G12" s="19" t="str">
        <f ca="1">IF($A$3="","",IF(Aloitus_Start!$D$1="","",IF(C12="",IF(Aloitus_Start!$D$1="Suomi","Tieto puuttuu : "&amp;$A12,IF(Aloitus_Start!$D$1="Svenska","Information saknas : "&amp;$A12)),"")))</f>
        <v/>
      </c>
    </row>
    <row r="13" spans="1:7" x14ac:dyDescent="0.2">
      <c r="A13" s="37" t="str">
        <f ca="1">IF(Testitaulu_Testtabell!$B$2="","",IF(Testitaulu_Testtabell!A17="","",IF(Asetukset!$B$26=(MID(CELL("filename",A12),FIND("]",CELL("filename",A12))+1,255)),Testitaulu_Testtabell!A17,"")))</f>
        <v/>
      </c>
      <c r="B13" s="19" t="str">
        <f ca="1">IF(Testitaulu_Testtabell!$B$2="","",IF(Testitaulu_Testtabell!B17="","",IF(Asetukset!$B$26=(MID(CELL("filename",B12),FIND("]",CELL("filename",B12))+1,255)),Testitaulu_Testtabell!B17,"")))</f>
        <v/>
      </c>
      <c r="C13" s="38" t="str">
        <f ca="1">IF(Testitaulu_Testtabell!$B$2="","",IF(Testitaulu_Testtabell!C17="","",IF(Asetukset!$B$26=(MID(CELL("filename",C12),FIND("]",CELL("filename",C12))+1,255)),Testitaulu_Testtabell!C17,"")))</f>
        <v/>
      </c>
      <c r="D13" s="19" t="str">
        <f>IF(Aloitus_Start!$D$1="","",IF(B13="","",IF(C13="","",C13-B13)))</f>
        <v/>
      </c>
      <c r="E13" s="45" t="str">
        <f>IF(Aloitus_Start!$D$1="","",IF(B13="","",IF(B13=0,"",IF(B13=" ","",IF(C13="","",(C13/B13)-1)))))</f>
        <v/>
      </c>
      <c r="F13" s="19" t="str">
        <f ca="1">IF($A$3="","",IF(Aloitus_Start!$D$1="","",IF(B13="",IF(Aloitus_Start!$D$1="Suomi","Tieto puuttuu : "&amp;$A13,IF(Aloitus_Start!$D$1="Svenska","Information saknas : "&amp;$A13)),"")))</f>
        <v/>
      </c>
      <c r="G13" s="19" t="str">
        <f ca="1">IF($A$3="","",IF(Aloitus_Start!$D$1="","",IF(C13="",IF(Aloitus_Start!$D$1="Suomi","Tieto puuttuu : "&amp;$A13,IF(Aloitus_Start!$D$1="Svenska","Information saknas : "&amp;$A13)),"")))</f>
        <v/>
      </c>
    </row>
    <row r="14" spans="1:7" x14ac:dyDescent="0.2">
      <c r="A14" s="37" t="str">
        <f ca="1">IF(Testitaulu_Testtabell!$B$2="","",IF(Testitaulu_Testtabell!A18="","",IF(Asetukset!$B$26=(MID(CELL("filename",A13),FIND("]",CELL("filename",A13))+1,255)),Testitaulu_Testtabell!A18,"")))</f>
        <v/>
      </c>
      <c r="B14" s="19" t="str">
        <f ca="1">IF(Testitaulu_Testtabell!$B$2="","",IF(Testitaulu_Testtabell!B18="","",IF(Asetukset!$B$26=(MID(CELL("filename",B13),FIND("]",CELL("filename",B13))+1,255)),Testitaulu_Testtabell!B18,"")))</f>
        <v/>
      </c>
      <c r="C14" s="38" t="str">
        <f ca="1">IF(Testitaulu_Testtabell!$B$2="","",IF(Testitaulu_Testtabell!C18="","",IF(Asetukset!$B$26=(MID(CELL("filename",C13),FIND("]",CELL("filename",C13))+1,255)),Testitaulu_Testtabell!C18,"")))</f>
        <v/>
      </c>
      <c r="D14" s="19" t="str">
        <f>IF(Aloitus_Start!$D$1="","",IF(B14="","",IF(C14="","",C14-B14)))</f>
        <v/>
      </c>
      <c r="E14" s="45" t="str">
        <f>IF(Aloitus_Start!$D$1="","",IF(B14="","",IF(B14=0,"",IF(B14=" ","",IF(C14="","",(C14/B14)-1)))))</f>
        <v/>
      </c>
      <c r="F14" s="19" t="str">
        <f ca="1">IF($A$3="","",IF(Aloitus_Start!$D$1="","",IF(B14="",IF(Aloitus_Start!$D$1="Suomi","Tieto puuttuu : "&amp;$A14,IF(Aloitus_Start!$D$1="Svenska","Information saknas : "&amp;$A14)),"")))</f>
        <v/>
      </c>
      <c r="G14" s="19" t="str">
        <f ca="1">IF($A$3="","",IF(Aloitus_Start!$D$1="","",IF(C14="",IF(Aloitus_Start!$D$1="Suomi","Tieto puuttuu : "&amp;$A14,IF(Aloitus_Start!$D$1="Svenska","Information saknas : "&amp;$A14)),"")))</f>
        <v/>
      </c>
    </row>
    <row r="15" spans="1:7" x14ac:dyDescent="0.2">
      <c r="A15" s="37" t="str">
        <f ca="1">IF(Testitaulu_Testtabell!$B$2="","",IF(Testitaulu_Testtabell!A19="","",IF(Asetukset!$B$26=(MID(CELL("filename",A14),FIND("]",CELL("filename",A14))+1,255)),Testitaulu_Testtabell!A19,"")))</f>
        <v/>
      </c>
      <c r="B15" s="19" t="str">
        <f ca="1">IF(Testitaulu_Testtabell!$B$2="","",IF(Testitaulu_Testtabell!B19="","",IF(Asetukset!$B$26=(MID(CELL("filename",B14),FIND("]",CELL("filename",B14))+1,255)),Testitaulu_Testtabell!B19,"")))</f>
        <v/>
      </c>
      <c r="C15" s="38" t="str">
        <f ca="1">IF(Testitaulu_Testtabell!$B$2="","",IF(Testitaulu_Testtabell!C19="","",IF(Asetukset!$B$26=(MID(CELL("filename",C14),FIND("]",CELL("filename",C14))+1,255)),Testitaulu_Testtabell!C19,"")))</f>
        <v/>
      </c>
      <c r="D15" s="19" t="str">
        <f>IF(Aloitus_Start!$D$1="","",IF(B15="","",IF(C15="","",C15-B15)))</f>
        <v/>
      </c>
      <c r="E15" s="45" t="str">
        <f>IF(Aloitus_Start!$D$1="","",IF(B15="","",IF(B15=0,"",IF(B15=" ","",IF(C15="","",(C15/B15)-1)))))</f>
        <v/>
      </c>
      <c r="F15" s="19" t="str">
        <f ca="1">IF($A$3="","",IF(Aloitus_Start!$D$1="","",IF(B15="",IF(Aloitus_Start!$D$1="Suomi","Tieto puuttuu : "&amp;$A15,IF(Aloitus_Start!$D$1="Svenska","Information saknas : "&amp;$A15)),"")))</f>
        <v/>
      </c>
      <c r="G15" s="19" t="str">
        <f ca="1">IF($A$3="","",IF(Aloitus_Start!$D$1="","",IF(C15="",IF(Aloitus_Start!$D$1="Suomi","Tieto puuttuu : "&amp;$A15,IF(Aloitus_Start!$D$1="Svenska","Information saknas : "&amp;$A15)),"")))</f>
        <v/>
      </c>
    </row>
    <row r="16" spans="1:7" x14ac:dyDescent="0.2">
      <c r="A16" s="37" t="str">
        <f ca="1">IF(Testitaulu_Testtabell!$B$2="","",IF(Testitaulu_Testtabell!A20="","",IF(Asetukset!$B$26=(MID(CELL("filename",A15),FIND("]",CELL("filename",A15))+1,255)),Testitaulu_Testtabell!A20,"")))</f>
        <v/>
      </c>
      <c r="B16" s="19" t="str">
        <f ca="1">IF(Testitaulu_Testtabell!$B$2="","",IF(Testitaulu_Testtabell!B20="","",IF(Asetukset!$B$26=(MID(CELL("filename",B15),FIND("]",CELL("filename",B15))+1,255)),Testitaulu_Testtabell!B20,"")))</f>
        <v/>
      </c>
      <c r="C16" s="38" t="str">
        <f ca="1">IF(Testitaulu_Testtabell!$B$2="","",IF(Testitaulu_Testtabell!C20="","",IF(Asetukset!$B$26=(MID(CELL("filename",C15),FIND("]",CELL("filename",C15))+1,255)),Testitaulu_Testtabell!C20,"")))</f>
        <v/>
      </c>
      <c r="D16" s="19" t="str">
        <f>IF(Aloitus_Start!$D$1="","",IF(B16="","",IF(C16="","",C16-B16)))</f>
        <v/>
      </c>
      <c r="E16" s="45" t="str">
        <f>IF(Aloitus_Start!$D$1="","",IF(B16="","",IF(B16=0,"",IF(B16=" ","",IF(C16="","",(C16/B16)-1)))))</f>
        <v/>
      </c>
      <c r="F16" s="19" t="str">
        <f ca="1">IF($A$3="","",IF(Aloitus_Start!$D$1="","",IF(B16="",IF(Aloitus_Start!$D$1="Suomi","Tieto puuttuu : "&amp;$A16,IF(Aloitus_Start!$D$1="Svenska","Information saknas : "&amp;$A16)),"")))</f>
        <v/>
      </c>
      <c r="G16" s="19" t="str">
        <f ca="1">IF($A$3="","",IF(Aloitus_Start!$D$1="","",IF(C16="",IF(Aloitus_Start!$D$1="Suomi","Tieto puuttuu : "&amp;$A16,IF(Aloitus_Start!$D$1="Svenska","Information saknas : "&amp;$A16)),"")))</f>
        <v/>
      </c>
    </row>
    <row r="17" spans="1:7" x14ac:dyDescent="0.2">
      <c r="A17" s="37" t="str">
        <f ca="1">IF(Testitaulu_Testtabell!$B$2="","",IF(Testitaulu_Testtabell!A21="","",IF(Asetukset!$B$26=(MID(CELL("filename",A16),FIND("]",CELL("filename",A16))+1,255)),Testitaulu_Testtabell!A21,"")))</f>
        <v/>
      </c>
      <c r="B17" s="19" t="str">
        <f ca="1">IF(Testitaulu_Testtabell!$B$2="","",IF(Testitaulu_Testtabell!B21="","",IF(Asetukset!$B$26=(MID(CELL("filename",B16),FIND("]",CELL("filename",B16))+1,255)),Testitaulu_Testtabell!B21,"")))</f>
        <v/>
      </c>
      <c r="C17" s="38" t="str">
        <f ca="1">IF(Testitaulu_Testtabell!$B$2="","",IF(Testitaulu_Testtabell!C21="","",IF(Asetukset!$B$26=(MID(CELL("filename",C16),FIND("]",CELL("filename",C16))+1,255)),Testitaulu_Testtabell!C21,"")))</f>
        <v/>
      </c>
      <c r="D17" s="19" t="str">
        <f>IF(Aloitus_Start!$D$1="","",IF(B17="","",IF(C17="","",C17-B17)))</f>
        <v/>
      </c>
      <c r="E17" s="45" t="str">
        <f>IF(Aloitus_Start!$D$1="","",IF(B17="","",IF(B17=0,"",IF(B17=" ","",IF(C17="","",(C17/B17)-1)))))</f>
        <v/>
      </c>
      <c r="F17" s="19" t="str">
        <f ca="1">IF($A$3="","",IF(Aloitus_Start!$D$1="","",IF(B17="",IF(Aloitus_Start!$D$1="Suomi","Tieto puuttuu : "&amp;$A17,IF(Aloitus_Start!$D$1="Svenska","Information saknas : "&amp;$A17)),"")))</f>
        <v/>
      </c>
      <c r="G17" s="19" t="str">
        <f ca="1">IF($A$3="","",IF(Aloitus_Start!$D$1="","",IF(C17="",IF(Aloitus_Start!$D$1="Suomi","Tieto puuttuu : "&amp;$A17,IF(Aloitus_Start!$D$1="Svenska","Information saknas : "&amp;$A17)),"")))</f>
        <v/>
      </c>
    </row>
    <row r="18" spans="1:7" x14ac:dyDescent="0.2">
      <c r="A18" s="37" t="str">
        <f ca="1">IF(Testitaulu_Testtabell!$B$2="","",IF(Testitaulu_Testtabell!A22="","",IF(Asetukset!$B$26=(MID(CELL("filename",A17),FIND("]",CELL("filename",A17))+1,255)),Testitaulu_Testtabell!A22,"")))</f>
        <v/>
      </c>
      <c r="B18" s="19" t="str">
        <f ca="1">IF(Testitaulu_Testtabell!$B$2="","",IF(Testitaulu_Testtabell!B22="","",IF(Asetukset!$B$26=(MID(CELL("filename",B17),FIND("]",CELL("filename",B17))+1,255)),Testitaulu_Testtabell!B22,"")))</f>
        <v/>
      </c>
      <c r="C18" s="38" t="str">
        <f ca="1">IF(Testitaulu_Testtabell!$B$2="","",IF(Testitaulu_Testtabell!C22="","",IF(Asetukset!$B$26=(MID(CELL("filename",C17),FIND("]",CELL("filename",C17))+1,255)),Testitaulu_Testtabell!C22,"")))</f>
        <v/>
      </c>
      <c r="D18" s="19" t="str">
        <f>IF(Aloitus_Start!$D$1="","",IF(B18="","",IF(C18="","",C18-B18)))</f>
        <v/>
      </c>
      <c r="E18" s="45" t="str">
        <f>IF(Aloitus_Start!$D$1="","",IF(B18="","",IF(B18=0,"",IF(B18=" ","",IF(C18="","",(C18/B18)-1)))))</f>
        <v/>
      </c>
      <c r="F18" s="19" t="str">
        <f ca="1">IF($A$3="","",IF(Aloitus_Start!$D$1="","",IF(B18="",IF(Aloitus_Start!$D$1="Suomi","Tieto puuttuu : "&amp;$A18,IF(Aloitus_Start!$D$1="Svenska","Information saknas : "&amp;$A18)),"")))</f>
        <v/>
      </c>
      <c r="G18" s="19" t="str">
        <f ca="1">IF($A$3="","",IF(Aloitus_Start!$D$1="","",IF(C18="",IF(Aloitus_Start!$D$1="Suomi","Tieto puuttuu : "&amp;$A18,IF(Aloitus_Start!$D$1="Svenska","Information saknas : "&amp;$A18)),"")))</f>
        <v/>
      </c>
    </row>
    <row r="19" spans="1:7" x14ac:dyDescent="0.2">
      <c r="A19" s="37" t="str">
        <f ca="1">IF(Testitaulu_Testtabell!$B$2="","",IF(Testitaulu_Testtabell!A23="","",IF(Asetukset!$B$26=(MID(CELL("filename",A18),FIND("]",CELL("filename",A18))+1,255)),Testitaulu_Testtabell!A23,"")))</f>
        <v/>
      </c>
      <c r="B19" s="19" t="str">
        <f ca="1">IF(Testitaulu_Testtabell!$B$2="","",IF(Testitaulu_Testtabell!B23="","",IF(Asetukset!$B$26=(MID(CELL("filename",B18),FIND("]",CELL("filename",B18))+1,255)),Testitaulu_Testtabell!B23,"")))</f>
        <v/>
      </c>
      <c r="C19" s="38" t="str">
        <f ca="1">IF(Testitaulu_Testtabell!$B$2="","",IF(Testitaulu_Testtabell!C23="","",IF(Asetukset!$B$26=(MID(CELL("filename",C18),FIND("]",CELL("filename",C18))+1,255)),Testitaulu_Testtabell!C23,"")))</f>
        <v/>
      </c>
      <c r="D19" s="19" t="str">
        <f>IF(Aloitus_Start!$D$1="","",IF(B19="","",IF(C19="","",C19-B19)))</f>
        <v/>
      </c>
      <c r="E19" s="45" t="str">
        <f>IF(Aloitus_Start!$D$1="","",IF(B19="","",IF(B19=0,"",IF(B19=" ","",IF(C19="","",(C19/B19)-1)))))</f>
        <v/>
      </c>
      <c r="F19" s="19" t="str">
        <f ca="1">IF($A$3="","",IF(Aloitus_Start!$D$1="","",IF(B19="",IF(Aloitus_Start!$D$1="Suomi","Tieto puuttuu : "&amp;$A19,IF(Aloitus_Start!$D$1="Svenska","Information saknas : "&amp;$A19)),"")))</f>
        <v/>
      </c>
      <c r="G19" s="19" t="str">
        <f ca="1">IF($A$3="","",IF(Aloitus_Start!$D$1="","",IF(C19="",IF(Aloitus_Start!$D$1="Suomi","Tieto puuttuu : "&amp;$A19,IF(Aloitus_Start!$D$1="Svenska","Information saknas : "&amp;$A19)),"")))</f>
        <v/>
      </c>
    </row>
    <row r="20" spans="1:7" x14ac:dyDescent="0.2">
      <c r="A20" s="37" t="str">
        <f ca="1">IF(Testitaulu_Testtabell!$B$2="","",IF(Testitaulu_Testtabell!A24="","",IF(Asetukset!$B$26=(MID(CELL("filename",A19),FIND("]",CELL("filename",A19))+1,255)),Testitaulu_Testtabell!A24,"")))</f>
        <v/>
      </c>
      <c r="B20" s="19" t="str">
        <f ca="1">IF(Testitaulu_Testtabell!$B$2="","",IF(Testitaulu_Testtabell!B24="","",IF(Asetukset!$B$26=(MID(CELL("filename",B19),FIND("]",CELL("filename",B19))+1,255)),Testitaulu_Testtabell!B24,"")))</f>
        <v/>
      </c>
      <c r="C20" s="38" t="str">
        <f ca="1">IF(Testitaulu_Testtabell!$B$2="","",IF(Testitaulu_Testtabell!C24="","",IF(Asetukset!$B$26=(MID(CELL("filename",C19),FIND("]",CELL("filename",C19))+1,255)),Testitaulu_Testtabell!C24,"")))</f>
        <v/>
      </c>
      <c r="G20" s="19"/>
    </row>
    <row r="21" spans="1:7" x14ac:dyDescent="0.2">
      <c r="A21" s="37" t="str">
        <f ca="1">IF(Testitaulu_Testtabell!$B$2="","",IF(Testitaulu_Testtabell!A25="","",IF(Asetukset!$B$26=(MID(CELL("filename",A20),FIND("]",CELL("filename",A20))+1,255)),Testitaulu_Testtabell!A25,"")))</f>
        <v/>
      </c>
      <c r="B21" s="19" t="str">
        <f ca="1">IF(Testitaulu_Testtabell!$B$2="","",IF(Testitaulu_Testtabell!B25="","",IF(Asetukset!$B$26=(MID(CELL("filename",B20),FIND("]",CELL("filename",B20))+1,255)),Testitaulu_Testtabell!B25,"")))</f>
        <v/>
      </c>
      <c r="C21" s="38" t="str">
        <f ca="1">IF(Testitaulu_Testtabell!$B$2="","",IF(Testitaulu_Testtabell!C25="","",IF(Asetukset!$B$26=(MID(CELL("filename",C20),FIND("]",CELL("filename",C20))+1,255)),Testitaulu_Testtabell!C25,"")))</f>
        <v/>
      </c>
      <c r="G21" s="19"/>
    </row>
    <row r="22" spans="1:7" x14ac:dyDescent="0.2">
      <c r="A22" s="37" t="str">
        <f ca="1">IF(Testitaulu_Testtabell!$B$2="","",IF(Testitaulu_Testtabell!A26="","",IF(Asetukset!$B$26=(MID(CELL("filename",A21),FIND("]",CELL("filename",A21))+1,255)),Testitaulu_Testtabell!A26,"")))</f>
        <v/>
      </c>
      <c r="B22" s="19" t="str">
        <f ca="1">IF(Testitaulu_Testtabell!$B$2="","",IF(Testitaulu_Testtabell!B26="","",IF(Asetukset!$B$26=(MID(CELL("filename",B21),FIND("]",CELL("filename",B21))+1,255)),Testitaulu_Testtabell!B26,"")))</f>
        <v/>
      </c>
      <c r="C22" s="38" t="str">
        <f ca="1">IF(Testitaulu_Testtabell!$B$2="","",IF(Testitaulu_Testtabell!C26="","",IF(Asetukset!$B$26=(MID(CELL("filename",C21),FIND("]",CELL("filename",C21))+1,255)),Testitaulu_Testtabell!C26,"")))</f>
        <v/>
      </c>
      <c r="G22" s="19"/>
    </row>
    <row r="23" spans="1:7" x14ac:dyDescent="0.2">
      <c r="A23" s="37" t="str">
        <f ca="1">IF(Testitaulu_Testtabell!$B$2="","",IF(Testitaulu_Testtabell!A27="","",IF(Asetukset!$B$26=(MID(CELL("filename",A22),FIND("]",CELL("filename",A22))+1,255)),Testitaulu_Testtabell!A27,"")))</f>
        <v/>
      </c>
      <c r="B23" s="19" t="str">
        <f ca="1">IF(Testitaulu_Testtabell!$B$2="","",IF(Testitaulu_Testtabell!B27="","",IF(Asetukset!$B$26=(MID(CELL("filename",B22),FIND("]",CELL("filename",B22))+1,255)),Testitaulu_Testtabell!B27,"")))</f>
        <v/>
      </c>
      <c r="C23" s="38" t="str">
        <f ca="1">IF(Testitaulu_Testtabell!$B$2="","",IF(Testitaulu_Testtabell!C27="","",IF(Asetukset!$B$26=(MID(CELL("filename",C22),FIND("]",CELL("filename",C22))+1,255)),Testitaulu_Testtabell!C27,"")))</f>
        <v/>
      </c>
      <c r="G23" s="19"/>
    </row>
    <row r="24" spans="1:7" x14ac:dyDescent="0.2">
      <c r="A24" s="37" t="str">
        <f ca="1">IF(Testitaulu_Testtabell!$B$2="","",IF(Testitaulu_Testtabell!A28="","",IF(Asetukset!$B$26=(MID(CELL("filename",A23),FIND("]",CELL("filename",A23))+1,255)),Testitaulu_Testtabell!A28,"")))</f>
        <v/>
      </c>
      <c r="B24" s="19" t="str">
        <f ca="1">IF(Testitaulu_Testtabell!$B$2="","",IF(Testitaulu_Testtabell!B28="","",IF(Asetukset!$B$26=(MID(CELL("filename",B23),FIND("]",CELL("filename",B23))+1,255)),Testitaulu_Testtabell!B28,"")))</f>
        <v/>
      </c>
      <c r="C24" s="38" t="str">
        <f ca="1">IF(Testitaulu_Testtabell!$B$2="","",IF(Testitaulu_Testtabell!C28="","",IF(Asetukset!$B$26=(MID(CELL("filename",C23),FIND("]",CELL("filename",C23))+1,255)),Testitaulu_Testtabell!C28,"")))</f>
        <v/>
      </c>
      <c r="D24" s="19" t="str">
        <f>IF(Aloitus_Start!$D$1="","",IF(B24="","",IF(C24="","",C24-B24)))</f>
        <v/>
      </c>
      <c r="E24" s="45" t="str">
        <f>IF(Aloitus_Start!$D$1="","",IF(B24="","",IF(B24=0,"",IF(B24=" ","",IF(C24="","",(C24/B24)-1)))))</f>
        <v/>
      </c>
      <c r="F24" s="19" t="str">
        <f ca="1">IF($A$3="","",IF(Aloitus_Start!$D$1="","",IF(B24="",IF(Aloitus_Start!$D$1="Suomi","Tieto puuttuu : "&amp;$A24,IF(Aloitus_Start!$D$1="Svenska","Information saknas : "&amp;$A24)),"")))</f>
        <v/>
      </c>
      <c r="G24" s="19" t="str">
        <f ca="1">IF($A$3="","",IF(Aloitus_Start!$D$1="","",IF(C24="",IF(Aloitus_Start!$D$1="Suomi","Tieto puuttuu : "&amp;$A24,IF(Aloitus_Start!$D$1="Svenska","Information saknas : "&amp;$A24)),"")))</f>
        <v/>
      </c>
    </row>
    <row r="25" spans="1:7" x14ac:dyDescent="0.2">
      <c r="A25" s="37" t="str">
        <f ca="1">IF(Testitaulu_Testtabell!$B$2="","",IF(Testitaulu_Testtabell!A29="","",IF(Asetukset!$B$26=(MID(CELL("filename",A24),FIND("]",CELL("filename",A24))+1,255)),Testitaulu_Testtabell!A29,"")))</f>
        <v/>
      </c>
      <c r="B25" s="19" t="str">
        <f ca="1">IF(Testitaulu_Testtabell!$B$2="","",IF(Testitaulu_Testtabell!B29="","",IF(Asetukset!$B$26=(MID(CELL("filename",B24),FIND("]",CELL("filename",B24))+1,255)),Testitaulu_Testtabell!B29,"")))</f>
        <v/>
      </c>
      <c r="C25" s="38" t="str">
        <f ca="1">IF(Testitaulu_Testtabell!$B$2="","",IF(Testitaulu_Testtabell!C29="","",IF(Asetukset!$B$26=(MID(CELL("filename",C24),FIND("]",CELL("filename",C24))+1,255)),Testitaulu_Testtabell!C29,"")))</f>
        <v/>
      </c>
      <c r="G25" s="19"/>
    </row>
    <row r="26" spans="1:7" x14ac:dyDescent="0.2">
      <c r="A26" s="37" t="str">
        <f ca="1">IF(Testitaulu_Testtabell!$B$2="","",IF(Testitaulu_Testtabell!A30="","",IF(Asetukset!$B$26=(MID(CELL("filename",A25),FIND("]",CELL("filename",A25))+1,255)),Testitaulu_Testtabell!A30,"")))</f>
        <v/>
      </c>
      <c r="B26" s="19" t="str">
        <f ca="1">IF(Testitaulu_Testtabell!$B$2="","",IF(Testitaulu_Testtabell!B30="","",IF(Asetukset!$B$26=(MID(CELL("filename",B25),FIND("]",CELL("filename",B25))+1,255)),Testitaulu_Testtabell!B30,"")))</f>
        <v/>
      </c>
      <c r="C26" s="38" t="str">
        <f ca="1">IF(Testitaulu_Testtabell!$B$2="","",IF(Testitaulu_Testtabell!C30="","",IF(Asetukset!$B$26=(MID(CELL("filename",C25),FIND("]",CELL("filename",C25))+1,255)),Testitaulu_Testtabell!C30,"")))</f>
        <v/>
      </c>
      <c r="D26" s="19" t="str">
        <f>IF(Aloitus_Start!$D$1="","",IF(B26="","",IF(C26="","",C26-B26)))</f>
        <v/>
      </c>
      <c r="E26" s="45" t="str">
        <f>IF(Aloitus_Start!$D$1="","",IF(B26="","",IF(B26=0,"",IF(B26=" ","",IF(C26="","",(C26/B26)-1)))))</f>
        <v/>
      </c>
      <c r="F26" s="19" t="str">
        <f ca="1">IF($A$3="","",IF(Aloitus_Start!$D$1="","",IF(B26="",IF(Aloitus_Start!$D$1="Suomi","Tieto puuttuu : "&amp;$A26,IF(Aloitus_Start!$D$1="Svenska","Information saknas : "&amp;$A26)),"")))</f>
        <v/>
      </c>
      <c r="G26" s="19" t="str">
        <f ca="1">IF($A$3="","",IF(Aloitus_Start!$D$1="","",IF(C26="",IF(Aloitus_Start!$D$1="Suomi","Tieto puuttuu : "&amp;$A26,IF(Aloitus_Start!$D$1="Svenska","Information saknas : "&amp;$A26)),"")))</f>
        <v/>
      </c>
    </row>
    <row r="27" spans="1:7" x14ac:dyDescent="0.2">
      <c r="A27" s="37" t="str">
        <f ca="1">IF(Testitaulu_Testtabell!$B$2="","",IF(Testitaulu_Testtabell!A31="","",IF(Asetukset!$B$26=(MID(CELL("filename",A26),FIND("]",CELL("filename",A26))+1,255)),Testitaulu_Testtabell!A31,"")))</f>
        <v/>
      </c>
      <c r="B27" s="19" t="str">
        <f ca="1">IF(Testitaulu_Testtabell!$B$2="","",IF(Testitaulu_Testtabell!B31="","",IF(Asetukset!$B$26=(MID(CELL("filename",B26),FIND("]",CELL("filename",B26))+1,255)),Testitaulu_Testtabell!B31,"")))</f>
        <v/>
      </c>
      <c r="C27" s="38" t="str">
        <f ca="1">IF(Testitaulu_Testtabell!$B$2="","",IF(Testitaulu_Testtabell!C31="","",IF(Asetukset!$B$26=(MID(CELL("filename",C26),FIND("]",CELL("filename",C26))+1,255)),Testitaulu_Testtabell!C31,"")))</f>
        <v/>
      </c>
      <c r="D27" s="19" t="str">
        <f>IF(Aloitus_Start!$D$1="","",IF(B27="","",IF(C27="","",C27-B27)))</f>
        <v/>
      </c>
      <c r="E27" s="45" t="str">
        <f>IF(Aloitus_Start!$D$1="","",IF(B27="","",IF(B27=0,"",IF(B27=" ","",IF(C27="","",(C27/B27)-1)))))</f>
        <v/>
      </c>
      <c r="F27" s="19" t="str">
        <f ca="1">IF($A$3="","",IF(Aloitus_Start!$D$1="","",IF(B27="",IF(Aloitus_Start!$D$1="Suomi","Tieto puuttuu : "&amp;$A27,IF(Aloitus_Start!$D$1="Svenska","Information saknas : "&amp;$A27)),"")))</f>
        <v/>
      </c>
      <c r="G27" s="19" t="str">
        <f ca="1">IF($A$3="","",IF(Aloitus_Start!$D$1="","",IF(C27="",IF(Aloitus_Start!$D$1="Suomi","Tieto puuttuu : "&amp;$A27,IF(Aloitus_Start!$D$1="Svenska","Information saknas : "&amp;$A27)),"")))</f>
        <v/>
      </c>
    </row>
    <row r="28" spans="1:7" x14ac:dyDescent="0.2">
      <c r="A28" s="37" t="str">
        <f ca="1">IF(Testitaulu_Testtabell!$B$2="","",IF(Testitaulu_Testtabell!A32="","",IF(Asetukset!$B$26=(MID(CELL("filename",A27),FIND("]",CELL("filename",A27))+1,255)),Testitaulu_Testtabell!A32,"")))</f>
        <v/>
      </c>
      <c r="B28" s="19" t="str">
        <f ca="1">IF(Testitaulu_Testtabell!$B$2="","",IF(Testitaulu_Testtabell!B32="","",IF(Asetukset!$B$26=(MID(CELL("filename",B27),FIND("]",CELL("filename",B27))+1,255)),Testitaulu_Testtabell!B32,"")))</f>
        <v/>
      </c>
      <c r="C28" s="38" t="str">
        <f ca="1">IF(Testitaulu_Testtabell!$B$2="","",IF(Testitaulu_Testtabell!C32="","",IF(Asetukset!$B$26=(MID(CELL("filename",C27),FIND("]",CELL("filename",C27))+1,255)),Testitaulu_Testtabell!C32,"")))</f>
        <v/>
      </c>
      <c r="D28" s="19" t="str">
        <f>IF(Aloitus_Start!$D$1="","",IF(B28="","",IF(C28="","",C28-B28)))</f>
        <v/>
      </c>
      <c r="E28" s="45" t="str">
        <f>IF(Aloitus_Start!$D$1="","",IF(B28="","",IF(B28=0,"",IF(B28=" ","",IF(C28="","",(C28/B28)-1)))))</f>
        <v/>
      </c>
      <c r="F28" s="19" t="str">
        <f ca="1">IF($A$3="","",IF(Aloitus_Start!$D$1="","",IF(B28="",IF(Aloitus_Start!$D$1="Suomi","Tieto puuttuu : "&amp;$A28,IF(Aloitus_Start!$D$1="Svenska","Information saknas : "&amp;$A28)),"")))</f>
        <v/>
      </c>
      <c r="G28" s="19" t="str">
        <f ca="1">IF($A$3="","",IF(Aloitus_Start!$D$1="","",IF(C28="",IF(Aloitus_Start!$D$1="Suomi","Tieto puuttuu : "&amp;$A28,IF(Aloitus_Start!$D$1="Svenska","Information saknas : "&amp;$A28)),"")))</f>
        <v/>
      </c>
    </row>
    <row r="29" spans="1:7" x14ac:dyDescent="0.2">
      <c r="A29" s="37" t="str">
        <f ca="1">IF(Testitaulu_Testtabell!$B$2="","",IF(Testitaulu_Testtabell!A33="","",IF(Asetukset!$B$26=(MID(CELL("filename",A28),FIND("]",CELL("filename",A28))+1,255)),Testitaulu_Testtabell!A33,"")))</f>
        <v/>
      </c>
      <c r="B29" s="19" t="str">
        <f ca="1">IF(Testitaulu_Testtabell!$B$2="","",IF(Testitaulu_Testtabell!B33="","",IF(Asetukset!$B$26=(MID(CELL("filename",B28),FIND("]",CELL("filename",B28))+1,255)),Testitaulu_Testtabell!B33,"")))</f>
        <v/>
      </c>
      <c r="C29" s="38" t="str">
        <f ca="1">IF(Testitaulu_Testtabell!$B$2="","",IF(Testitaulu_Testtabell!C33="","",IF(Asetukset!$B$26=(MID(CELL("filename",C28),FIND("]",CELL("filename",C28))+1,255)),Testitaulu_Testtabell!C33,"")))</f>
        <v/>
      </c>
      <c r="D29" s="19" t="str">
        <f>IF(Aloitus_Start!$D$1="","",IF(B29="","",IF(C29="","",C29-B29)))</f>
        <v/>
      </c>
      <c r="E29" s="45" t="str">
        <f>IF(Aloitus_Start!$D$1="","",IF(B29="","",IF(B29=0,"",IF(B29=" ","",IF(C29="","",(C29/B29)-1)))))</f>
        <v/>
      </c>
      <c r="F29" s="19" t="str">
        <f ca="1">IF($A$3="","",IF(Aloitus_Start!$D$1="","",IF(B29="",IF(Aloitus_Start!$D$1="Suomi","Tieto puuttuu : "&amp;$A29,IF(Aloitus_Start!$D$1="Svenska","Information saknas : "&amp;$A29)),"")))</f>
        <v/>
      </c>
      <c r="G29" s="19" t="str">
        <f ca="1">IF($A$3="","",IF(Aloitus_Start!$D$1="","",IF(C29="",IF(Aloitus_Start!$D$1="Suomi","Tieto puuttuu : "&amp;$A29,IF(Aloitus_Start!$D$1="Svenska","Information saknas : "&amp;$A29)),"")))</f>
        <v/>
      </c>
    </row>
    <row r="30" spans="1:7" x14ac:dyDescent="0.2">
      <c r="A30" s="37" t="str">
        <f ca="1">IF(Testitaulu_Testtabell!$B$2="","",IF(Testitaulu_Testtabell!A34="","",IF(Asetukset!$B$26=(MID(CELL("filename",A29),FIND("]",CELL("filename",A29))+1,255)),Testitaulu_Testtabell!A34,"")))</f>
        <v/>
      </c>
      <c r="B30" s="19" t="str">
        <f ca="1">IF(Testitaulu_Testtabell!$B$2="","",IF(Testitaulu_Testtabell!B34="","",IF(Asetukset!$B$26=(MID(CELL("filename",B29),FIND("]",CELL("filename",B29))+1,255)),Testitaulu_Testtabell!B34,"")))</f>
        <v/>
      </c>
      <c r="C30" s="38" t="str">
        <f ca="1">IF(Testitaulu_Testtabell!$B$2="","",IF(Testitaulu_Testtabell!C34="","",IF(Asetukset!$B$26=(MID(CELL("filename",C29),FIND("]",CELL("filename",C29))+1,255)),Testitaulu_Testtabell!C34,"")))</f>
        <v/>
      </c>
      <c r="G30" s="19"/>
    </row>
    <row r="31" spans="1:7" x14ac:dyDescent="0.2">
      <c r="A31" s="37" t="str">
        <f ca="1">IF(Testitaulu_Testtabell!$B$2="","",IF(Testitaulu_Testtabell!A35="","",IF(Asetukset!$B$26=(MID(CELL("filename",A30),FIND("]",CELL("filename",A30))+1,255)),Testitaulu_Testtabell!A35,"")))</f>
        <v/>
      </c>
      <c r="B31" s="19" t="str">
        <f ca="1">IF(Testitaulu_Testtabell!$B$2="","",IF(Testitaulu_Testtabell!B35="","",IF(Asetukset!$B$26=(MID(CELL("filename",B30),FIND("]",CELL("filename",B30))+1,255)),Testitaulu_Testtabell!B35,"")))</f>
        <v/>
      </c>
      <c r="C31" s="38" t="str">
        <f ca="1">IF(Testitaulu_Testtabell!$B$2="","",IF(Testitaulu_Testtabell!C35="","",IF(Asetukset!$B$26=(MID(CELL("filename",C30),FIND("]",CELL("filename",C30))+1,255)),Testitaulu_Testtabell!C35,"")))</f>
        <v/>
      </c>
      <c r="D31" s="19" t="str">
        <f>IF(Aloitus_Start!$D$1="","",IF(B31="","",IF(C31="","",C31-B31)))</f>
        <v/>
      </c>
      <c r="E31" s="45" t="str">
        <f>IF(Aloitus_Start!$D$1="","",IF(B31="","",IF(B31=0,"",IF(B31=" ","",IF(C31="","",(C31/B31)-1)))))</f>
        <v/>
      </c>
      <c r="F31" s="19" t="str">
        <f ca="1">IF($A$3="","",IF(Aloitus_Start!$D$1="","",IF(B31="",IF(Aloitus_Start!$D$1="Suomi","Tieto puuttuu : "&amp;$A31,IF(Aloitus_Start!$D$1="Svenska","Information saknas : "&amp;$A31)),"")))</f>
        <v/>
      </c>
      <c r="G31" s="19" t="str">
        <f ca="1">IF($A$3="","",IF(Aloitus_Start!$D$1="","",IF(C31="",IF(Aloitus_Start!$D$1="Suomi","Tieto puuttuu : "&amp;$A31,IF(Aloitus_Start!$D$1="Svenska","Information saknas : "&amp;$A31)),"")))</f>
        <v/>
      </c>
    </row>
    <row r="32" spans="1:7" x14ac:dyDescent="0.2">
      <c r="A32" s="37" t="str">
        <f ca="1">IF(Testitaulu_Testtabell!$B$2="","",IF(Testitaulu_Testtabell!A36="","",IF(Asetukset!$B$26=(MID(CELL("filename",A31),FIND("]",CELL("filename",A31))+1,255)),Testitaulu_Testtabell!A36,"")))</f>
        <v/>
      </c>
      <c r="B32" s="19" t="str">
        <f ca="1">IF(Testitaulu_Testtabell!$B$2="","",IF(Testitaulu_Testtabell!B36="","",IF(Asetukset!$B$26=(MID(CELL("filename",B31),FIND("]",CELL("filename",B31))+1,255)),Testitaulu_Testtabell!B36,"")))</f>
        <v/>
      </c>
      <c r="C32" s="38" t="str">
        <f ca="1">IF(Testitaulu_Testtabell!$B$2="","",IF(Testitaulu_Testtabell!C36="","",IF(Asetukset!$B$26=(MID(CELL("filename",C31),FIND("]",CELL("filename",C31))+1,255)),Testitaulu_Testtabell!C36,"")))</f>
        <v/>
      </c>
      <c r="D32" s="19" t="str">
        <f>IF(Aloitus_Start!$D$1="","",IF(B32="","",IF(C32="","",C32-B32)))</f>
        <v/>
      </c>
      <c r="E32" s="45" t="str">
        <f>IF(Aloitus_Start!$D$1="","",IF(B32="","",IF(B32=0,"",IF(B32=" ","",IF(C32="","",(C32/B32)-1)))))</f>
        <v/>
      </c>
      <c r="F32" s="19" t="str">
        <f ca="1">IF($A$3="","",IF(Aloitus_Start!$D$1="","",IF(B32="",IF(Aloitus_Start!$D$1="Suomi","Tieto puuttuu : "&amp;$A32,IF(Aloitus_Start!$D$1="Svenska","Information saknas : "&amp;$A32)),"")))</f>
        <v/>
      </c>
      <c r="G32" s="19" t="str">
        <f ca="1">IF($A$3="","",IF(Aloitus_Start!$D$1="","",IF(C32="",IF(Aloitus_Start!$D$1="Suomi","Tieto puuttuu : "&amp;$A32,IF(Aloitus_Start!$D$1="Svenska","Information saknas : "&amp;$A32)),"")))</f>
        <v/>
      </c>
    </row>
    <row r="33" spans="1:7" x14ac:dyDescent="0.2">
      <c r="A33" s="37" t="str">
        <f ca="1">IF(Testitaulu_Testtabell!$B$2="","",IF(Testitaulu_Testtabell!A37="","",IF(Asetukset!$B$26=(MID(CELL("filename",A32),FIND("]",CELL("filename",A32))+1,255)),Testitaulu_Testtabell!A37,"")))</f>
        <v/>
      </c>
      <c r="B33" s="19" t="str">
        <f ca="1">IF(Testitaulu_Testtabell!$B$2="","",IF(Testitaulu_Testtabell!B37="","",IF(Asetukset!$B$26=(MID(CELL("filename",B32),FIND("]",CELL("filename",B32))+1,255)),Testitaulu_Testtabell!B37,"")))</f>
        <v/>
      </c>
      <c r="C33" s="38" t="str">
        <f ca="1">IF(Testitaulu_Testtabell!$B$2="","",IF(Testitaulu_Testtabell!C37="","",IF(Asetukset!$B$26=(MID(CELL("filename",C32),FIND("]",CELL("filename",C32))+1,255)),Testitaulu_Testtabell!C37,"")))</f>
        <v/>
      </c>
      <c r="D33" s="19" t="str">
        <f>IF(Aloitus_Start!$D$1="","",IF(B33="","",IF(C33="","",C33-B33)))</f>
        <v/>
      </c>
      <c r="E33" s="45" t="str">
        <f>IF(Aloitus_Start!$D$1="","",IF(B33="","",IF(B33=0,"",IF(B33=" ","",IF(C33="","",(C33/B33)-1)))))</f>
        <v/>
      </c>
      <c r="F33" s="19" t="str">
        <f ca="1">IF($A$3="","",IF(Aloitus_Start!$D$1="","",IF(B33="",IF(Aloitus_Start!$D$1="Suomi","Tieto puuttuu : "&amp;$A33,IF(Aloitus_Start!$D$1="Svenska","Information saknas : "&amp;$A33)),"")))</f>
        <v/>
      </c>
      <c r="G33" s="19" t="str">
        <f ca="1">IF($A$3="","",IF(Aloitus_Start!$D$1="","",IF(C33="",IF(Aloitus_Start!$D$1="Suomi","Tieto puuttuu : "&amp;$A33,IF(Aloitus_Start!$D$1="Svenska","Information saknas : "&amp;$A33)),"")))</f>
        <v/>
      </c>
    </row>
    <row r="34" spans="1:7" x14ac:dyDescent="0.2">
      <c r="A34" s="37" t="str">
        <f ca="1">IF(Testitaulu_Testtabell!$B$2="","",IF(Testitaulu_Testtabell!A38="","",IF(Asetukset!$B$26=(MID(CELL("filename",A33),FIND("]",CELL("filename",A33))+1,255)),Testitaulu_Testtabell!A38,"")))</f>
        <v/>
      </c>
      <c r="B34" s="19" t="str">
        <f ca="1">IF(Testitaulu_Testtabell!$B$2="","",IF(Testitaulu_Testtabell!B38="","",IF(Asetukset!$B$26=(MID(CELL("filename",B33),FIND("]",CELL("filename",B33))+1,255)),Testitaulu_Testtabell!B38,"")))</f>
        <v/>
      </c>
      <c r="C34" s="38" t="str">
        <f ca="1">IF(Testitaulu_Testtabell!$B$2="","",IF(Testitaulu_Testtabell!C38="","",IF(Asetukset!$B$26=(MID(CELL("filename",C33),FIND("]",CELL("filename",C33))+1,255)),Testitaulu_Testtabell!C38,"")))</f>
        <v/>
      </c>
      <c r="D34" s="19" t="str">
        <f>IF(Aloitus_Start!$D$1="","",IF(B34="","",IF(C34="","",C34-B34)))</f>
        <v/>
      </c>
      <c r="E34" s="45" t="str">
        <f>IF(Aloitus_Start!$D$1="","",IF(B34="","",IF(B34=0,"",IF(B34=" ","",IF(C34="","",(C34/B34)-1)))))</f>
        <v/>
      </c>
      <c r="F34" s="19" t="str">
        <f ca="1">IF($A$3="","",IF(Aloitus_Start!$D$1="","",IF(B34="",IF(Aloitus_Start!$D$1="Suomi","Tieto puuttuu : "&amp;$A34,IF(Aloitus_Start!$D$1="Svenska","Information saknas : "&amp;$A34)),"")))</f>
        <v/>
      </c>
      <c r="G34" s="19" t="str">
        <f ca="1">IF($A$3="","",IF(Aloitus_Start!$D$1="","",IF(C34="",IF(Aloitus_Start!$D$1="Suomi","Tieto puuttuu : "&amp;$A34,IF(Aloitus_Start!$D$1="Svenska","Information saknas : "&amp;$A34)),"")))</f>
        <v/>
      </c>
    </row>
    <row r="35" spans="1:7" x14ac:dyDescent="0.2">
      <c r="A35" s="37" t="str">
        <f ca="1">IF(Testitaulu_Testtabell!$B$2="","",IF(Testitaulu_Testtabell!A39="","",IF(Asetukset!$B$26=(MID(CELL("filename",A34),FIND("]",CELL("filename",A34))+1,255)),Testitaulu_Testtabell!A39,"")))</f>
        <v/>
      </c>
      <c r="B35" s="19" t="str">
        <f ca="1">IF(Testitaulu_Testtabell!$B$2="","",IF(Testitaulu_Testtabell!B39="","",IF(Asetukset!$B$26=(MID(CELL("filename",B34),FIND("]",CELL("filename",B34))+1,255)),Testitaulu_Testtabell!B39,"")))</f>
        <v/>
      </c>
      <c r="C35" s="38" t="str">
        <f ca="1">IF(Testitaulu_Testtabell!$B$2="","",IF(Testitaulu_Testtabell!C39="","",IF(Asetukset!$B$26=(MID(CELL("filename",C34),FIND("]",CELL("filename",C34))+1,255)),Testitaulu_Testtabell!C39,"")))</f>
        <v/>
      </c>
      <c r="D35" s="19" t="str">
        <f>IF(Aloitus_Start!$D$1="","",IF(B35="","",IF(C35="","",C35-B35)))</f>
        <v/>
      </c>
      <c r="E35" s="45" t="str">
        <f>IF(Aloitus_Start!$D$1="","",IF(B35="","",IF(B35=0,"",IF(B35=" ","",IF(C35="","",(C35/B35)-1)))))</f>
        <v/>
      </c>
      <c r="F35" s="19" t="str">
        <f ca="1">IF($A$3="","",IF(Aloitus_Start!$D$1="","",IF(B35="",IF(Aloitus_Start!$D$1="Suomi","Tieto puuttuu : "&amp;$A35,IF(Aloitus_Start!$D$1="Svenska","Information saknas : "&amp;$A35)),"")))</f>
        <v/>
      </c>
      <c r="G35" s="19" t="str">
        <f ca="1">IF($A$3="","",IF(Aloitus_Start!$D$1="","",IF(C35="",IF(Aloitus_Start!$D$1="Suomi","Tieto puuttuu : "&amp;$A35,IF(Aloitus_Start!$D$1="Svenska","Information saknas : "&amp;$A35)),"")))</f>
        <v/>
      </c>
    </row>
    <row r="36" spans="1:7" x14ac:dyDescent="0.2">
      <c r="A36" s="37" t="str">
        <f ca="1">IF(Testitaulu_Testtabell!$B$2="","",IF(Testitaulu_Testtabell!A40="","",IF(Asetukset!$B$26=(MID(CELL("filename",A35),FIND("]",CELL("filename",A35))+1,255)),Testitaulu_Testtabell!A40,"")))</f>
        <v/>
      </c>
      <c r="B36" s="19" t="str">
        <f ca="1">IF(Testitaulu_Testtabell!$B$2="","",IF(Testitaulu_Testtabell!B40="","",IF(Asetukset!$B$26=(MID(CELL("filename",B35),FIND("]",CELL("filename",B35))+1,255)),Testitaulu_Testtabell!B40,"")))</f>
        <v/>
      </c>
      <c r="C36" s="38" t="str">
        <f ca="1">IF(Testitaulu_Testtabell!$B$2="","",IF(Testitaulu_Testtabell!C40="","",IF(Asetukset!$B$26=(MID(CELL("filename",C35),FIND("]",CELL("filename",C35))+1,255)),Testitaulu_Testtabell!C40,"")))</f>
        <v/>
      </c>
      <c r="D36" s="19" t="str">
        <f>IF(Aloitus_Start!$D$1="","",IF(B36="","",IF(C36="","",C36-B36)))</f>
        <v/>
      </c>
      <c r="E36" s="45" t="str">
        <f>IF(Aloitus_Start!$D$1="","",IF(B36="","",IF(B36=0,"",IF(B36=" ","",IF(C36="","",(C36/B36)-1)))))</f>
        <v/>
      </c>
      <c r="F36" s="19" t="str">
        <f ca="1">IF($A$3="","",IF(Aloitus_Start!$D$1="","",IF(B36="",IF(Aloitus_Start!$D$1="Suomi","Tieto puuttuu : "&amp;$A36,IF(Aloitus_Start!$D$1="Svenska","Information saknas : "&amp;$A36)),"")))</f>
        <v/>
      </c>
      <c r="G36" s="19" t="str">
        <f ca="1">IF($A$3="","",IF(Aloitus_Start!$D$1="","",IF(C36="",IF(Aloitus_Start!$D$1="Suomi","Tieto puuttuu : "&amp;$A36,IF(Aloitus_Start!$D$1="Svenska","Information saknas : "&amp;$A36)),"")))</f>
        <v/>
      </c>
    </row>
    <row r="37" spans="1:7" x14ac:dyDescent="0.2">
      <c r="A37" s="37" t="str">
        <f ca="1">IF(Testitaulu_Testtabell!$B$2="","",IF(Testitaulu_Testtabell!A41="","",IF(Asetukset!$B$26=(MID(CELL("filename",A36),FIND("]",CELL("filename",A36))+1,255)),Testitaulu_Testtabell!A41,"")))</f>
        <v/>
      </c>
      <c r="B37" s="19" t="str">
        <f ca="1">IF(Testitaulu_Testtabell!$B$2="","",IF(Testitaulu_Testtabell!B41="","",IF(Asetukset!$B$26=(MID(CELL("filename",B36),FIND("]",CELL("filename",B36))+1,255)),Testitaulu_Testtabell!B41,"")))</f>
        <v/>
      </c>
      <c r="C37" s="38" t="str">
        <f ca="1">IF(Testitaulu_Testtabell!$B$2="","",IF(Testitaulu_Testtabell!C41="","",IF(Asetukset!$B$26=(MID(CELL("filename",C36),FIND("]",CELL("filename",C36))+1,255)),Testitaulu_Testtabell!C41,"")))</f>
        <v/>
      </c>
      <c r="D37" s="19" t="str">
        <f>IF(Aloitus_Start!$D$1="","",IF(B37="","",IF(C37="","",C37-B37)))</f>
        <v/>
      </c>
      <c r="E37" s="45" t="str">
        <f>IF(Aloitus_Start!$D$1="","",IF(B37="","",IF(B37=0,"",IF(B37=" ","",IF(C37="","",(C37/B37)-1)))))</f>
        <v/>
      </c>
      <c r="F37" s="19" t="str">
        <f ca="1">IF($A$3="","",IF(Aloitus_Start!$D$1="","",IF(B37="",IF(Aloitus_Start!$D$1="Suomi","Tieto puuttuu : "&amp;$A37,IF(Aloitus_Start!$D$1="Svenska","Information saknas : "&amp;$A37)),"")))</f>
        <v/>
      </c>
      <c r="G37" s="19" t="str">
        <f ca="1">IF($A$3="","",IF(Aloitus_Start!$D$1="","",IF(C37="",IF(Aloitus_Start!$D$1="Suomi","Tieto puuttuu : "&amp;$A37,IF(Aloitus_Start!$D$1="Svenska","Information saknas : "&amp;$A37)),"")))</f>
        <v/>
      </c>
    </row>
    <row r="38" spans="1:7" x14ac:dyDescent="0.2">
      <c r="A38" s="37" t="str">
        <f ca="1">IF(Testitaulu_Testtabell!$B$2="","",IF(Testitaulu_Testtabell!A42="","",IF(Asetukset!$B$26=(MID(CELL("filename",A37),FIND("]",CELL("filename",A37))+1,255)),Testitaulu_Testtabell!A42,"")))</f>
        <v/>
      </c>
      <c r="B38" s="19" t="str">
        <f ca="1">IF(Testitaulu_Testtabell!$B$2="","",IF(Testitaulu_Testtabell!B42="","",IF(Asetukset!$B$26=(MID(CELL("filename",B37),FIND("]",CELL("filename",B37))+1,255)),Testitaulu_Testtabell!B42,"")))</f>
        <v/>
      </c>
      <c r="C38" s="38" t="str">
        <f ca="1">IF(Testitaulu_Testtabell!$B$2="","",IF(Testitaulu_Testtabell!C42="","",IF(Asetukset!$B$26=(MID(CELL("filename",C37),FIND("]",CELL("filename",C37))+1,255)),Testitaulu_Testtabell!C42,"")))</f>
        <v/>
      </c>
      <c r="G38" s="19"/>
    </row>
    <row r="39" spans="1:7" x14ac:dyDescent="0.2">
      <c r="A39" s="37" t="str">
        <f ca="1">IF(Testitaulu_Testtabell!$B$2="","",IF(Testitaulu_Testtabell!A43="","",IF(Asetukset!$B$26=(MID(CELL("filename",A38),FIND("]",CELL("filename",A38))+1,255)),Testitaulu_Testtabell!A43,"")))</f>
        <v/>
      </c>
      <c r="B39" s="19" t="str">
        <f ca="1">IF(Testitaulu_Testtabell!$B$2="","",IF(Testitaulu_Testtabell!B43="","",IF(Asetukset!$B$26=(MID(CELL("filename",B38),FIND("]",CELL("filename",B38))+1,255)),Testitaulu_Testtabell!B43,"")))</f>
        <v/>
      </c>
      <c r="C39" s="38" t="str">
        <f ca="1">IF(Testitaulu_Testtabell!$B$2="","",IF(Testitaulu_Testtabell!C43="","",IF(Asetukset!$B$26=(MID(CELL("filename",C38),FIND("]",CELL("filename",C38))+1,255)),Testitaulu_Testtabell!C43,"")))</f>
        <v/>
      </c>
      <c r="D39" s="19" t="str">
        <f>IF(Aloitus_Start!$D$1="","",IF(B39="","",IF(C39="","",C39-B39)))</f>
        <v/>
      </c>
      <c r="E39" s="45" t="str">
        <f>IF(Aloitus_Start!$D$1="","",IF(B39="","",IF(B39=0,"",IF(B39=" ","",IF(C39="","",(C39/B39)-1)))))</f>
        <v/>
      </c>
      <c r="F39" s="19" t="str">
        <f ca="1">IF($A$3="","",IF(Aloitus_Start!$D$1="","",IF(B39="",IF(Aloitus_Start!$D$1="Suomi","Tieto puuttuu : "&amp;$A39,IF(Aloitus_Start!$D$1="Svenska","Information saknas : "&amp;$A39)),"")))</f>
        <v/>
      </c>
      <c r="G39" s="19" t="str">
        <f ca="1">IF($A$3="","",IF(Aloitus_Start!$D$1="","",IF(C39="",IF(Aloitus_Start!$D$1="Suomi","Tieto puuttuu : "&amp;$A39,IF(Aloitus_Start!$D$1="Svenska","Information saknas : "&amp;$A39)),"")))</f>
        <v/>
      </c>
    </row>
    <row r="40" spans="1:7" x14ac:dyDescent="0.2">
      <c r="A40" s="37" t="str">
        <f ca="1">IF(Testitaulu_Testtabell!$B$2="","",IF(Testitaulu_Testtabell!A44="","",IF(Asetukset!$B$26=(MID(CELL("filename",A39),FIND("]",CELL("filename",A39))+1,255)),Testitaulu_Testtabell!A44,"")))</f>
        <v/>
      </c>
      <c r="B40" s="19" t="str">
        <f ca="1">IF(Testitaulu_Testtabell!$B$2="","",IF(Testitaulu_Testtabell!B44="","",IF(Asetukset!$B$26=(MID(CELL("filename",B39),FIND("]",CELL("filename",B39))+1,255)),Testitaulu_Testtabell!B44,"")))</f>
        <v/>
      </c>
      <c r="C40" s="38" t="str">
        <f ca="1">IF(Testitaulu_Testtabell!$B$2="","",IF(Testitaulu_Testtabell!C44="","",IF(Asetukset!$B$26=(MID(CELL("filename",C39),FIND("]",CELL("filename",C39))+1,255)),Testitaulu_Testtabell!C44,"")))</f>
        <v/>
      </c>
      <c r="G40" s="19"/>
    </row>
    <row r="41" spans="1:7" x14ac:dyDescent="0.2">
      <c r="A41" s="37" t="str">
        <f ca="1">IF(Testitaulu_Testtabell!$B$2="","",IF(Testitaulu_Testtabell!A45="","",IF(Asetukset!$B$26=(MID(CELL("filename",A40),FIND("]",CELL("filename",A40))+1,255)),Testitaulu_Testtabell!A45,"")))</f>
        <v/>
      </c>
      <c r="B41" s="19" t="str">
        <f ca="1">IF(Testitaulu_Testtabell!$B$2="","",IF(Testitaulu_Testtabell!B45="","",IF(Asetukset!$B$26=(MID(CELL("filename",B40),FIND("]",CELL("filename",B40))+1,255)),Testitaulu_Testtabell!B45,"")))</f>
        <v/>
      </c>
      <c r="C41" s="38" t="str">
        <f ca="1">IF(Testitaulu_Testtabell!$B$2="","",IF(Testitaulu_Testtabell!C45="","",IF(Asetukset!$B$26=(MID(CELL("filename",C40),FIND("]",CELL("filename",C40))+1,255)),Testitaulu_Testtabell!C45,"")))</f>
        <v/>
      </c>
      <c r="D41" s="19" t="str">
        <f>IF(Aloitus_Start!$D$1="","",IF(B41="","",IF(C41="","",C41-B41)))</f>
        <v/>
      </c>
      <c r="E41" s="45" t="str">
        <f>IF(Aloitus_Start!$D$1="","",IF(B41="","",IF(B41=0,"",IF(B41=" ","",IF(C41="","",(C41/B41)-1)))))</f>
        <v/>
      </c>
      <c r="F41" s="19" t="str">
        <f ca="1">IF($A$3="","",IF(Aloitus_Start!$D$1="","",IF(B41="",IF(Aloitus_Start!$D$1="Suomi","Tieto puuttuu : "&amp;$A41,IF(Aloitus_Start!$D$1="Svenska","Information saknas : "&amp;$A41)),"")))</f>
        <v/>
      </c>
      <c r="G41" s="19" t="str">
        <f ca="1">IF($A$3="","",IF(Aloitus_Start!$D$1="","",IF(C41="",IF(Aloitus_Start!$D$1="Suomi","Tieto puuttuu : "&amp;$A41,IF(Aloitus_Start!$D$1="Svenska","Information saknas : "&amp;$A41)),"")))</f>
        <v/>
      </c>
    </row>
    <row r="42" spans="1:7" x14ac:dyDescent="0.2">
      <c r="A42" s="37" t="str">
        <f ca="1">IF(Testitaulu_Testtabell!$B$2="","",IF(Testitaulu_Testtabell!A46="","",IF(Asetukset!$B$26=(MID(CELL("filename",A41),FIND("]",CELL("filename",A41))+1,255)),Testitaulu_Testtabell!A46,"")))</f>
        <v/>
      </c>
      <c r="B42" s="19" t="str">
        <f ca="1">IF(Testitaulu_Testtabell!$B$2="","",IF(Testitaulu_Testtabell!B46="","",IF(Asetukset!$B$26=(MID(CELL("filename",B41),FIND("]",CELL("filename",B41))+1,255)),Testitaulu_Testtabell!B46,"")))</f>
        <v/>
      </c>
      <c r="C42" s="38" t="str">
        <f ca="1">IF(Testitaulu_Testtabell!$B$2="","",IF(Testitaulu_Testtabell!C46="","",IF(Asetukset!$B$26=(MID(CELL("filename",C41),FIND("]",CELL("filename",C41))+1,255)),Testitaulu_Testtabell!C46,"")))</f>
        <v/>
      </c>
      <c r="D42" s="19" t="str">
        <f>IF(Aloitus_Start!$D$1="","",IF(B42="","",IF(C42="","",C42-B42)))</f>
        <v/>
      </c>
      <c r="E42" s="45" t="str">
        <f>IF(Aloitus_Start!$D$1="","",IF(B42="","",IF(B42=0,"",IF(B42=" ","",IF(C42="","",(C42/B42)-1)))))</f>
        <v/>
      </c>
      <c r="F42" s="19" t="str">
        <f ca="1">IF($A$3="","",IF(Aloitus_Start!$D$1="","",IF(B42="",IF(Aloitus_Start!$D$1="Suomi","Tieto puuttuu : "&amp;$A42,IF(Aloitus_Start!$D$1="Svenska","Information saknas : "&amp;$A42)),"")))</f>
        <v/>
      </c>
      <c r="G42" s="19" t="str">
        <f ca="1">IF($A$3="","",IF(Aloitus_Start!$D$1="","",IF(C42="",IF(Aloitus_Start!$D$1="Suomi","Tieto puuttuu : "&amp;$A42,IF(Aloitus_Start!$D$1="Svenska","Information saknas : "&amp;$A42)),"")))</f>
        <v/>
      </c>
    </row>
    <row r="43" spans="1:7" x14ac:dyDescent="0.2">
      <c r="A43" s="37" t="str">
        <f ca="1">IF(Testitaulu_Testtabell!$B$2="","",IF(Testitaulu_Testtabell!A47="","",IF(Asetukset!$B$26=(MID(CELL("filename",A42),FIND("]",CELL("filename",A42))+1,255)),Testitaulu_Testtabell!A47,"")))</f>
        <v/>
      </c>
      <c r="B43" s="19" t="str">
        <f ca="1">IF(Testitaulu_Testtabell!$B$2="","",IF(Testitaulu_Testtabell!B47="","",IF(Asetukset!$B$26=(MID(CELL("filename",B42),FIND("]",CELL("filename",B42))+1,255)),Testitaulu_Testtabell!B47,"")))</f>
        <v/>
      </c>
      <c r="C43" s="38" t="str">
        <f ca="1">IF(Testitaulu_Testtabell!$B$2="","",IF(Testitaulu_Testtabell!C47="","",IF(Asetukset!$B$26=(MID(CELL("filename",C42),FIND("]",CELL("filename",C42))+1,255)),Testitaulu_Testtabell!C47,"")))</f>
        <v/>
      </c>
      <c r="D43" s="19" t="str">
        <f>IF(Aloitus_Start!$D$1="","",IF(B43="","",IF(C43="","",C43-B43)))</f>
        <v/>
      </c>
      <c r="E43" s="45" t="str">
        <f>IF(Aloitus_Start!$D$1="","",IF(B43="","",IF(B43=0,"",IF(B43=" ","",IF(C43="","",(C43/B43)-1)))))</f>
        <v/>
      </c>
      <c r="F43" s="19" t="str">
        <f ca="1">IF($A$3="","",IF(Aloitus_Start!$D$1="","",IF(B43="",IF(Aloitus_Start!$D$1="Suomi","Tieto puuttuu : "&amp;$A43,IF(Aloitus_Start!$D$1="Svenska","Information saknas : "&amp;$A43)),"")))</f>
        <v/>
      </c>
      <c r="G43" s="19" t="str">
        <f ca="1">IF($A$3="","",IF(Aloitus_Start!$D$1="","",IF(C43="",IF(Aloitus_Start!$D$1="Suomi","Tieto puuttuu : "&amp;$A43,IF(Aloitus_Start!$D$1="Svenska","Information saknas : "&amp;$A43)),"")))</f>
        <v/>
      </c>
    </row>
    <row r="44" spans="1:7" x14ac:dyDescent="0.2">
      <c r="A44" s="37" t="str">
        <f ca="1">IF(Testitaulu_Testtabell!$B$2="","",IF(Testitaulu_Testtabell!A48="","",IF(Asetukset!$B$26=(MID(CELL("filename",A43),FIND("]",CELL("filename",A43))+1,255)),Testitaulu_Testtabell!A48,"")))</f>
        <v/>
      </c>
      <c r="B44" s="19" t="str">
        <f ca="1">IF(Testitaulu_Testtabell!$B$2="","",IF(Testitaulu_Testtabell!B48="","",IF(Asetukset!$B$26=(MID(CELL("filename",B43),FIND("]",CELL("filename",B43))+1,255)),Testitaulu_Testtabell!B48,"")))</f>
        <v/>
      </c>
      <c r="C44" s="38" t="str">
        <f ca="1">IF(Testitaulu_Testtabell!$B$2="","",IF(Testitaulu_Testtabell!C48="","",IF(Asetukset!$B$26=(MID(CELL("filename",C43),FIND("]",CELL("filename",C43))+1,255)),Testitaulu_Testtabell!C48,"")))</f>
        <v/>
      </c>
      <c r="D44" s="19" t="str">
        <f>IF(Aloitus_Start!$D$1="","",IF(B44="","",IF(C44="","",C44-B44)))</f>
        <v/>
      </c>
      <c r="E44" s="45" t="str">
        <f>IF(Aloitus_Start!$D$1="","",IF(B44="","",IF(B44=0,"",IF(B44=" ","",IF(C44="","",(C44/B44)-1)))))</f>
        <v/>
      </c>
      <c r="F44" s="19" t="str">
        <f ca="1">IF($A$3="","",IF(Aloitus_Start!$D$1="","",IF(B44="",IF(Aloitus_Start!$D$1="Suomi","Tieto puuttuu : "&amp;$A44,IF(Aloitus_Start!$D$1="Svenska","Information saknas : "&amp;$A44)),"")))</f>
        <v/>
      </c>
      <c r="G44" s="19" t="str">
        <f ca="1">IF($A$3="","",IF(Aloitus_Start!$D$1="","",IF(C44="",IF(Aloitus_Start!$D$1="Suomi","Tieto puuttuu : "&amp;$A44,IF(Aloitus_Start!$D$1="Svenska","Information saknas : "&amp;$A44)),"")))</f>
        <v/>
      </c>
    </row>
    <row r="45" spans="1:7" x14ac:dyDescent="0.2">
      <c r="A45" s="37" t="str">
        <f ca="1">IF(Testitaulu_Testtabell!$B$2="","",IF(Testitaulu_Testtabell!A49="","",IF(Asetukset!$B$26=(MID(CELL("filename",A44),FIND("]",CELL("filename",A44))+1,255)),Testitaulu_Testtabell!A49,"")))</f>
        <v/>
      </c>
      <c r="B45" s="19" t="str">
        <f ca="1">IF(Testitaulu_Testtabell!$B$2="","",IF(Testitaulu_Testtabell!B49="","",IF(Asetukset!$B$26=(MID(CELL("filename",B44),FIND("]",CELL("filename",B44))+1,255)),Testitaulu_Testtabell!B49,"")))</f>
        <v/>
      </c>
      <c r="C45" s="38" t="str">
        <f ca="1">IF(Testitaulu_Testtabell!$B$2="","",IF(Testitaulu_Testtabell!C49="","",IF(Asetukset!$B$26=(MID(CELL("filename",C44),FIND("]",CELL("filename",C44))+1,255)),Testitaulu_Testtabell!C49,"")))</f>
        <v/>
      </c>
      <c r="D45" s="19" t="str">
        <f>IF(Aloitus_Start!$D$1="","",IF(B45="","",IF(C45="","",C45-B45)))</f>
        <v/>
      </c>
      <c r="E45" s="45" t="str">
        <f>IF(Aloitus_Start!$D$1="","",IF(B45="","",IF(B45=0,"",IF(B45=" ","",IF(C45="","",(C45/B45)-1)))))</f>
        <v/>
      </c>
      <c r="F45" s="19" t="str">
        <f ca="1">IF($A$3="","",IF(Aloitus_Start!$D$1="","",IF(B45="",IF(Aloitus_Start!$D$1="Suomi","Tieto puuttuu : "&amp;$A45,IF(Aloitus_Start!$D$1="Svenska","Information saknas : "&amp;$A45)),"")))</f>
        <v/>
      </c>
      <c r="G45" s="19" t="str">
        <f ca="1">IF($A$3="","",IF(Aloitus_Start!$D$1="","",IF(C45="",IF(Aloitus_Start!$D$1="Suomi","Tieto puuttuu : "&amp;$A45,IF(Aloitus_Start!$D$1="Svenska","Information saknas : "&amp;$A45)),"")))</f>
        <v/>
      </c>
    </row>
    <row r="46" spans="1:7" x14ac:dyDescent="0.2">
      <c r="A46" s="37" t="str">
        <f ca="1">IF(Testitaulu_Testtabell!$B$2="","",IF(Testitaulu_Testtabell!A50="","",IF(Asetukset!$B$26=(MID(CELL("filename",A45),FIND("]",CELL("filename",A45))+1,255)),Testitaulu_Testtabell!A50,"")))</f>
        <v/>
      </c>
      <c r="B46" s="19" t="str">
        <f ca="1">IF(Testitaulu_Testtabell!$B$2="","",IF(Testitaulu_Testtabell!B50="","",IF(Asetukset!$B$26=(MID(CELL("filename",B45),FIND("]",CELL("filename",B45))+1,255)),Testitaulu_Testtabell!B50,"")))</f>
        <v/>
      </c>
      <c r="C46" s="38" t="str">
        <f ca="1">IF(Testitaulu_Testtabell!$B$2="","",IF(Testitaulu_Testtabell!C50="","",IF(Asetukset!$B$26=(MID(CELL("filename",C45),FIND("]",CELL("filename",C45))+1,255)),Testitaulu_Testtabell!C50,"")))</f>
        <v/>
      </c>
      <c r="G46" s="19"/>
    </row>
    <row r="47" spans="1:7" x14ac:dyDescent="0.2">
      <c r="A47" s="37" t="str">
        <f ca="1">IF(Testitaulu_Testtabell!$B$2="","",IF(Testitaulu_Testtabell!A51="","",IF(Asetukset!$B$26=(MID(CELL("filename",A46),FIND("]",CELL("filename",A46))+1,255)),Testitaulu_Testtabell!A51,"")))</f>
        <v/>
      </c>
      <c r="B47" s="19" t="str">
        <f ca="1">IF(Testitaulu_Testtabell!$B$2="","",IF(Testitaulu_Testtabell!B51="","",IF(Asetukset!$B$26=(MID(CELL("filename",B46),FIND("]",CELL("filename",B46))+1,255)),Testitaulu_Testtabell!B51,"")))</f>
        <v/>
      </c>
      <c r="C47" s="38" t="str">
        <f ca="1">IF(Testitaulu_Testtabell!$B$2="","",IF(Testitaulu_Testtabell!C51="","",IF(Asetukset!$B$26=(MID(CELL("filename",C46),FIND("]",CELL("filename",C46))+1,255)),Testitaulu_Testtabell!C51,"")))</f>
        <v/>
      </c>
      <c r="D47" s="19" t="str">
        <f>IF(Aloitus_Start!$D$1="","",IF(B47="","",IF(C47="","",C47-B47)))</f>
        <v/>
      </c>
      <c r="E47" s="45" t="str">
        <f>IF(Aloitus_Start!$D$1="","",IF(B47="","",IF(B47=0,"",IF(B47=" ","",IF(C47="","",(C47/B47)-1)))))</f>
        <v/>
      </c>
      <c r="F47" s="19" t="str">
        <f ca="1">IF($A$3="","",IF(Aloitus_Start!$D$1="","",IF(B47="",IF(Aloitus_Start!$D$1="Suomi","Tieto puuttuu : "&amp;$A47,IF(Aloitus_Start!$D$1="Svenska","Information saknas : "&amp;$A47)),"")))</f>
        <v/>
      </c>
      <c r="G47" s="19" t="str">
        <f ca="1">IF($A$3="","",IF(Aloitus_Start!$D$1="","",IF(C47="",IF(Aloitus_Start!$D$1="Suomi","Tieto puuttuu : "&amp;$A47,IF(Aloitus_Start!$D$1="Svenska","Information saknas : "&amp;$A47)),"")))</f>
        <v/>
      </c>
    </row>
    <row r="48" spans="1:7" x14ac:dyDescent="0.2">
      <c r="A48" s="37" t="str">
        <f ca="1">IF(Testitaulu_Testtabell!$B$2="","",IF(Testitaulu_Testtabell!A52="","",IF(Asetukset!$B$26=(MID(CELL("filename",A47),FIND("]",CELL("filename",A47))+1,255)),Testitaulu_Testtabell!A52,"")))</f>
        <v/>
      </c>
      <c r="B48" s="19" t="str">
        <f ca="1">IF(Testitaulu_Testtabell!$B$2="","",IF(Testitaulu_Testtabell!B52="","",IF(Asetukset!$B$26=(MID(CELL("filename",B47),FIND("]",CELL("filename",B47))+1,255)),Testitaulu_Testtabell!B52,"")))</f>
        <v/>
      </c>
      <c r="C48" s="38" t="str">
        <f ca="1">IF(Testitaulu_Testtabell!$B$2="","",IF(Testitaulu_Testtabell!C52="","",IF(Asetukset!$B$26=(MID(CELL("filename",C47),FIND("]",CELL("filename",C47))+1,255)),Testitaulu_Testtabell!C52,"")))</f>
        <v/>
      </c>
      <c r="D48" s="19" t="str">
        <f>IF(Aloitus_Start!$D$1="","",IF(B48="","",IF(C48="","",C48-B48)))</f>
        <v/>
      </c>
      <c r="E48" s="45" t="str">
        <f>IF(Aloitus_Start!$D$1="","",IF(B48="","",IF(B48=0,"",IF(B48=" ","",IF(C48="","",(C48/B48)-1)))))</f>
        <v/>
      </c>
      <c r="F48" s="19" t="str">
        <f ca="1">IF($A$3="","",IF(Aloitus_Start!$D$1="","",IF(B48="",IF(Aloitus_Start!$D$1="Suomi","Tieto puuttuu : "&amp;$A48,IF(Aloitus_Start!$D$1="Svenska","Information saknas : "&amp;$A48)),"")))</f>
        <v/>
      </c>
      <c r="G48" s="19" t="str">
        <f ca="1">IF($A$3="","",IF(Aloitus_Start!$D$1="","",IF(C48="",IF(Aloitus_Start!$D$1="Suomi","Tieto puuttuu : "&amp;$A48,IF(Aloitus_Start!$D$1="Svenska","Information saknas : "&amp;$A48)),"")))</f>
        <v/>
      </c>
    </row>
    <row r="49" spans="1:7" x14ac:dyDescent="0.2">
      <c r="A49" s="37" t="str">
        <f ca="1">IF(Testitaulu_Testtabell!$B$2="","",IF(Testitaulu_Testtabell!A53="","",IF(Asetukset!$B$26=(MID(CELL("filename",A48),FIND("]",CELL("filename",A48))+1,255)),Testitaulu_Testtabell!A53,"")))</f>
        <v/>
      </c>
      <c r="B49" s="19" t="str">
        <f ca="1">IF(Testitaulu_Testtabell!$B$2="","",IF(Testitaulu_Testtabell!B53="","",IF(Asetukset!$B$26=(MID(CELL("filename",B48),FIND("]",CELL("filename",B48))+1,255)),Testitaulu_Testtabell!B53,"")))</f>
        <v/>
      </c>
      <c r="C49" s="38" t="str">
        <f ca="1">IF(Testitaulu_Testtabell!$B$2="","",IF(Testitaulu_Testtabell!C53="","",IF(Asetukset!$B$26=(MID(CELL("filename",C48),FIND("]",CELL("filename",C48))+1,255)),Testitaulu_Testtabell!C53,"")))</f>
        <v/>
      </c>
      <c r="D49" s="19" t="str">
        <f>IF(Aloitus_Start!$D$1="","",IF(B49="","",IF(C49="","",C49-B49)))</f>
        <v/>
      </c>
      <c r="E49" s="45" t="str">
        <f>IF(Aloitus_Start!$D$1="","",IF(B49="","",IF(B49=0,"",IF(B49=" ","",IF(C49="","",(C49/B49)-1)))))</f>
        <v/>
      </c>
      <c r="F49" s="19" t="str">
        <f ca="1">IF($A$3="","",IF(Aloitus_Start!$D$1="","",IF(B49="",IF(Aloitus_Start!$D$1="Suomi","Tieto puuttuu : "&amp;$A49,IF(Aloitus_Start!$D$1="Svenska","Information saknas : "&amp;$A49)),"")))</f>
        <v/>
      </c>
      <c r="G49" s="19" t="str">
        <f ca="1">IF($A$3="","",IF(Aloitus_Start!$D$1="","",IF(C49="",IF(Aloitus_Start!$D$1="Suomi","Tieto puuttuu : "&amp;$A49,IF(Aloitus_Start!$D$1="Svenska","Information saknas : "&amp;$A49)),"")))</f>
        <v/>
      </c>
    </row>
    <row r="50" spans="1:7" x14ac:dyDescent="0.2">
      <c r="A50" s="37" t="str">
        <f ca="1">IF(Testitaulu_Testtabell!$B$2="","",IF(Testitaulu_Testtabell!A54="","",IF(Asetukset!$B$26=(MID(CELL("filename",A49),FIND("]",CELL("filename",A49))+1,255)),Testitaulu_Testtabell!A54,"")))</f>
        <v/>
      </c>
      <c r="B50" s="19" t="str">
        <f ca="1">IF(Testitaulu_Testtabell!$B$2="","",IF(Testitaulu_Testtabell!B54="","",IF(Asetukset!$B$26=(MID(CELL("filename",B49),FIND("]",CELL("filename",B49))+1,255)),Testitaulu_Testtabell!B54,"")))</f>
        <v/>
      </c>
      <c r="C50" s="38" t="str">
        <f ca="1">IF(Testitaulu_Testtabell!$B$2="","",IF(Testitaulu_Testtabell!C54="","",IF(Asetukset!$B$26=(MID(CELL("filename",C49),FIND("]",CELL("filename",C49))+1,255)),Testitaulu_Testtabell!C54,"")))</f>
        <v/>
      </c>
      <c r="D50" s="19" t="str">
        <f>IF(Aloitus_Start!$D$1="","",IF(B50="","",IF(C50="","",C50-B50)))</f>
        <v/>
      </c>
      <c r="E50" s="45" t="str">
        <f>IF(Aloitus_Start!$D$1="","",IF(B50="","",IF(B50=0,"",IF(B50=" ","",IF(C50="","",(C50/B50)-1)))))</f>
        <v/>
      </c>
      <c r="F50" s="19" t="str">
        <f ca="1">IF($A$3="","",IF(Aloitus_Start!$D$1="","",IF(B50="",IF(Aloitus_Start!$D$1="Suomi","Tieto puuttuu : "&amp;$A50,IF(Aloitus_Start!$D$1="Svenska","Information saknas : "&amp;$A50)),"")))</f>
        <v/>
      </c>
      <c r="G50" s="19" t="str">
        <f ca="1">IF($A$3="","",IF(Aloitus_Start!$D$1="","",IF(C50="",IF(Aloitus_Start!$D$1="Suomi","Tieto puuttuu : "&amp;$A50,IF(Aloitus_Start!$D$1="Svenska","Information saknas : "&amp;$A50)),"")))</f>
        <v/>
      </c>
    </row>
    <row r="51" spans="1:7" x14ac:dyDescent="0.2">
      <c r="A51" s="37" t="str">
        <f ca="1">IF(Testitaulu_Testtabell!$B$2="","",IF(Testitaulu_Testtabell!A55="","",IF(Asetukset!$B$26=(MID(CELL("filename",A50),FIND("]",CELL("filename",A50))+1,255)),Testitaulu_Testtabell!A55,"")))</f>
        <v/>
      </c>
      <c r="B51" s="19" t="str">
        <f ca="1">IF(Testitaulu_Testtabell!$B$2="","",IF(Testitaulu_Testtabell!B55="","",IF(Asetukset!$B$26=(MID(CELL("filename",B50),FIND("]",CELL("filename",B50))+1,255)),Testitaulu_Testtabell!B55,"")))</f>
        <v/>
      </c>
      <c r="C51" s="38" t="str">
        <f ca="1">IF(Testitaulu_Testtabell!$B$2="","",IF(Testitaulu_Testtabell!C55="","",IF(Asetukset!$B$26=(MID(CELL("filename",C50),FIND("]",CELL("filename",C50))+1,255)),Testitaulu_Testtabell!C55,"")))</f>
        <v/>
      </c>
      <c r="D51" s="19" t="str">
        <f>IF(Aloitus_Start!$D$1="","",IF(B51="","",IF(C51="","",C51-B51)))</f>
        <v/>
      </c>
      <c r="E51" s="45" t="str">
        <f>IF(Aloitus_Start!$D$1="","",IF(B51="","",IF(B51=0,"",IF(B51=" ","",IF(C51="","",(C51/B51)-1)))))</f>
        <v/>
      </c>
      <c r="F51" s="19" t="str">
        <f ca="1">IF($A$3="","",IF(Aloitus_Start!$D$1="","",IF(B51="",IF(Aloitus_Start!$D$1="Suomi","Tieto puuttuu : "&amp;$A51,IF(Aloitus_Start!$D$1="Svenska","Information saknas : "&amp;$A51)),"")))</f>
        <v/>
      </c>
      <c r="G51" s="19" t="str">
        <f ca="1">IF($A$3="","",IF(Aloitus_Start!$D$1="","",IF(C51="",IF(Aloitus_Start!$D$1="Suomi","Tieto puuttuu : "&amp;$A51,IF(Aloitus_Start!$D$1="Svenska","Information saknas : "&amp;$A51)),"")))</f>
        <v/>
      </c>
    </row>
    <row r="52" spans="1:7" x14ac:dyDescent="0.2">
      <c r="A52" s="37" t="str">
        <f ca="1">IF(Testitaulu_Testtabell!$B$2="","",IF(Testitaulu_Testtabell!A56="","",IF(Asetukset!$B$26=(MID(CELL("filename",A51),FIND("]",CELL("filename",A51))+1,255)),Testitaulu_Testtabell!A56,"")))</f>
        <v/>
      </c>
      <c r="B52" s="19" t="str">
        <f ca="1">IF(Testitaulu_Testtabell!$B$2="","",IF(Testitaulu_Testtabell!B56="","",IF(Asetukset!$B$26=(MID(CELL("filename",B51),FIND("]",CELL("filename",B51))+1,255)),Testitaulu_Testtabell!B56,"")))</f>
        <v/>
      </c>
      <c r="C52" s="38" t="str">
        <f ca="1">IF(Testitaulu_Testtabell!$B$2="","",IF(Testitaulu_Testtabell!C56="","",IF(Asetukset!$B$26=(MID(CELL("filename",C51),FIND("]",CELL("filename",C51))+1,255)),Testitaulu_Testtabell!C56,"")))</f>
        <v/>
      </c>
      <c r="D52" s="19" t="str">
        <f>IF(Aloitus_Start!$D$1="","",IF(B52="","",IF(C52="","",C52-B52)))</f>
        <v/>
      </c>
      <c r="E52" s="45" t="str">
        <f>IF(Aloitus_Start!$D$1="","",IF(B52="","",IF(B52=0,"",IF(B52=" ","",IF(C52="","",(C52/B52)-1)))))</f>
        <v/>
      </c>
      <c r="F52" s="19" t="str">
        <f ca="1">IF($A$3="","",IF(Aloitus_Start!$D$1="","",IF(B52="",IF(Aloitus_Start!$D$1="Suomi","Tieto puuttuu : "&amp;$A52,IF(Aloitus_Start!$D$1="Svenska","Information saknas : "&amp;$A52)),"")))</f>
        <v/>
      </c>
      <c r="G52" s="19" t="str">
        <f ca="1">IF($A$3="","",IF(Aloitus_Start!$D$1="","",IF(C52="",IF(Aloitus_Start!$D$1="Suomi","Tieto puuttuu : "&amp;$A52,IF(Aloitus_Start!$D$1="Svenska","Information saknas : "&amp;$A52)),"")))</f>
        <v/>
      </c>
    </row>
    <row r="53" spans="1:7" x14ac:dyDescent="0.2">
      <c r="A53" s="37" t="str">
        <f ca="1">IF(Testitaulu_Testtabell!$B$2="","",IF(Testitaulu_Testtabell!A57="","",IF(Asetukset!$B$26=(MID(CELL("filename",A52),FIND("]",CELL("filename",A52))+1,255)),Testitaulu_Testtabell!A57,"")))</f>
        <v/>
      </c>
      <c r="B53" s="19" t="str">
        <f ca="1">IF(Testitaulu_Testtabell!$B$2="","",IF(Testitaulu_Testtabell!B57="","",IF(Asetukset!$B$26=(MID(CELL("filename",B52),FIND("]",CELL("filename",B52))+1,255)),Testitaulu_Testtabell!B57,"")))</f>
        <v/>
      </c>
      <c r="C53" s="38" t="str">
        <f ca="1">IF(Testitaulu_Testtabell!$B$2="","",IF(Testitaulu_Testtabell!C57="","",IF(Asetukset!$B$26=(MID(CELL("filename",C52),FIND("]",CELL("filename",C52))+1,255)),Testitaulu_Testtabell!C57,"")))</f>
        <v/>
      </c>
      <c r="D53" s="19" t="str">
        <f>IF(Aloitus_Start!$D$1="","",IF(B53="","",IF(C53="","",C53-B53)))</f>
        <v/>
      </c>
      <c r="E53" s="45" t="str">
        <f>IF(Aloitus_Start!$D$1="","",IF(B53="","",IF(B53=0,"",IF(B53=" ","",IF(C53="","",(C53/B53)-1)))))</f>
        <v/>
      </c>
      <c r="F53" s="19" t="str">
        <f ca="1">IF($A$3="","",IF(Aloitus_Start!$D$1="","",IF(B53="",IF(Aloitus_Start!$D$1="Suomi","Tieto puuttuu : "&amp;$A53,IF(Aloitus_Start!$D$1="Svenska","Information saknas : "&amp;$A53)),"")))</f>
        <v/>
      </c>
      <c r="G53" s="19" t="str">
        <f ca="1">IF($A$3="","",IF(Aloitus_Start!$D$1="","",IF(C53="",IF(Aloitus_Start!$D$1="Suomi","Tieto puuttuu : "&amp;$A53,IF(Aloitus_Start!$D$1="Svenska","Information saknas : "&amp;$A53)),"")))</f>
        <v/>
      </c>
    </row>
    <row r="54" spans="1:7" x14ac:dyDescent="0.2">
      <c r="A54" s="37" t="str">
        <f ca="1">IF(Testitaulu_Testtabell!$B$2="","",IF(Testitaulu_Testtabell!A58="","",IF(Asetukset!$B$26=(MID(CELL("filename",A53),FIND("]",CELL("filename",A53))+1,255)),Testitaulu_Testtabell!A58,"")))</f>
        <v/>
      </c>
      <c r="B54" s="19" t="str">
        <f ca="1">IF(Testitaulu_Testtabell!$B$2="","",IF(Testitaulu_Testtabell!B58="","",IF(Asetukset!$B$26=(MID(CELL("filename",B53),FIND("]",CELL("filename",B53))+1,255)),Testitaulu_Testtabell!B58,"")))</f>
        <v/>
      </c>
      <c r="C54" s="38" t="str">
        <f ca="1">IF(Testitaulu_Testtabell!$B$2="","",IF(Testitaulu_Testtabell!C58="","",IF(Asetukset!$B$26=(MID(CELL("filename",C53),FIND("]",CELL("filename",C53))+1,255)),Testitaulu_Testtabell!C58,"")))</f>
        <v/>
      </c>
      <c r="D54" s="19" t="str">
        <f>IF(Aloitus_Start!$D$1="","",IF(B54="","",IF(C54="","",C54-B54)))</f>
        <v/>
      </c>
      <c r="E54" s="45" t="str">
        <f>IF(Aloitus_Start!$D$1="","",IF(B54="","",IF(B54=0,"",IF(B54=" ","",IF(C54="","",(C54/B54)-1)))))</f>
        <v/>
      </c>
      <c r="F54" s="19" t="str">
        <f ca="1">IF($A$3="","",IF(Aloitus_Start!$D$1="","",IF(B54="",IF(Aloitus_Start!$D$1="Suomi","Tieto puuttuu : "&amp;$A54,IF(Aloitus_Start!$D$1="Svenska","Information saknas : "&amp;$A54)),"")))</f>
        <v/>
      </c>
      <c r="G54" s="19" t="str">
        <f ca="1">IF($A$3="","",IF(Aloitus_Start!$D$1="","",IF(C54="",IF(Aloitus_Start!$D$1="Suomi","Tieto puuttuu : "&amp;$A54,IF(Aloitus_Start!$D$1="Svenska","Information saknas : "&amp;$A54)),"")))</f>
        <v/>
      </c>
    </row>
    <row r="55" spans="1:7" x14ac:dyDescent="0.2">
      <c r="A55" s="37" t="str">
        <f ca="1">IF(Testitaulu_Testtabell!$B$2="","",IF(Testitaulu_Testtabell!A59="","",IF(Asetukset!$B$26=(MID(CELL("filename",A54),FIND("]",CELL("filename",A54))+1,255)),Testitaulu_Testtabell!A59,"")))</f>
        <v/>
      </c>
      <c r="B55" s="19" t="str">
        <f ca="1">IF(Testitaulu_Testtabell!$B$2="","",IF(Testitaulu_Testtabell!B59="","",IF(Asetukset!$B$26=(MID(CELL("filename",B54),FIND("]",CELL("filename",B54))+1,255)),Testitaulu_Testtabell!B59,"")))</f>
        <v/>
      </c>
      <c r="C55" s="38" t="str">
        <f ca="1">IF(Testitaulu_Testtabell!$B$2="","",IF(Testitaulu_Testtabell!C59="","",IF(Asetukset!$B$26=(MID(CELL("filename",C54),FIND("]",CELL("filename",C54))+1,255)),Testitaulu_Testtabell!C59,"")))</f>
        <v/>
      </c>
      <c r="G55" s="19"/>
    </row>
    <row r="56" spans="1:7" x14ac:dyDescent="0.2">
      <c r="A56" s="37" t="str">
        <f ca="1">IF(Testitaulu_Testtabell!$B$2="","",IF(Testitaulu_Testtabell!A60="","",IF(Asetukset!$B$26=(MID(CELL("filename",A55),FIND("]",CELL("filename",A55))+1,255)),Testitaulu_Testtabell!A60,"")))</f>
        <v/>
      </c>
      <c r="B56" s="19" t="str">
        <f ca="1">IF(Testitaulu_Testtabell!$B$2="","",IF(Testitaulu_Testtabell!B60="","",IF(Asetukset!$B$26=(MID(CELL("filename",B55),FIND("]",CELL("filename",B55))+1,255)),Testitaulu_Testtabell!B60,"")))</f>
        <v/>
      </c>
      <c r="C56" s="38" t="str">
        <f ca="1">IF(Testitaulu_Testtabell!$B$2="","",IF(Testitaulu_Testtabell!C60="","",IF(Asetukset!$B$26=(MID(CELL("filename",C55),FIND("]",CELL("filename",C55))+1,255)),Testitaulu_Testtabell!C60,"")))</f>
        <v/>
      </c>
      <c r="D56" s="19" t="str">
        <f>IF(Aloitus_Start!$D$1="","",IF(B56="","",IF(C56="","",C56-B56)))</f>
        <v/>
      </c>
      <c r="E56" s="45" t="str">
        <f>IF(Aloitus_Start!$D$1="","",IF(B56="","",IF(B56=0,"",IF(B56=" ","",IF(C56="","",(C56/B56)-1)))))</f>
        <v/>
      </c>
      <c r="F56" s="19" t="str">
        <f ca="1">IF($A$3="","",IF(Aloitus_Start!$D$1="","",IF(B56="",IF(Aloitus_Start!$D$1="Suomi","Tieto puuttuu : "&amp;$A56,IF(Aloitus_Start!$D$1="Svenska","Information saknas : "&amp;$A56)),"")))</f>
        <v/>
      </c>
      <c r="G56" s="19" t="str">
        <f ca="1">IF($A$3="","",IF(Aloitus_Start!$D$1="","",IF(C56="",IF(Aloitus_Start!$D$1="Suomi","Tieto puuttuu : "&amp;$A56,IF(Aloitus_Start!$D$1="Svenska","Information saknas : "&amp;$A56)),"")))</f>
        <v/>
      </c>
    </row>
    <row r="57" spans="1:7" x14ac:dyDescent="0.2">
      <c r="A57" s="37" t="str">
        <f ca="1">IF(Testitaulu_Testtabell!$B$2="","",IF(Testitaulu_Testtabell!A61="","",IF(Asetukset!$B$26=(MID(CELL("filename",A56),FIND("]",CELL("filename",A56))+1,255)),Testitaulu_Testtabell!A61,"")))</f>
        <v/>
      </c>
      <c r="B57" s="19" t="str">
        <f ca="1">IF(Testitaulu_Testtabell!$B$2="","",IF(Testitaulu_Testtabell!B61="","",IF(Asetukset!$B$26=(MID(CELL("filename",B56),FIND("]",CELL("filename",B56))+1,255)),Testitaulu_Testtabell!B61,"")))</f>
        <v/>
      </c>
      <c r="C57" s="38" t="str">
        <f ca="1">IF(Testitaulu_Testtabell!$B$2="","",IF(Testitaulu_Testtabell!C61="","",IF(Asetukset!$B$26=(MID(CELL("filename",C56),FIND("]",CELL("filename",C56))+1,255)),Testitaulu_Testtabell!C61,"")))</f>
        <v/>
      </c>
      <c r="D57" s="19" t="str">
        <f>IF(Aloitus_Start!$D$1="","",IF(B57="","",IF(C57="","",C57-B57)))</f>
        <v/>
      </c>
      <c r="E57" s="45" t="str">
        <f>IF(Aloitus_Start!$D$1="","",IF(B57="","",IF(B57=0,"",IF(B57=" ","",IF(C57="","",(C57/B57)-1)))))</f>
        <v/>
      </c>
      <c r="F57" s="19" t="str">
        <f ca="1">IF($A$3="","",IF(Aloitus_Start!$D$1="","",IF(B57="",IF(Aloitus_Start!$D$1="Suomi","Tieto puuttuu : "&amp;$A57,IF(Aloitus_Start!$D$1="Svenska","Information saknas : "&amp;$A57)),"")))</f>
        <v/>
      </c>
      <c r="G57" s="19" t="str">
        <f ca="1">IF($A$3="","",IF(Aloitus_Start!$D$1="","",IF(C57="",IF(Aloitus_Start!$D$1="Suomi","Tieto puuttuu : "&amp;$A57,IF(Aloitus_Start!$D$1="Svenska","Information saknas : "&amp;$A57)),"")))</f>
        <v/>
      </c>
    </row>
    <row r="58" spans="1:7" x14ac:dyDescent="0.2">
      <c r="A58" s="37" t="str">
        <f ca="1">IF(Testitaulu_Testtabell!$B$2="","",IF(Testitaulu_Testtabell!A62="","",IF(Asetukset!$B$26=(MID(CELL("filename",A57),FIND("]",CELL("filename",A57))+1,255)),Testitaulu_Testtabell!A62,"")))</f>
        <v/>
      </c>
      <c r="B58" s="19" t="str">
        <f ca="1">IF(Testitaulu_Testtabell!$B$2="","",IF(Testitaulu_Testtabell!B62="","",IF(Asetukset!$B$26=(MID(CELL("filename",B57),FIND("]",CELL("filename",B57))+1,255)),Testitaulu_Testtabell!B62,"")))</f>
        <v/>
      </c>
      <c r="C58" s="38" t="str">
        <f ca="1">IF(Testitaulu_Testtabell!$B$2="","",IF(Testitaulu_Testtabell!C62="","",IF(Asetukset!$B$26=(MID(CELL("filename",C57),FIND("]",CELL("filename",C57))+1,255)),Testitaulu_Testtabell!C62,"")))</f>
        <v/>
      </c>
      <c r="D58" s="19" t="str">
        <f>IF(Aloitus_Start!$D$1="","",IF(B58="","",IF(C58="","",C58-B58)))</f>
        <v/>
      </c>
      <c r="E58" s="45" t="str">
        <f>IF(Aloitus_Start!$D$1="","",IF(B58="","",IF(B58=0,"",IF(B58=" ","",IF(C58="","",(C58/B58)-1)))))</f>
        <v/>
      </c>
      <c r="F58" s="19" t="str">
        <f ca="1">IF($A$3="","",IF(Aloitus_Start!$D$1="","",IF(B58="",IF(Aloitus_Start!$D$1="Suomi","Tieto puuttuu : "&amp;$A58,IF(Aloitus_Start!$D$1="Svenska","Information saknas : "&amp;$A58)),"")))</f>
        <v/>
      </c>
      <c r="G58" s="19" t="str">
        <f ca="1">IF($A$3="","",IF(Aloitus_Start!$D$1="","",IF(C58="",IF(Aloitus_Start!$D$1="Suomi","Tieto puuttuu : "&amp;$A58,IF(Aloitus_Start!$D$1="Svenska","Information saknas : "&amp;$A58)),"")))</f>
        <v/>
      </c>
    </row>
    <row r="59" spans="1:7" x14ac:dyDescent="0.2">
      <c r="A59" s="37" t="str">
        <f ca="1">IF(Testitaulu_Testtabell!$B$2="","",IF(Testitaulu_Testtabell!A63="","",IF(Asetukset!$B$26=(MID(CELL("filename",A58),FIND("]",CELL("filename",A58))+1,255)),Testitaulu_Testtabell!A63,"")))</f>
        <v/>
      </c>
      <c r="B59" s="19" t="str">
        <f ca="1">IF(Testitaulu_Testtabell!$B$2="","",IF(Testitaulu_Testtabell!B63="","",IF(Asetukset!$B$26=(MID(CELL("filename",B58),FIND("]",CELL("filename",B58))+1,255)),Testitaulu_Testtabell!B63,"")))</f>
        <v/>
      </c>
      <c r="C59" s="38" t="str">
        <f ca="1">IF(Testitaulu_Testtabell!$B$2="","",IF(Testitaulu_Testtabell!C63="","",IF(Asetukset!$B$26=(MID(CELL("filename",C58),FIND("]",CELL("filename",C58))+1,255)),Testitaulu_Testtabell!C63,"")))</f>
        <v/>
      </c>
      <c r="D59" s="19" t="str">
        <f>IF(Aloitus_Start!$D$1="","",IF(B59="","",IF(C59="","",C59-B59)))</f>
        <v/>
      </c>
      <c r="E59" s="45" t="str">
        <f>IF(Aloitus_Start!$D$1="","",IF(B59="","",IF(B59=0,"",IF(B59=" ","",IF(C59="","",(C59/B59)-1)))))</f>
        <v/>
      </c>
      <c r="F59" s="19" t="str">
        <f ca="1">IF($A$3="","",IF(Aloitus_Start!$D$1="","",IF(B59="",IF(Aloitus_Start!$D$1="Suomi","Tieto puuttuu : "&amp;$A59,IF(Aloitus_Start!$D$1="Svenska","Information saknas : "&amp;$A59)),"")))</f>
        <v/>
      </c>
      <c r="G59" s="19" t="str">
        <f ca="1">IF($A$3="","",IF(Aloitus_Start!$D$1="","",IF(C59="",IF(Aloitus_Start!$D$1="Suomi","Tieto puuttuu : "&amp;$A59,IF(Aloitus_Start!$D$1="Svenska","Information saknas : "&amp;$A59)),"")))</f>
        <v/>
      </c>
    </row>
    <row r="60" spans="1:7" x14ac:dyDescent="0.2">
      <c r="A60" s="37" t="str">
        <f ca="1">IF(Testitaulu_Testtabell!$B$2="","",IF(Testitaulu_Testtabell!A64="","",IF(Asetukset!$B$26=(MID(CELL("filename",A59),FIND("]",CELL("filename",A59))+1,255)),Testitaulu_Testtabell!A64,"")))</f>
        <v/>
      </c>
      <c r="B60" s="19" t="str">
        <f ca="1">IF(Testitaulu_Testtabell!$B$2="","",IF(Testitaulu_Testtabell!B64="","",IF(Asetukset!$B$26=(MID(CELL("filename",B59),FIND("]",CELL("filename",B59))+1,255)),Testitaulu_Testtabell!B64,"")))</f>
        <v/>
      </c>
      <c r="C60" s="38" t="str">
        <f ca="1">IF(Testitaulu_Testtabell!$B$2="","",IF(Testitaulu_Testtabell!C64="","",IF(Asetukset!$B$26=(MID(CELL("filename",C59),FIND("]",CELL("filename",C59))+1,255)),Testitaulu_Testtabell!C64,"")))</f>
        <v/>
      </c>
      <c r="D60" s="19" t="str">
        <f>IF(Aloitus_Start!$D$1="","",IF(B60="","",IF(C60="","",C60-B60)))</f>
        <v/>
      </c>
      <c r="E60" s="45" t="str">
        <f>IF(Aloitus_Start!$D$1="","",IF(B60="","",IF(B60=0,"",IF(B60=" ","",IF(C60="","",(C60/B60)-1)))))</f>
        <v/>
      </c>
      <c r="F60" s="19" t="str">
        <f ca="1">IF($A$3="","",IF(Aloitus_Start!$D$1="","",IF(B60="",IF(Aloitus_Start!$D$1="Suomi","Tieto puuttuu : "&amp;$A60,IF(Aloitus_Start!$D$1="Svenska","Information saknas : "&amp;$A60)),"")))</f>
        <v/>
      </c>
      <c r="G60" s="19" t="str">
        <f ca="1">IF($A$3="","",IF(Aloitus_Start!$D$1="","",IF(C60="",IF(Aloitus_Start!$D$1="Suomi","Tieto puuttuu : "&amp;$A60,IF(Aloitus_Start!$D$1="Svenska","Information saknas : "&amp;$A60)),"")))</f>
        <v/>
      </c>
    </row>
    <row r="61" spans="1:7" x14ac:dyDescent="0.2">
      <c r="A61" s="37" t="str">
        <f ca="1">IF(Testitaulu_Testtabell!$B$2="","",IF(Testitaulu_Testtabell!A65="","",IF(Asetukset!$B$26=(MID(CELL("filename",A60),FIND("]",CELL("filename",A60))+1,255)),Testitaulu_Testtabell!A65,"")))</f>
        <v/>
      </c>
      <c r="B61" s="19" t="str">
        <f ca="1">IF(Testitaulu_Testtabell!$B$2="","",IF(Testitaulu_Testtabell!B65="","",IF(Asetukset!$B$26=(MID(CELL("filename",B60),FIND("]",CELL("filename",B60))+1,255)),Testitaulu_Testtabell!B65,"")))</f>
        <v/>
      </c>
      <c r="C61" s="38" t="str">
        <f ca="1">IF(Testitaulu_Testtabell!$B$2="","",IF(Testitaulu_Testtabell!C65="","",IF(Asetukset!$B$26=(MID(CELL("filename",C60),FIND("]",CELL("filename",C60))+1,255)),Testitaulu_Testtabell!C65,"")))</f>
        <v/>
      </c>
      <c r="G61" s="19"/>
    </row>
    <row r="62" spans="1:7" x14ac:dyDescent="0.2">
      <c r="A62" s="37" t="str">
        <f ca="1">IF(Testitaulu_Testtabell!$B$2="","",IF(Testitaulu_Testtabell!A66="","",IF(Asetukset!$B$26=(MID(CELL("filename",A61),FIND("]",CELL("filename",A61))+1,255)),Testitaulu_Testtabell!A66,"")))</f>
        <v/>
      </c>
      <c r="B62" s="19" t="str">
        <f ca="1">IF(Testitaulu_Testtabell!$B$2="","",IF(Testitaulu_Testtabell!B66="","",IF(Asetukset!$B$26=(MID(CELL("filename",B61),FIND("]",CELL("filename",B61))+1,255)),Testitaulu_Testtabell!B66,"")))</f>
        <v/>
      </c>
      <c r="C62" s="38" t="str">
        <f ca="1">IF(Testitaulu_Testtabell!$B$2="","",IF(Testitaulu_Testtabell!C66="","",IF(Asetukset!$B$26=(MID(CELL("filename",C61),FIND("]",CELL("filename",C61))+1,255)),Testitaulu_Testtabell!C66,"")))</f>
        <v/>
      </c>
      <c r="G62" s="19"/>
    </row>
    <row r="63" spans="1:7" x14ac:dyDescent="0.2">
      <c r="A63" s="37" t="str">
        <f ca="1">IF(Testitaulu_Testtabell!$B$2="","",IF(Testitaulu_Testtabell!A67="","",IF(Asetukset!$B$26=(MID(CELL("filename",A62),FIND("]",CELL("filename",A62))+1,255)),Testitaulu_Testtabell!A67,"")))</f>
        <v/>
      </c>
      <c r="B63" s="19" t="str">
        <f ca="1">IF(Testitaulu_Testtabell!$B$2="","",IF(Testitaulu_Testtabell!B67="","",IF(Asetukset!$B$26=(MID(CELL("filename",B62),FIND("]",CELL("filename",B62))+1,255)),Testitaulu_Testtabell!B67,"")))</f>
        <v/>
      </c>
      <c r="C63" s="38" t="str">
        <f ca="1">IF(Testitaulu_Testtabell!$B$2="","",IF(Testitaulu_Testtabell!C67="","",IF(Asetukset!$B$26=(MID(CELL("filename",C62),FIND("]",CELL("filename",C62))+1,255)),Testitaulu_Testtabell!C67,"")))</f>
        <v/>
      </c>
      <c r="D63" s="19" t="str">
        <f>IF(Aloitus_Start!$D$1="","",IF(B63="","",IF(C63="","",C63-B63)))</f>
        <v/>
      </c>
      <c r="E63" s="45" t="str">
        <f>IF(Aloitus_Start!$D$1="","",IF(B63="","",IF(B63=0,"",IF(B63=" ","",IF(C63="","",(C63/B63)-1)))))</f>
        <v/>
      </c>
      <c r="F63" s="19" t="str">
        <f ca="1">IF($A$3="","",IF(Aloitus_Start!$D$1="","",IF(B63="",IF(Aloitus_Start!$D$1="Suomi","Tieto puuttuu : "&amp;$A63,IF(Aloitus_Start!$D$1="Svenska","Information saknas : "&amp;$A63)),"")))</f>
        <v/>
      </c>
      <c r="G63" s="19" t="str">
        <f ca="1">IF($A$3="","",IF(Aloitus_Start!$D$1="","",IF(C63="",IF(Aloitus_Start!$D$1="Suomi","Tieto puuttuu : "&amp;$A63,IF(Aloitus_Start!$D$1="Svenska","Information saknas : "&amp;$A63)),"")))</f>
        <v/>
      </c>
    </row>
    <row r="64" spans="1:7" x14ac:dyDescent="0.2">
      <c r="A64" s="37" t="str">
        <f ca="1">IF(Testitaulu_Testtabell!$B$2="","",IF(Testitaulu_Testtabell!A68="","",IF(Asetukset!$B$26=(MID(CELL("filename",A63),FIND("]",CELL("filename",A63))+1,255)),Testitaulu_Testtabell!A68,"")))</f>
        <v/>
      </c>
      <c r="B64" s="19" t="str">
        <f ca="1">IF(Testitaulu_Testtabell!$B$2="","",IF(Testitaulu_Testtabell!B68="","",IF(Asetukset!$B$26=(MID(CELL("filename",B63),FIND("]",CELL("filename",B63))+1,255)),Testitaulu_Testtabell!B68,"")))</f>
        <v/>
      </c>
      <c r="C64" s="38" t="str">
        <f ca="1">IF(Testitaulu_Testtabell!$B$2="","",IF(Testitaulu_Testtabell!C68="","",IF(Asetukset!$B$26=(MID(CELL("filename",C63),FIND("]",CELL("filename",C63))+1,255)),Testitaulu_Testtabell!C68,"")))</f>
        <v/>
      </c>
      <c r="G64" s="19"/>
    </row>
    <row r="65" spans="1:7" x14ac:dyDescent="0.2">
      <c r="A65" s="37" t="str">
        <f ca="1">IF(Testitaulu_Testtabell!$B$2="","",IF(Testitaulu_Testtabell!A69="","",IF(Asetukset!$B$26=(MID(CELL("filename",A64),FIND("]",CELL("filename",A64))+1,255)),Testitaulu_Testtabell!A69,"")))</f>
        <v/>
      </c>
      <c r="B65" s="19" t="str">
        <f ca="1">IF(Testitaulu_Testtabell!$B$2="","",IF(Testitaulu_Testtabell!B69="","",IF(Asetukset!$B$26=(MID(CELL("filename",B64),FIND("]",CELL("filename",B64))+1,255)),Testitaulu_Testtabell!B69,"")))</f>
        <v/>
      </c>
      <c r="C65" s="38" t="str">
        <f ca="1">IF(Testitaulu_Testtabell!$B$2="","",IF(Testitaulu_Testtabell!C69="","",IF(Asetukset!$B$26=(MID(CELL("filename",C64),FIND("]",CELL("filename",C64))+1,255)),Testitaulu_Testtabell!C69,"")))</f>
        <v/>
      </c>
      <c r="G65" s="19"/>
    </row>
    <row r="66" spans="1:7" x14ac:dyDescent="0.2">
      <c r="A66" s="37" t="str">
        <f ca="1">IF(Testitaulu_Testtabell!$B$2="","",IF(Testitaulu_Testtabell!A70="","",IF(Asetukset!$B$26=(MID(CELL("filename",A65),FIND("]",CELL("filename",A65))+1,255)),Testitaulu_Testtabell!A70,"")))</f>
        <v/>
      </c>
      <c r="B66" s="19" t="str">
        <f ca="1">IF(Testitaulu_Testtabell!$B$2="","",IF(Testitaulu_Testtabell!B70="","",IF(Asetukset!$B$26=(MID(CELL("filename",B65),FIND("]",CELL("filename",B65))+1,255)),Testitaulu_Testtabell!B70,"")))</f>
        <v/>
      </c>
      <c r="C66" s="38" t="str">
        <f ca="1">IF(Testitaulu_Testtabell!$B$2="","",IF(Testitaulu_Testtabell!C70="","",IF(Asetukset!$B$26=(MID(CELL("filename",C65),FIND("]",CELL("filename",C65))+1,255)),Testitaulu_Testtabell!C70,"")))</f>
        <v/>
      </c>
      <c r="D66" s="19" t="str">
        <f>IF(Aloitus_Start!$D$1="","",IF(B66="","",IF(C66="","",C66-B66)))</f>
        <v/>
      </c>
      <c r="E66" s="45" t="str">
        <f>IF(Aloitus_Start!$D$1="","",IF(B66="","",IF(B66=0,"",IF(B66=" ","",IF(C66="","",(C66/B66)-1)))))</f>
        <v/>
      </c>
      <c r="F66" s="19" t="str">
        <f ca="1">IF($A$3="","",IF(Aloitus_Start!$D$1="","",IF(B66="",IF(Aloitus_Start!$D$1="Suomi","Tieto puuttuu : "&amp;$A66,IF(Aloitus_Start!$D$1="Svenska","Information saknas : "&amp;$A66)),"")))</f>
        <v/>
      </c>
      <c r="G66" s="19" t="str">
        <f ca="1">IF($A$3="","",IF(Aloitus_Start!$D$1="","",IF(C66="",IF(Aloitus_Start!$D$1="Suomi","Tieto puuttuu : "&amp;$A66,IF(Aloitus_Start!$D$1="Svenska","Information saknas : "&amp;$A66)),"")))</f>
        <v/>
      </c>
    </row>
    <row r="67" spans="1:7" x14ac:dyDescent="0.2">
      <c r="A67" s="37" t="str">
        <f ca="1">IF(Testitaulu_Testtabell!$B$2="","",IF(Testitaulu_Testtabell!A71="","",IF(Asetukset!$B$26=(MID(CELL("filename",A66),FIND("]",CELL("filename",A66))+1,255)),Testitaulu_Testtabell!A71,"")))</f>
        <v/>
      </c>
      <c r="B67" s="19" t="str">
        <f ca="1">IF(Testitaulu_Testtabell!$B$2="","",IF(Testitaulu_Testtabell!B71="","",IF(Asetukset!$B$26=(MID(CELL("filename",B66),FIND("]",CELL("filename",B66))+1,255)),Testitaulu_Testtabell!B71,"")))</f>
        <v/>
      </c>
      <c r="C67" s="38" t="str">
        <f ca="1">IF(Testitaulu_Testtabell!$B$2="","",IF(Testitaulu_Testtabell!C71="","",IF(Asetukset!$B$26=(MID(CELL("filename",C66),FIND("]",CELL("filename",C66))+1,255)),Testitaulu_Testtabell!C71,"")))</f>
        <v/>
      </c>
      <c r="D67" s="19" t="str">
        <f>IF(Aloitus_Start!$D$1="","",IF(B67="","",IF(C67="","",C67-B67)))</f>
        <v/>
      </c>
      <c r="E67" s="45" t="str">
        <f>IF(Aloitus_Start!$D$1="","",IF(B67="","",IF(B67=0,"",IF(B67=" ","",IF(C67="","",(C67/B67)-1)))))</f>
        <v/>
      </c>
      <c r="F67" s="19" t="str">
        <f ca="1">IF($A$3="","",IF(Aloitus_Start!$D$1="","",IF(B67="",IF(Aloitus_Start!$D$1="Suomi","Tieto puuttuu : "&amp;$A67,IF(Aloitus_Start!$D$1="Svenska","Information saknas : "&amp;$A67)),"")))</f>
        <v/>
      </c>
      <c r="G67" s="19" t="str">
        <f ca="1">IF($A$3="","",IF(Aloitus_Start!$D$1="","",IF(C67="",IF(Aloitus_Start!$D$1="Suomi","Tieto puuttuu : "&amp;$A67,IF(Aloitus_Start!$D$1="Svenska","Information saknas : "&amp;$A67)),"")))</f>
        <v/>
      </c>
    </row>
    <row r="68" spans="1:7" x14ac:dyDescent="0.2">
      <c r="A68" s="37" t="str">
        <f ca="1">IF(Testitaulu_Testtabell!$B$2="","",IF(Testitaulu_Testtabell!A72="","",IF(Asetukset!$B$26=(MID(CELL("filename",A67),FIND("]",CELL("filename",A67))+1,255)),Testitaulu_Testtabell!A72,"")))</f>
        <v/>
      </c>
      <c r="B68" s="19" t="str">
        <f ca="1">IF(Testitaulu_Testtabell!$B$2="","",IF(Testitaulu_Testtabell!B72="","",IF(Asetukset!$B$26=(MID(CELL("filename",B67),FIND("]",CELL("filename",B67))+1,255)),Testitaulu_Testtabell!B72,"")))</f>
        <v/>
      </c>
      <c r="C68" s="38" t="str">
        <f ca="1">IF(Testitaulu_Testtabell!$B$2="","",IF(Testitaulu_Testtabell!C72="","",IF(Asetukset!$B$26=(MID(CELL("filename",C67),FIND("]",CELL("filename",C67))+1,255)),Testitaulu_Testtabell!C72,"")))</f>
        <v/>
      </c>
      <c r="D68" s="19" t="str">
        <f>IF(Aloitus_Start!$D$1="","",IF(B68="","",IF(C68="","",C68-B68)))</f>
        <v/>
      </c>
      <c r="E68" s="45" t="str">
        <f>IF(Aloitus_Start!$D$1="","",IF(B68="","",IF(B68=0,"",IF(B68=" ","",IF(C68="","",(C68/B68)-1)))))</f>
        <v/>
      </c>
      <c r="F68" s="19" t="str">
        <f ca="1">IF($A$3="","",IF(Aloitus_Start!$D$1="","",IF(B68="",IF(Aloitus_Start!$D$1="Suomi","Tieto puuttuu : "&amp;$A68,IF(Aloitus_Start!$D$1="Svenska","Information saknas : "&amp;$A68)),"")))</f>
        <v/>
      </c>
      <c r="G68" s="19" t="str">
        <f ca="1">IF($A$3="","",IF(Aloitus_Start!$D$1="","",IF(C68="",IF(Aloitus_Start!$D$1="Suomi","Tieto puuttuu : "&amp;$A68,IF(Aloitus_Start!$D$1="Svenska","Information saknas : "&amp;$A68)),"")))</f>
        <v/>
      </c>
    </row>
    <row r="69" spans="1:7" x14ac:dyDescent="0.2">
      <c r="A69" s="37" t="str">
        <f ca="1">IF(Testitaulu_Testtabell!$B$2="","",IF(Testitaulu_Testtabell!A73="","",IF(Asetukset!$B$26=(MID(CELL("filename",A68),FIND("]",CELL("filename",A68))+1,255)),Testitaulu_Testtabell!A73,"")))</f>
        <v/>
      </c>
      <c r="B69" s="19" t="str">
        <f ca="1">IF(Testitaulu_Testtabell!$B$2="","",IF(Testitaulu_Testtabell!B73="","",IF(Asetukset!$B$26=(MID(CELL("filename",B68),FIND("]",CELL("filename",B68))+1,255)),Testitaulu_Testtabell!B73,"")))</f>
        <v/>
      </c>
      <c r="C69" s="38" t="str">
        <f ca="1">IF(Testitaulu_Testtabell!$B$2="","",IF(Testitaulu_Testtabell!C73="","",IF(Asetukset!$B$26=(MID(CELL("filename",C68),FIND("]",CELL("filename",C68))+1,255)),Testitaulu_Testtabell!C73,"")))</f>
        <v/>
      </c>
      <c r="D69" s="19" t="str">
        <f>IF(Aloitus_Start!$D$1="","",IF(B69="","",IF(C69="","",C69-B69)))</f>
        <v/>
      </c>
      <c r="E69" s="45" t="str">
        <f>IF(Aloitus_Start!$D$1="","",IF(B69="","",IF(B69=0,"",IF(B69=" ","",IF(C69="","",(C69/B69)-1)))))</f>
        <v/>
      </c>
      <c r="F69" s="19" t="str">
        <f ca="1">IF($A$3="","",IF(Aloitus_Start!$D$1="","",IF(B69="",IF(Aloitus_Start!$D$1="Suomi","Tieto puuttuu : "&amp;$A69,IF(Aloitus_Start!$D$1="Svenska","Information saknas : "&amp;$A69)),"")))</f>
        <v/>
      </c>
      <c r="G69" s="19" t="str">
        <f ca="1">IF($A$3="","",IF(Aloitus_Start!$D$1="","",IF(C69="",IF(Aloitus_Start!$D$1="Suomi","Tieto puuttuu : "&amp;$A69,IF(Aloitus_Start!$D$1="Svenska","Information saknas : "&amp;$A69)),"")))</f>
        <v/>
      </c>
    </row>
    <row r="70" spans="1:7" x14ac:dyDescent="0.2">
      <c r="A70" s="37" t="str">
        <f ca="1">IF(Testitaulu_Testtabell!$B$2="","",IF(Testitaulu_Testtabell!A74="","",IF(Asetukset!$B$26=(MID(CELL("filename",A69),FIND("]",CELL("filename",A69))+1,255)),Testitaulu_Testtabell!A74,"")))</f>
        <v/>
      </c>
      <c r="B70" s="19" t="str">
        <f ca="1">IF(Testitaulu_Testtabell!$B$2="","",IF(Testitaulu_Testtabell!B74="","",IF(Asetukset!$B$26=(MID(CELL("filename",B69),FIND("]",CELL("filename",B69))+1,255)),Testitaulu_Testtabell!B74,"")))</f>
        <v/>
      </c>
      <c r="C70" s="38" t="str">
        <f ca="1">IF(Testitaulu_Testtabell!$B$2="","",IF(Testitaulu_Testtabell!C74="","",IF(Asetukset!$B$26=(MID(CELL("filename",C69),FIND("]",CELL("filename",C69))+1,255)),Testitaulu_Testtabell!C74,"")))</f>
        <v/>
      </c>
      <c r="D70" s="19" t="str">
        <f>IF(Aloitus_Start!$D$1="","",IF(B70="","",IF(C70="","",C70-B70)))</f>
        <v/>
      </c>
      <c r="E70" s="45" t="str">
        <f>IF(Aloitus_Start!$D$1="","",IF(B70="","",IF(B70=0,"",IF(B70=" ","",IF(C70="","",(C70/B70)-1)))))</f>
        <v/>
      </c>
      <c r="F70" s="19" t="str">
        <f ca="1">IF($A$3="","",IF(Aloitus_Start!$D$1="","",IF(B70="",IF(Aloitus_Start!$D$1="Suomi","Tieto puuttuu : "&amp;$A70,IF(Aloitus_Start!$D$1="Svenska","Information saknas : "&amp;$A70)),"")))</f>
        <v/>
      </c>
      <c r="G70" s="19" t="str">
        <f ca="1">IF($A$3="","",IF(Aloitus_Start!$D$1="","",IF(C70="",IF(Aloitus_Start!$D$1="Suomi","Tieto puuttuu : "&amp;$A70,IF(Aloitus_Start!$D$1="Svenska","Information saknas : "&amp;$A70)),"")))</f>
        <v/>
      </c>
    </row>
    <row r="71" spans="1:7" x14ac:dyDescent="0.2">
      <c r="A71" s="37" t="str">
        <f ca="1">IF(Testitaulu_Testtabell!$B$2="","",IF(Testitaulu_Testtabell!A75="","",IF(Asetukset!$B$26=(MID(CELL("filename",A70),FIND("]",CELL("filename",A70))+1,255)),Testitaulu_Testtabell!A75,"")))</f>
        <v/>
      </c>
      <c r="B71" s="19" t="str">
        <f ca="1">IF(Testitaulu_Testtabell!$B$2="","",IF(Testitaulu_Testtabell!B75="","",IF(Asetukset!$B$26=(MID(CELL("filename",B70),FIND("]",CELL("filename",B70))+1,255)),Testitaulu_Testtabell!B75,"")))</f>
        <v/>
      </c>
      <c r="C71" s="38" t="str">
        <f ca="1">IF(Testitaulu_Testtabell!$B$2="","",IF(Testitaulu_Testtabell!C75="","",IF(Asetukset!$B$26=(MID(CELL("filename",C70),FIND("]",CELL("filename",C70))+1,255)),Testitaulu_Testtabell!C75,"")))</f>
        <v/>
      </c>
      <c r="G71" s="19"/>
    </row>
    <row r="72" spans="1:7" x14ac:dyDescent="0.2">
      <c r="A72" s="37" t="str">
        <f ca="1">IF(Testitaulu_Testtabell!$B$2="","",IF(Testitaulu_Testtabell!A76="","",IF(Asetukset!$B$26=(MID(CELL("filename",A71),FIND("]",CELL("filename",A71))+1,255)),Testitaulu_Testtabell!A76,"")))</f>
        <v/>
      </c>
      <c r="B72" s="19" t="str">
        <f ca="1">IF(Testitaulu_Testtabell!$B$2="","",IF(Testitaulu_Testtabell!B76="","",IF(Asetukset!$B$26=(MID(CELL("filename",B71),FIND("]",CELL("filename",B71))+1,255)),Testitaulu_Testtabell!B76,"")))</f>
        <v/>
      </c>
      <c r="C72" s="38" t="str">
        <f ca="1">IF(Testitaulu_Testtabell!$B$2="","",IF(Testitaulu_Testtabell!C76="","",IF(Asetukset!$B$26=(MID(CELL("filename",C71),FIND("]",CELL("filename",C71))+1,255)),Testitaulu_Testtabell!C76,"")))</f>
        <v/>
      </c>
      <c r="D72" s="19" t="str">
        <f>IF(Aloitus_Start!$D$1="","",IF(B72="","",IF(C72="","",C72-B72)))</f>
        <v/>
      </c>
      <c r="E72" s="45" t="str">
        <f>IF(Aloitus_Start!$D$1="","",IF(B72="","",IF(B72=0,"",IF(B72=" ","",IF(C72="","",(C72/B72)-1)))))</f>
        <v/>
      </c>
      <c r="F72" s="19" t="str">
        <f ca="1">IF($A$3="","",IF(Aloitus_Start!$D$1="","",IF(B72="",IF(Aloitus_Start!$D$1="Suomi","Tieto puuttuu : "&amp;$A72,IF(Aloitus_Start!$D$1="Svenska","Information saknas : "&amp;$A72)),"")))</f>
        <v/>
      </c>
      <c r="G72" s="19" t="str">
        <f ca="1">IF($A$3="","",IF(Aloitus_Start!$D$1="","",IF(C72="",IF(Aloitus_Start!$D$1="Suomi","Tieto puuttuu : "&amp;$A72,IF(Aloitus_Start!$D$1="Svenska","Information saknas : "&amp;$A72)),"")))</f>
        <v/>
      </c>
    </row>
    <row r="73" spans="1:7" x14ac:dyDescent="0.2">
      <c r="A73" s="37" t="str">
        <f ca="1">IF(Testitaulu_Testtabell!$B$2="","",IF(Testitaulu_Testtabell!A77="","",IF(Asetukset!$B$26=(MID(CELL("filename",A72),FIND("]",CELL("filename",A72))+1,255)),Testitaulu_Testtabell!A77,"")))</f>
        <v/>
      </c>
      <c r="B73" s="19" t="str">
        <f ca="1">IF(Testitaulu_Testtabell!$B$2="","",IF(Testitaulu_Testtabell!B77="","",IF(Asetukset!$B$26=(MID(CELL("filename",B72),FIND("]",CELL("filename",B72))+1,255)),Testitaulu_Testtabell!B77,"")))</f>
        <v/>
      </c>
      <c r="C73" s="38" t="str">
        <f ca="1">IF(Testitaulu_Testtabell!$B$2="","",IF(Testitaulu_Testtabell!C77="","",IF(Asetukset!$B$26=(MID(CELL("filename",C72),FIND("]",CELL("filename",C72))+1,255)),Testitaulu_Testtabell!C77,"")))</f>
        <v/>
      </c>
      <c r="D73" s="19" t="str">
        <f>IF(Aloitus_Start!$D$1="","",IF(B73="","",IF(C73="","",C73-B73)))</f>
        <v/>
      </c>
      <c r="E73" s="45" t="str">
        <f>IF(Aloitus_Start!$D$1="","",IF(B73="","",IF(B73=0,"",IF(B73=" ","",IF(C73="","",(C73/B73)-1)))))</f>
        <v/>
      </c>
      <c r="F73" s="19" t="str">
        <f ca="1">IF($A$3="","",IF(Aloitus_Start!$D$1="","",IF(B73="",IF(Aloitus_Start!$D$1="Suomi","Tieto puuttuu : "&amp;$A73,IF(Aloitus_Start!$D$1="Svenska","Information saknas : "&amp;$A73)),"")))</f>
        <v/>
      </c>
      <c r="G73" s="19" t="str">
        <f ca="1">IF($A$3="","",IF(Aloitus_Start!$D$1="","",IF(C73="",IF(Aloitus_Start!$D$1="Suomi","Tieto puuttuu : "&amp;$A73,IF(Aloitus_Start!$D$1="Svenska","Information saknas : "&amp;$A73)),"")))</f>
        <v/>
      </c>
    </row>
    <row r="74" spans="1:7" x14ac:dyDescent="0.2">
      <c r="A74" s="37" t="str">
        <f ca="1">IF(Testitaulu_Testtabell!$B$2="","",IF(Testitaulu_Testtabell!A78="","",IF(Asetukset!$B$26=(MID(CELL("filename",A73),FIND("]",CELL("filename",A73))+1,255)),Testitaulu_Testtabell!A78,"")))</f>
        <v/>
      </c>
      <c r="B74" s="19" t="str">
        <f ca="1">IF(Testitaulu_Testtabell!$B$2="","",IF(Testitaulu_Testtabell!B78="","",IF(Asetukset!$B$26=(MID(CELL("filename",B73),FIND("]",CELL("filename",B73))+1,255)),Testitaulu_Testtabell!B78,"")))</f>
        <v/>
      </c>
      <c r="C74" s="38" t="str">
        <f ca="1">IF(Testitaulu_Testtabell!$B$2="","",IF(Testitaulu_Testtabell!C78="","",IF(Asetukset!$B$26=(MID(CELL("filename",C73),FIND("]",CELL("filename",C73))+1,255)),Testitaulu_Testtabell!C78,"")))</f>
        <v/>
      </c>
      <c r="D74" s="19" t="str">
        <f>IF(Aloitus_Start!$D$1="","",IF(B74="","",IF(C74="","",C74-B74)))</f>
        <v/>
      </c>
      <c r="E74" s="45" t="str">
        <f>IF(Aloitus_Start!$D$1="","",IF(B74="","",IF(B74=0,"",IF(B74=" ","",IF(C74="","",(C74/B74)-1)))))</f>
        <v/>
      </c>
      <c r="F74" s="19" t="str">
        <f ca="1">IF($A$3="","",IF(Aloitus_Start!$D$1="","",IF(B74="",IF(Aloitus_Start!$D$1="Suomi","Tieto puuttuu : "&amp;$A74,IF(Aloitus_Start!$D$1="Svenska","Information saknas : "&amp;$A74)),"")))</f>
        <v/>
      </c>
      <c r="G74" s="19" t="str">
        <f ca="1">IF($A$3="","",IF(Aloitus_Start!$D$1="","",IF(C74="",IF(Aloitus_Start!$D$1="Suomi","Tieto puuttuu : "&amp;$A74,IF(Aloitus_Start!$D$1="Svenska","Information saknas : "&amp;$A74)),"")))</f>
        <v/>
      </c>
    </row>
    <row r="75" spans="1:7" x14ac:dyDescent="0.2">
      <c r="A75" s="37" t="str">
        <f ca="1">IF(Testitaulu_Testtabell!$B$2="","",IF(Testitaulu_Testtabell!A79="","",IF(Asetukset!$B$26=(MID(CELL("filename",A74),FIND("]",CELL("filename",A74))+1,255)),Testitaulu_Testtabell!A79,"")))</f>
        <v/>
      </c>
      <c r="B75" s="19" t="str">
        <f ca="1">IF(Testitaulu_Testtabell!$B$2="","",IF(Testitaulu_Testtabell!B79="","",IF(Asetukset!$B$26=(MID(CELL("filename",B74),FIND("]",CELL("filename",B74))+1,255)),Testitaulu_Testtabell!B79,"")))</f>
        <v/>
      </c>
      <c r="C75" s="38" t="str">
        <f ca="1">IF(Testitaulu_Testtabell!$B$2="","",IF(Testitaulu_Testtabell!C79="","",IF(Asetukset!$B$26=(MID(CELL("filename",C74),FIND("]",CELL("filename",C74))+1,255)),Testitaulu_Testtabell!C79,"")))</f>
        <v/>
      </c>
      <c r="D75" s="19" t="str">
        <f>IF(Aloitus_Start!$D$1="","",IF(B75="","",IF(C75="","",C75-B75)))</f>
        <v/>
      </c>
      <c r="E75" s="45" t="str">
        <f>IF(Aloitus_Start!$D$1="","",IF(B75="","",IF(B75=0,"",IF(B75=" ","",IF(C75="","",(C75/B75)-1)))))</f>
        <v/>
      </c>
      <c r="F75" s="19" t="str">
        <f ca="1">IF($A$3="","",IF(Aloitus_Start!$D$1="","",IF(B75="",IF(Aloitus_Start!$D$1="Suomi","Tieto puuttuu : "&amp;$A75,IF(Aloitus_Start!$D$1="Svenska","Information saknas : "&amp;$A75)),"")))</f>
        <v/>
      </c>
      <c r="G75" s="19" t="str">
        <f ca="1">IF($A$3="","",IF(Aloitus_Start!$D$1="","",IF(C75="",IF(Aloitus_Start!$D$1="Suomi","Tieto puuttuu : "&amp;$A75,IF(Aloitus_Start!$D$1="Svenska","Information saknas : "&amp;$A75)),"")))</f>
        <v/>
      </c>
    </row>
    <row r="76" spans="1:7" x14ac:dyDescent="0.2">
      <c r="A76" s="37" t="str">
        <f ca="1">IF(Testitaulu_Testtabell!$B$2="","",IF(Testitaulu_Testtabell!A80="","",IF(Asetukset!$B$26=(MID(CELL("filename",A75),FIND("]",CELL("filename",A75))+1,255)),Testitaulu_Testtabell!A80,"")))</f>
        <v/>
      </c>
      <c r="B76" s="19" t="str">
        <f ca="1">IF(Testitaulu_Testtabell!$B$2="","",IF(Testitaulu_Testtabell!B80="","",IF(Asetukset!$B$26=(MID(CELL("filename",B75),FIND("]",CELL("filename",B75))+1,255)),Testitaulu_Testtabell!B80,"")))</f>
        <v/>
      </c>
      <c r="C76" s="38" t="str">
        <f ca="1">IF(Testitaulu_Testtabell!$B$2="","",IF(Testitaulu_Testtabell!C80="","",IF(Asetukset!$B$26=(MID(CELL("filename",C75),FIND("]",CELL("filename",C75))+1,255)),Testitaulu_Testtabell!C80,"")))</f>
        <v/>
      </c>
      <c r="D76" s="19" t="str">
        <f>IF(Aloitus_Start!$D$1="","",IF(B76="","",IF(C76="","",C76-B76)))</f>
        <v/>
      </c>
      <c r="E76" s="45" t="str">
        <f>IF(Aloitus_Start!$D$1="","",IF(B76="","",IF(B76=0,"",IF(B76=" ","",IF(C76="","",(C76/B76)-1)))))</f>
        <v/>
      </c>
      <c r="F76" s="19" t="str">
        <f ca="1">IF($A$3="","",IF(Aloitus_Start!$D$1="","",IF(B76="",IF(Aloitus_Start!$D$1="Suomi","Tieto puuttuu : "&amp;$A76,IF(Aloitus_Start!$D$1="Svenska","Information saknas : "&amp;$A76)),"")))</f>
        <v/>
      </c>
      <c r="G76" s="19" t="str">
        <f ca="1">IF($A$3="","",IF(Aloitus_Start!$D$1="","",IF(C76="",IF(Aloitus_Start!$D$1="Suomi","Tieto puuttuu : "&amp;$A76,IF(Aloitus_Start!$D$1="Svenska","Information saknas : "&amp;$A76)),"")))</f>
        <v/>
      </c>
    </row>
    <row r="77" spans="1:7" x14ac:dyDescent="0.2">
      <c r="A77" s="37" t="str">
        <f ca="1">IF(Testitaulu_Testtabell!$B$2="","",IF(Testitaulu_Testtabell!A81="","",IF(Asetukset!$B$26=(MID(CELL("filename",A76),FIND("]",CELL("filename",A76))+1,255)),Testitaulu_Testtabell!A81,"")))</f>
        <v/>
      </c>
      <c r="B77" s="19" t="str">
        <f ca="1">IF(Testitaulu_Testtabell!$B$2="","",IF(Testitaulu_Testtabell!B81="","",IF(Asetukset!$B$26=(MID(CELL("filename",B76),FIND("]",CELL("filename",B76))+1,255)),Testitaulu_Testtabell!B81,"")))</f>
        <v/>
      </c>
      <c r="C77" s="38" t="str">
        <f ca="1">IF(Testitaulu_Testtabell!$B$2="","",IF(Testitaulu_Testtabell!C81="","",IF(Asetukset!$B$26=(MID(CELL("filename",C76),FIND("]",CELL("filename",C76))+1,255)),Testitaulu_Testtabell!C81,"")))</f>
        <v/>
      </c>
      <c r="D77" s="19" t="str">
        <f>IF(Aloitus_Start!$D$1="","",IF(B77="","",IF(C77="","",C77-B77)))</f>
        <v/>
      </c>
      <c r="E77" s="45" t="str">
        <f>IF(Aloitus_Start!$D$1="","",IF(B77="","",IF(B77=0,"",IF(B77=" ","",IF(C77="","",(C77/B77)-1)))))</f>
        <v/>
      </c>
      <c r="F77" s="19" t="str">
        <f ca="1">IF($A$3="","",IF(Aloitus_Start!$D$1="","",IF(B77="",IF(Aloitus_Start!$D$1="Suomi","Tieto puuttuu : "&amp;$A77,IF(Aloitus_Start!$D$1="Svenska","Information saknas : "&amp;$A77)),"")))</f>
        <v/>
      </c>
      <c r="G77" s="19" t="str">
        <f ca="1">IF($A$3="","",IF(Aloitus_Start!$D$1="","",IF(C77="",IF(Aloitus_Start!$D$1="Suomi","Tieto puuttuu : "&amp;$A77,IF(Aloitus_Start!$D$1="Svenska","Information saknas : "&amp;$A77)),"")))</f>
        <v/>
      </c>
    </row>
    <row r="78" spans="1:7" x14ac:dyDescent="0.2">
      <c r="A78" s="37" t="str">
        <f ca="1">IF(Testitaulu_Testtabell!$B$2="","",IF(Testitaulu_Testtabell!A82="","",IF(Asetukset!$B$26=(MID(CELL("filename",A77),FIND("]",CELL("filename",A77))+1,255)),Testitaulu_Testtabell!A82,"")))</f>
        <v/>
      </c>
      <c r="B78" s="19" t="str">
        <f ca="1">IF(Testitaulu_Testtabell!$B$2="","",IF(Testitaulu_Testtabell!B82="","",IF(Asetukset!$B$26=(MID(CELL("filename",B77),FIND("]",CELL("filename",B77))+1,255)),Testitaulu_Testtabell!B82,"")))</f>
        <v/>
      </c>
      <c r="C78" s="38" t="str">
        <f ca="1">IF(Testitaulu_Testtabell!$B$2="","",IF(Testitaulu_Testtabell!C82="","",IF(Asetukset!$B$26=(MID(CELL("filename",C77),FIND("]",CELL("filename",C77))+1,255)),Testitaulu_Testtabell!C82,"")))</f>
        <v/>
      </c>
      <c r="D78" s="19" t="str">
        <f>IF(Aloitus_Start!$D$1="","",IF(B78="","",IF(C78="","",C78-B78)))</f>
        <v/>
      </c>
      <c r="E78" s="45" t="str">
        <f>IF(Aloitus_Start!$D$1="","",IF(B78="","",IF(B78=0,"",IF(B78=" ","",IF(C78="","",(C78/B78)-1)))))</f>
        <v/>
      </c>
      <c r="F78" s="19" t="str">
        <f ca="1">IF($A$3="","",IF(Aloitus_Start!$D$1="","",IF(B78="",IF(Aloitus_Start!$D$1="Suomi","Tieto puuttuu : "&amp;$A78,IF(Aloitus_Start!$D$1="Svenska","Information saknas : "&amp;$A78)),"")))</f>
        <v/>
      </c>
      <c r="G78" s="19" t="str">
        <f ca="1">IF($A$3="","",IF(Aloitus_Start!$D$1="","",IF(C78="",IF(Aloitus_Start!$D$1="Suomi","Tieto puuttuu : "&amp;$A78,IF(Aloitus_Start!$D$1="Svenska","Information saknas : "&amp;$A78)),"")))</f>
        <v/>
      </c>
    </row>
    <row r="79" spans="1:7" x14ac:dyDescent="0.2">
      <c r="A79" s="37" t="str">
        <f ca="1">IF(Testitaulu_Testtabell!$B$2="","",IF(Testitaulu_Testtabell!A83="","",IF(Asetukset!$B$26=(MID(CELL("filename",A78),FIND("]",CELL("filename",A78))+1,255)),Testitaulu_Testtabell!A83,"")))</f>
        <v/>
      </c>
      <c r="B79" s="19" t="str">
        <f ca="1">IF(Testitaulu_Testtabell!$B$2="","",IF(Testitaulu_Testtabell!B83="","",IF(Asetukset!$B$26=(MID(CELL("filename",B78),FIND("]",CELL("filename",B78))+1,255)),Testitaulu_Testtabell!B83,"")))</f>
        <v/>
      </c>
      <c r="C79" s="38" t="str">
        <f ca="1">IF(Testitaulu_Testtabell!$B$2="","",IF(Testitaulu_Testtabell!C83="","",IF(Asetukset!$B$26=(MID(CELL("filename",C78),FIND("]",CELL("filename",C78))+1,255)),Testitaulu_Testtabell!C83,"")))</f>
        <v/>
      </c>
      <c r="D79" s="19" t="str">
        <f>IF(Aloitus_Start!$D$1="","",IF(B79="","",IF(C79="","",C79-B79)))</f>
        <v/>
      </c>
      <c r="E79" s="45" t="str">
        <f>IF(Aloitus_Start!$D$1="","",IF(B79="","",IF(B79=0,"",IF(B79=" ","",IF(C79="","",(C79/B79)-1)))))</f>
        <v/>
      </c>
      <c r="F79" s="19" t="str">
        <f ca="1">IF($A$3="","",IF(Aloitus_Start!$D$1="","",IF(B79="",IF(Aloitus_Start!$D$1="Suomi","Tieto puuttuu : "&amp;$A79,IF(Aloitus_Start!$D$1="Svenska","Information saknas : "&amp;$A79)),"")))</f>
        <v/>
      </c>
      <c r="G79" s="19" t="str">
        <f ca="1">IF($A$3="","",IF(Aloitus_Start!$D$1="","",IF(C79="",IF(Aloitus_Start!$D$1="Suomi","Tieto puuttuu : "&amp;$A79,IF(Aloitus_Start!$D$1="Svenska","Information saknas : "&amp;$A79)),"")))</f>
        <v/>
      </c>
    </row>
    <row r="80" spans="1:7" x14ac:dyDescent="0.2">
      <c r="A80" s="37" t="str">
        <f ca="1">IF(Testitaulu_Testtabell!$B$2="","",IF(Testitaulu_Testtabell!A84="","",IF(Asetukset!$B$26=(MID(CELL("filename",A79),FIND("]",CELL("filename",A79))+1,255)),Testitaulu_Testtabell!A84,"")))</f>
        <v/>
      </c>
      <c r="B80" s="19" t="str">
        <f ca="1">IF(Testitaulu_Testtabell!$B$2="","",IF(Testitaulu_Testtabell!B84="","",IF(Asetukset!$B$26=(MID(CELL("filename",B79),FIND("]",CELL("filename",B79))+1,255)),Testitaulu_Testtabell!B84,"")))</f>
        <v/>
      </c>
      <c r="C80" s="38" t="str">
        <f ca="1">IF(Testitaulu_Testtabell!$B$2="","",IF(Testitaulu_Testtabell!C84="","",IF(Asetukset!$B$26=(MID(CELL("filename",C79),FIND("]",CELL("filename",C79))+1,255)),Testitaulu_Testtabell!C84,"")))</f>
        <v/>
      </c>
      <c r="G80" s="19"/>
    </row>
    <row r="81" spans="1:7" x14ac:dyDescent="0.2">
      <c r="A81" s="37" t="str">
        <f ca="1">IF(Testitaulu_Testtabell!$B$2="","",IF(Testitaulu_Testtabell!A85="","",IF(Asetukset!$B$26=(MID(CELL("filename",A80),FIND("]",CELL("filename",A80))+1,255)),Testitaulu_Testtabell!A85,"")))</f>
        <v/>
      </c>
      <c r="B81" s="19" t="str">
        <f ca="1">IF(Testitaulu_Testtabell!$B$2="","",IF(Testitaulu_Testtabell!B85="","",IF(Asetukset!$B$26=(MID(CELL("filename",B80),FIND("]",CELL("filename",B80))+1,255)),Testitaulu_Testtabell!B85,"")))</f>
        <v/>
      </c>
      <c r="C81" s="38" t="str">
        <f ca="1">IF(Testitaulu_Testtabell!$B$2="","",IF(Testitaulu_Testtabell!C85="","",IF(Asetukset!$B$26=(MID(CELL("filename",C80),FIND("]",CELL("filename",C80))+1,255)),Testitaulu_Testtabell!C85,"")))</f>
        <v/>
      </c>
      <c r="G81" s="19"/>
    </row>
    <row r="82" spans="1:7" x14ac:dyDescent="0.2">
      <c r="A82" s="37" t="str">
        <f ca="1">IF(Testitaulu_Testtabell!$B$2="","",IF(Testitaulu_Testtabell!A86="","",IF(Asetukset!$B$26=(MID(CELL("filename",A81),FIND("]",CELL("filename",A81))+1,255)),Testitaulu_Testtabell!A86,"")))</f>
        <v/>
      </c>
      <c r="B82" s="19" t="str">
        <f ca="1">IF(Testitaulu_Testtabell!$B$2="","",IF(Testitaulu_Testtabell!B86="","",IF(Asetukset!$B$26=(MID(CELL("filename",B81),FIND("]",CELL("filename",B81))+1,255)),Testitaulu_Testtabell!B86,"")))</f>
        <v/>
      </c>
      <c r="C82" s="38" t="str">
        <f ca="1">IF(Testitaulu_Testtabell!$B$2="","",IF(Testitaulu_Testtabell!C86="","",IF(Asetukset!$B$26=(MID(CELL("filename",C81),FIND("]",CELL("filename",C81))+1,255)),Testitaulu_Testtabell!C86,"")))</f>
        <v/>
      </c>
      <c r="D82" s="19" t="str">
        <f>IF(Aloitus_Start!$D$1="","",IF(B82="","",IF(C82="","",C82-B82)))</f>
        <v/>
      </c>
      <c r="E82" s="45" t="str">
        <f>IF(Aloitus_Start!$D$1="","",IF(B82="","",IF(B82=0,"",IF(B82=" ","",IF(C82="","",(C82/B82)-1)))))</f>
        <v/>
      </c>
      <c r="F82" s="19" t="str">
        <f ca="1">IF($A$3="","",IF(Aloitus_Start!$D$1="","",IF(B82="",IF(Aloitus_Start!$D$1="Suomi","Tieto puuttuu : "&amp;$A82,IF(Aloitus_Start!$D$1="Svenska","Information saknas : "&amp;$A82)),"")))</f>
        <v/>
      </c>
      <c r="G82" s="19" t="str">
        <f ca="1">IF($A$3="","",IF(Aloitus_Start!$D$1="","",IF(C82="",IF(Aloitus_Start!$D$1="Suomi","Tieto puuttuu : "&amp;$A82,IF(Aloitus_Start!$D$1="Svenska","Information saknas : "&amp;$A82)),"")))</f>
        <v/>
      </c>
    </row>
    <row r="83" spans="1:7" x14ac:dyDescent="0.2">
      <c r="A83" s="37" t="str">
        <f ca="1">IF(Testitaulu_Testtabell!$B$2="","",IF(Testitaulu_Testtabell!A87="","",IF(Asetukset!$B$26=(MID(CELL("filename",A82),FIND("]",CELL("filename",A82))+1,255)),Testitaulu_Testtabell!A87,"")))</f>
        <v/>
      </c>
      <c r="B83" s="19" t="str">
        <f ca="1">IF(Testitaulu_Testtabell!$B$2="","",IF(Testitaulu_Testtabell!B87="","",IF(Asetukset!$B$26=(MID(CELL("filename",B82),FIND("]",CELL("filename",B82))+1,255)),Testitaulu_Testtabell!B87,"")))</f>
        <v/>
      </c>
      <c r="C83" s="38" t="str">
        <f ca="1">IF(Testitaulu_Testtabell!$B$2="","",IF(Testitaulu_Testtabell!C87="","",IF(Asetukset!$B$26=(MID(CELL("filename",C82),FIND("]",CELL("filename",C82))+1,255)),Testitaulu_Testtabell!C87,"")))</f>
        <v/>
      </c>
      <c r="G83" s="19"/>
    </row>
    <row r="84" spans="1:7" x14ac:dyDescent="0.2">
      <c r="A84" s="37" t="str">
        <f ca="1">IF(Testitaulu_Testtabell!$B$2="","",IF(Testitaulu_Testtabell!A88="","",IF(Asetukset!$B$26=(MID(CELL("filename",A83),FIND("]",CELL("filename",A83))+1,255)),Testitaulu_Testtabell!A88,"")))</f>
        <v/>
      </c>
      <c r="B84" s="19" t="str">
        <f ca="1">IF(Testitaulu_Testtabell!$B$2="","",IF(Testitaulu_Testtabell!B88="","",IF(Asetukset!$B$26=(MID(CELL("filename",B83),FIND("]",CELL("filename",B83))+1,255)),Testitaulu_Testtabell!B88,"")))</f>
        <v/>
      </c>
      <c r="C84" s="38" t="str">
        <f ca="1">IF(Testitaulu_Testtabell!$B$2="","",IF(Testitaulu_Testtabell!C88="","",IF(Asetukset!$B$26=(MID(CELL("filename",C83),FIND("]",CELL("filename",C83))+1,255)),Testitaulu_Testtabell!C88,"")))</f>
        <v/>
      </c>
      <c r="D84" s="19" t="str">
        <f>IF(Aloitus_Start!$D$1="","",IF(B84="","",IF(C84="","",C84-B84)))</f>
        <v/>
      </c>
      <c r="E84" s="45" t="str">
        <f>IF(Aloitus_Start!$D$1="","",IF(B84="","",IF(B84=0,"",IF(B84=" ","",IF(C84="","",(C84/B84)-1)))))</f>
        <v/>
      </c>
      <c r="F84" s="19" t="str">
        <f ca="1">IF($A$3="","",IF(Aloitus_Start!$D$1="","",IF(B84="",IF(Aloitus_Start!$D$1="Suomi","Tieto puuttuu : "&amp;$A84,IF(Aloitus_Start!$D$1="Svenska","Information saknas : "&amp;$A84)),"")))</f>
        <v/>
      </c>
      <c r="G84" s="19" t="str">
        <f ca="1">IF($A$3="","",IF(Aloitus_Start!$D$1="","",IF(C84="",IF(Aloitus_Start!$D$1="Suomi","Tieto puuttuu : "&amp;$A84,IF(Aloitus_Start!$D$1="Svenska","Information saknas : "&amp;$A84)),"")))</f>
        <v/>
      </c>
    </row>
    <row r="85" spans="1:7" x14ac:dyDescent="0.2">
      <c r="A85" s="37" t="str">
        <f ca="1">IF(Testitaulu_Testtabell!$B$2="","",IF(Testitaulu_Testtabell!A89="","",IF(Asetukset!$B$26=(MID(CELL("filename",A84),FIND("]",CELL("filename",A84))+1,255)),Testitaulu_Testtabell!A89,"")))</f>
        <v/>
      </c>
      <c r="B85" s="19" t="str">
        <f ca="1">IF(Testitaulu_Testtabell!$B$2="","",IF(Testitaulu_Testtabell!B89="","",IF(Asetukset!$B$26=(MID(CELL("filename",B84),FIND("]",CELL("filename",B84))+1,255)),Testitaulu_Testtabell!B89,"")))</f>
        <v/>
      </c>
      <c r="C85" s="38" t="str">
        <f ca="1">IF(Testitaulu_Testtabell!$B$2="","",IF(Testitaulu_Testtabell!C89="","",IF(Asetukset!$B$26=(MID(CELL("filename",C84),FIND("]",CELL("filename",C84))+1,255)),Testitaulu_Testtabell!C89,"")))</f>
        <v/>
      </c>
      <c r="D85" s="19" t="str">
        <f>IF(Aloitus_Start!$D$1="","",IF(B85="","",IF(C85="","",C85-B85)))</f>
        <v/>
      </c>
      <c r="E85" s="45" t="str">
        <f>IF(Aloitus_Start!$D$1="","",IF(B85="","",IF(B85=0,"",IF(B85=" ","",IF(C85="","",(C85/B85)-1)))))</f>
        <v/>
      </c>
      <c r="F85" s="19" t="str">
        <f ca="1">IF($A$3="","",IF(Aloitus_Start!$D$1="","",IF(B85="",IF(Aloitus_Start!$D$1="Suomi","Tieto puuttuu : "&amp;$A85,IF(Aloitus_Start!$D$1="Svenska","Information saknas : "&amp;$A85)),"")))</f>
        <v/>
      </c>
      <c r="G85" s="19" t="str">
        <f ca="1">IF($A$3="","",IF(Aloitus_Start!$D$1="","",IF(C85="",IF(Aloitus_Start!$D$1="Suomi","Tieto puuttuu : "&amp;$A85,IF(Aloitus_Start!$D$1="Svenska","Information saknas : "&amp;$A85)),"")))</f>
        <v/>
      </c>
    </row>
    <row r="86" spans="1:7" x14ac:dyDescent="0.2">
      <c r="A86" s="37" t="str">
        <f ca="1">IF(Testitaulu_Testtabell!$B$2="","",IF(Testitaulu_Testtabell!A90="","",IF(Asetukset!$B$26=(MID(CELL("filename",A85),FIND("]",CELL("filename",A85))+1,255)),Testitaulu_Testtabell!A90,"")))</f>
        <v/>
      </c>
      <c r="B86" s="19" t="str">
        <f ca="1">IF(Testitaulu_Testtabell!$B$2="","",IF(Testitaulu_Testtabell!B90="","",IF(Asetukset!$B$26=(MID(CELL("filename",B85),FIND("]",CELL("filename",B85))+1,255)),Testitaulu_Testtabell!B90,"")))</f>
        <v/>
      </c>
      <c r="C86" s="38" t="str">
        <f ca="1">IF(Testitaulu_Testtabell!$B$2="","",IF(Testitaulu_Testtabell!C90="","",IF(Asetukset!$B$26=(MID(CELL("filename",C85),FIND("]",CELL("filename",C85))+1,255)),Testitaulu_Testtabell!C90,"")))</f>
        <v/>
      </c>
      <c r="D86" s="19" t="str">
        <f>IF(Aloitus_Start!$D$1="","",IF(B86="","",IF(C86="","",C86-B86)))</f>
        <v/>
      </c>
      <c r="E86" s="45" t="str">
        <f>IF(Aloitus_Start!$D$1="","",IF(B86="","",IF(B86=0,"",IF(B86=" ","",IF(C86="","",(C86/B86)-1)))))</f>
        <v/>
      </c>
      <c r="F86" s="19" t="str">
        <f ca="1">IF($A$3="","",IF(Aloitus_Start!$D$1="","",IF(B86="",IF(Aloitus_Start!$D$1="Suomi","Tieto puuttuu : "&amp;$A86,IF(Aloitus_Start!$D$1="Svenska","Information saknas : "&amp;$A86)),"")))</f>
        <v/>
      </c>
      <c r="G86" s="19" t="str">
        <f ca="1">IF($A$3="","",IF(Aloitus_Start!$D$1="","",IF(C86="",IF(Aloitus_Start!$D$1="Suomi","Tieto puuttuu : "&amp;$A86,IF(Aloitus_Start!$D$1="Svenska","Information saknas : "&amp;$A86)),"")))</f>
        <v/>
      </c>
    </row>
    <row r="87" spans="1:7" x14ac:dyDescent="0.2">
      <c r="A87" s="37" t="str">
        <f ca="1">IF(Testitaulu_Testtabell!$B$2="","",IF(Testitaulu_Testtabell!A91="","",IF(Asetukset!$B$26=(MID(CELL("filename",A86),FIND("]",CELL("filename",A86))+1,255)),Testitaulu_Testtabell!A91,"")))</f>
        <v/>
      </c>
      <c r="B87" s="19" t="str">
        <f ca="1">IF(Testitaulu_Testtabell!$B$2="","",IF(Testitaulu_Testtabell!B91="","",IF(Asetukset!$B$26=(MID(CELL("filename",B86),FIND("]",CELL("filename",B86))+1,255)),Testitaulu_Testtabell!B91,"")))</f>
        <v/>
      </c>
      <c r="C87" s="38" t="str">
        <f ca="1">IF(Testitaulu_Testtabell!$B$2="","",IF(Testitaulu_Testtabell!C91="","",IF(Asetukset!$B$26=(MID(CELL("filename",C86),FIND("]",CELL("filename",C86))+1,255)),Testitaulu_Testtabell!C91,"")))</f>
        <v/>
      </c>
      <c r="D87" s="19" t="str">
        <f>IF(Aloitus_Start!$D$1="","",IF(B87="","",IF(C87="","",C87-B87)))</f>
        <v/>
      </c>
      <c r="E87" s="45" t="str">
        <f>IF(Aloitus_Start!$D$1="","",IF(B87="","",IF(B87=0,"",IF(B87=" ","",IF(C87="","",(C87/B87)-1)))))</f>
        <v/>
      </c>
      <c r="F87" s="19" t="str">
        <f ca="1">IF($A$3="","",IF(Aloitus_Start!$D$1="","",IF(B87="",IF(Aloitus_Start!$D$1="Suomi","Tieto puuttuu : "&amp;$A87,IF(Aloitus_Start!$D$1="Svenska","Information saknas : "&amp;$A87)),"")))</f>
        <v/>
      </c>
      <c r="G87" s="19" t="str">
        <f ca="1">IF($A$3="","",IF(Aloitus_Start!$D$1="","",IF(C87="",IF(Aloitus_Start!$D$1="Suomi","Tieto puuttuu : "&amp;$A87,IF(Aloitus_Start!$D$1="Svenska","Information saknas : "&amp;$A87)),"")))</f>
        <v/>
      </c>
    </row>
    <row r="88" spans="1:7" x14ac:dyDescent="0.2">
      <c r="A88" s="37" t="str">
        <f ca="1">IF(Testitaulu_Testtabell!$B$2="","",IF(Testitaulu_Testtabell!A92="","",IF(Asetukset!$B$26=(MID(CELL("filename",A87),FIND("]",CELL("filename",A87))+1,255)),Testitaulu_Testtabell!A92,"")))</f>
        <v/>
      </c>
      <c r="B88" s="19" t="str">
        <f ca="1">IF(Testitaulu_Testtabell!$B$2="","",IF(Testitaulu_Testtabell!B92="","",IF(Asetukset!$B$26=(MID(CELL("filename",B87),FIND("]",CELL("filename",B87))+1,255)),Testitaulu_Testtabell!B92,"")))</f>
        <v/>
      </c>
      <c r="C88" s="38" t="str">
        <f ca="1">IF(Testitaulu_Testtabell!$B$2="","",IF(Testitaulu_Testtabell!C92="","",IF(Asetukset!$B$26=(MID(CELL("filename",C87),FIND("]",CELL("filename",C87))+1,255)),Testitaulu_Testtabell!C92,"")))</f>
        <v/>
      </c>
      <c r="D88" s="19" t="str">
        <f>IF(Aloitus_Start!$D$1="","",IF(B88="","",IF(C88="","",C88-B88)))</f>
        <v/>
      </c>
      <c r="E88" s="45" t="str">
        <f>IF(Aloitus_Start!$D$1="","",IF(B88="","",IF(B88=0,"",IF(B88=" ","",IF(C88="","",(C88/B88)-1)))))</f>
        <v/>
      </c>
      <c r="F88" s="19" t="str">
        <f ca="1">IF($A$3="","",IF(Aloitus_Start!$D$1="","",IF(B88="",IF(Aloitus_Start!$D$1="Suomi","Tieto puuttuu : "&amp;$A88,IF(Aloitus_Start!$D$1="Svenska","Information saknas : "&amp;$A88)),"")))</f>
        <v/>
      </c>
      <c r="G88" s="19" t="str">
        <f ca="1">IF($A$3="","",IF(Aloitus_Start!$D$1="","",IF(C88="",IF(Aloitus_Start!$D$1="Suomi","Tieto puuttuu : "&amp;$A88,IF(Aloitus_Start!$D$1="Svenska","Information saknas : "&amp;$A88)),"")))</f>
        <v/>
      </c>
    </row>
    <row r="89" spans="1:7" x14ac:dyDescent="0.2">
      <c r="A89" s="37" t="str">
        <f ca="1">IF(Testitaulu_Testtabell!$B$2="","",IF(Testitaulu_Testtabell!A93="","",IF(Asetukset!$B$26=(MID(CELL("filename",A88),FIND("]",CELL("filename",A88))+1,255)),Testitaulu_Testtabell!A93,"")))</f>
        <v/>
      </c>
      <c r="B89" s="19" t="str">
        <f ca="1">IF(Testitaulu_Testtabell!$B$2="","",IF(Testitaulu_Testtabell!B93="","",IF(Asetukset!$B$26=(MID(CELL("filename",B88),FIND("]",CELL("filename",B88))+1,255)),Testitaulu_Testtabell!B93,"")))</f>
        <v/>
      </c>
      <c r="C89" s="38" t="str">
        <f ca="1">IF(Testitaulu_Testtabell!$B$2="","",IF(Testitaulu_Testtabell!C93="","",IF(Asetukset!$B$26=(MID(CELL("filename",C88),FIND("]",CELL("filename",C88))+1,255)),Testitaulu_Testtabell!C93,"")))</f>
        <v/>
      </c>
      <c r="G89" s="19"/>
    </row>
    <row r="90" spans="1:7" x14ac:dyDescent="0.2">
      <c r="A90" s="37" t="str">
        <f ca="1">IF(Testitaulu_Testtabell!$B$2="","",IF(Testitaulu_Testtabell!A94="","",IF(Asetukset!$B$26=(MID(CELL("filename",A89),FIND("]",CELL("filename",A89))+1,255)),Testitaulu_Testtabell!A94,"")))</f>
        <v/>
      </c>
      <c r="B90" s="19" t="str">
        <f ca="1">IF(Testitaulu_Testtabell!$B$2="","",IF(Testitaulu_Testtabell!B94="","",IF(Asetukset!$B$26=(MID(CELL("filename",B89),FIND("]",CELL("filename",B89))+1,255)),Testitaulu_Testtabell!B94,"")))</f>
        <v/>
      </c>
      <c r="C90" s="38" t="str">
        <f ca="1">IF(Testitaulu_Testtabell!$B$2="","",IF(Testitaulu_Testtabell!C94="","",IF(Asetukset!$B$26=(MID(CELL("filename",C89),FIND("]",CELL("filename",C89))+1,255)),Testitaulu_Testtabell!C94,"")))</f>
        <v/>
      </c>
      <c r="G90" s="19"/>
    </row>
    <row r="91" spans="1:7" x14ac:dyDescent="0.2">
      <c r="A91" s="37" t="str">
        <f ca="1">IF(Testitaulu_Testtabell!$B$2="","",IF(Testitaulu_Testtabell!A95="","",IF(Asetukset!$B$26=(MID(CELL("filename",A90),FIND("]",CELL("filename",A90))+1,255)),Testitaulu_Testtabell!A95,"")))</f>
        <v/>
      </c>
      <c r="B91" s="19" t="str">
        <f ca="1">IF(Testitaulu_Testtabell!$B$2="","",IF(Testitaulu_Testtabell!B95="","",IF(Asetukset!$B$26=(MID(CELL("filename",B90),FIND("]",CELL("filename",B90))+1,255)),Testitaulu_Testtabell!B95,"")))</f>
        <v/>
      </c>
      <c r="C91" s="38" t="str">
        <f ca="1">IF(Testitaulu_Testtabell!$B$2="","",IF(Testitaulu_Testtabell!C95="","",IF(Asetukset!$B$26=(MID(CELL("filename",C90),FIND("]",CELL("filename",C90))+1,255)),Testitaulu_Testtabell!C95,"")))</f>
        <v/>
      </c>
      <c r="D91" s="19" t="str">
        <f>IF(Aloitus_Start!$D$1="","",IF(B91="","",IF(C91="","",C91-B91)))</f>
        <v/>
      </c>
      <c r="E91" s="45" t="str">
        <f>IF(Aloitus_Start!$D$1="","",IF(B91="","",IF(B91=0,"",IF(B91=" ","",IF(C91="","",(C91/B91)-1)))))</f>
        <v/>
      </c>
      <c r="F91" s="19" t="str">
        <f ca="1">IF($A$3="","",IF(Aloitus_Start!$D$1="","",IF(B91="",IF(Aloitus_Start!$D$1="Suomi","Tieto puuttuu : "&amp;$A91,IF(Aloitus_Start!$D$1="Svenska","Information saknas : "&amp;$A91)),"")))</f>
        <v/>
      </c>
      <c r="G91" s="19" t="str">
        <f ca="1">IF($A$3="","",IF(Aloitus_Start!$D$1="","",IF(C91="",IF(Aloitus_Start!$D$1="Suomi","Tieto puuttuu : "&amp;$A91,IF(Aloitus_Start!$D$1="Svenska","Information saknas : "&amp;$A91)),"")))</f>
        <v/>
      </c>
    </row>
    <row r="92" spans="1:7" x14ac:dyDescent="0.2">
      <c r="A92" s="37" t="str">
        <f ca="1">IF(Testitaulu_Testtabell!$B$2="","",IF(Testitaulu_Testtabell!A96="","",IF(Asetukset!$B$26=(MID(CELL("filename",A91),FIND("]",CELL("filename",A91))+1,255)),Testitaulu_Testtabell!A96,"")))</f>
        <v/>
      </c>
      <c r="B92" s="19" t="str">
        <f ca="1">IF(Testitaulu_Testtabell!$B$2="","",IF(Testitaulu_Testtabell!B96="","",IF(Asetukset!$B$26=(MID(CELL("filename",B91),FIND("]",CELL("filename",B91))+1,255)),Testitaulu_Testtabell!B96,"")))</f>
        <v/>
      </c>
      <c r="C92" s="38" t="str">
        <f ca="1">IF(Testitaulu_Testtabell!$B$2="","",IF(Testitaulu_Testtabell!C96="","",IF(Asetukset!$B$26=(MID(CELL("filename",C91),FIND("]",CELL("filename",C91))+1,255)),Testitaulu_Testtabell!C96,"")))</f>
        <v/>
      </c>
      <c r="D92" s="19" t="str">
        <f>IF(Aloitus_Start!$D$1="","",IF(B92="","",IF(C92="","",C92-B92)))</f>
        <v/>
      </c>
      <c r="E92" s="45" t="str">
        <f>IF(Aloitus_Start!$D$1="","",IF(B92="","",IF(B92=0,"",IF(B92=" ","",IF(C92="","",(C92/B92)-1)))))</f>
        <v/>
      </c>
      <c r="F92" s="19" t="str">
        <f ca="1">IF($A$3="","",IF(Aloitus_Start!$D$1="","",IF(B92="",IF(Aloitus_Start!$D$1="Suomi","Tieto puuttuu : "&amp;$A92,IF(Aloitus_Start!$D$1="Svenska","Information saknas : "&amp;$A92)),"")))</f>
        <v/>
      </c>
      <c r="G92" s="19" t="str">
        <f ca="1">IF($A$3="","",IF(Aloitus_Start!$D$1="","",IF(C92="",IF(Aloitus_Start!$D$1="Suomi","Tieto puuttuu : "&amp;$A92,IF(Aloitus_Start!$D$1="Svenska","Information saknas : "&amp;$A92)),"")))</f>
        <v/>
      </c>
    </row>
    <row r="93" spans="1:7" x14ac:dyDescent="0.2">
      <c r="A93" s="37" t="str">
        <f ca="1">IF(Testitaulu_Testtabell!$B$2="","",IF(Testitaulu_Testtabell!A97="","",IF(Asetukset!$B$26=(MID(CELL("filename",A92),FIND("]",CELL("filename",A92))+1,255)),Testitaulu_Testtabell!A97,"")))</f>
        <v/>
      </c>
      <c r="B93" s="19" t="str">
        <f ca="1">IF(Testitaulu_Testtabell!$B$2="","",IF(Testitaulu_Testtabell!B97="","",IF(Asetukset!$B$26=(MID(CELL("filename",B92),FIND("]",CELL("filename",B92))+1,255)),Testitaulu_Testtabell!B97,"")))</f>
        <v/>
      </c>
      <c r="C93" s="38" t="str">
        <f ca="1">IF(Testitaulu_Testtabell!$B$2="","",IF(Testitaulu_Testtabell!C97="","",IF(Asetukset!$B$26=(MID(CELL("filename",C92),FIND("]",CELL("filename",C92))+1,255)),Testitaulu_Testtabell!C97,"")))</f>
        <v/>
      </c>
      <c r="D93" s="19" t="str">
        <f>IF(Aloitus_Start!$D$1="","",IF(B93="","",IF(C93="","",C93-B93)))</f>
        <v/>
      </c>
      <c r="E93" s="45" t="str">
        <f>IF(Aloitus_Start!$D$1="","",IF(B93="","",IF(B93=0,"",IF(B93=" ","",IF(C93="","",(C93/B93)-1)))))</f>
        <v/>
      </c>
      <c r="F93" s="19" t="str">
        <f ca="1">IF($A$3="","",IF(Aloitus_Start!$D$1="","",IF(B93="",IF(Aloitus_Start!$D$1="Suomi","Tieto puuttuu : "&amp;$A93,IF(Aloitus_Start!$D$1="Svenska","Information saknas : "&amp;$A93)),"")))</f>
        <v/>
      </c>
      <c r="G93" s="19" t="str">
        <f ca="1">IF($A$3="","",IF(Aloitus_Start!$D$1="","",IF(C93="",IF(Aloitus_Start!$D$1="Suomi","Tieto puuttuu : "&amp;$A93,IF(Aloitus_Start!$D$1="Svenska","Information saknas : "&amp;$A93)),"")))</f>
        <v/>
      </c>
    </row>
    <row r="94" spans="1:7" x14ac:dyDescent="0.2">
      <c r="A94" s="37" t="str">
        <f ca="1">IF(Testitaulu_Testtabell!$B$2="","",IF(Testitaulu_Testtabell!A98="","",IF(Asetukset!$B$26=(MID(CELL("filename",A93),FIND("]",CELL("filename",A93))+1,255)),Testitaulu_Testtabell!A98,"")))</f>
        <v/>
      </c>
      <c r="B94" s="19" t="str">
        <f ca="1">IF(Testitaulu_Testtabell!$B$2="","",IF(Testitaulu_Testtabell!B98="","",IF(Asetukset!$B$26=(MID(CELL("filename",B93),FIND("]",CELL("filename",B93))+1,255)),Testitaulu_Testtabell!B98,"")))</f>
        <v/>
      </c>
      <c r="C94" s="38" t="str">
        <f ca="1">IF(Testitaulu_Testtabell!$B$2="","",IF(Testitaulu_Testtabell!C98="","",IF(Asetukset!$B$26=(MID(CELL("filename",C93),FIND("]",CELL("filename",C93))+1,255)),Testitaulu_Testtabell!C98,"")))</f>
        <v/>
      </c>
      <c r="G94" s="19"/>
    </row>
    <row r="95" spans="1:7" x14ac:dyDescent="0.2">
      <c r="A95" s="37" t="str">
        <f ca="1">IF(Testitaulu_Testtabell!$B$2="","",IF(Testitaulu_Testtabell!A99="","",IF(Asetukset!$B$26=(MID(CELL("filename",A94),FIND("]",CELL("filename",A94))+1,255)),Testitaulu_Testtabell!A99,"")))</f>
        <v/>
      </c>
      <c r="B95" s="19" t="str">
        <f ca="1">IF(Testitaulu_Testtabell!$B$2="","",IF(Testitaulu_Testtabell!B99="","",IF(Asetukset!$B$26=(MID(CELL("filename",B94),FIND("]",CELL("filename",B94))+1,255)),Testitaulu_Testtabell!B99,"")))</f>
        <v/>
      </c>
      <c r="C95" s="38" t="str">
        <f ca="1">IF(Testitaulu_Testtabell!$B$2="","",IF(Testitaulu_Testtabell!C99="","",IF(Asetukset!$B$26=(MID(CELL("filename",C94),FIND("]",CELL("filename",C94))+1,255)),Testitaulu_Testtabell!C99,"")))</f>
        <v/>
      </c>
      <c r="D95" s="19" t="str">
        <f>IF(Aloitus_Start!$D$1="","",IF(B95="","",IF(C95="","",C95-B95)))</f>
        <v/>
      </c>
      <c r="E95" s="45" t="str">
        <f>IF(Aloitus_Start!$D$1="","",IF(B95="","",IF(B95=0,"",IF(B95=" ","",IF(C95="","",(C95/B95)-1)))))</f>
        <v/>
      </c>
      <c r="F95" s="19" t="str">
        <f ca="1">IF($A$3="","",IF(Aloitus_Start!$D$1="","",IF(B95="",IF(Aloitus_Start!$D$1="Suomi","Tieto puuttuu : "&amp;$A95,IF(Aloitus_Start!$D$1="Svenska","Information saknas : "&amp;$A95)),"")))</f>
        <v/>
      </c>
      <c r="G95" s="19" t="str">
        <f ca="1">IF($A$3="","",IF(Aloitus_Start!$D$1="","",IF(C95="",IF(Aloitus_Start!$D$1="Suomi","Tieto puuttuu : "&amp;$A95,IF(Aloitus_Start!$D$1="Svenska","Information saknas : "&amp;$A95)),"")))</f>
        <v/>
      </c>
    </row>
    <row r="96" spans="1:7" x14ac:dyDescent="0.2">
      <c r="A96" s="37" t="str">
        <f ca="1">IF(Testitaulu_Testtabell!$B$2="","",IF(Testitaulu_Testtabell!A100="","",IF(Asetukset!$B$26=(MID(CELL("filename",A95),FIND("]",CELL("filename",A95))+1,255)),Testitaulu_Testtabell!A100,"")))</f>
        <v/>
      </c>
      <c r="B96" s="19" t="str">
        <f ca="1">IF(Testitaulu_Testtabell!$B$2="","",IF(Testitaulu_Testtabell!B100="","",IF(Asetukset!$B$26=(MID(CELL("filename",B95),FIND("]",CELL("filename",B95))+1,255)),Testitaulu_Testtabell!B100,"")))</f>
        <v/>
      </c>
      <c r="C96" s="38" t="str">
        <f ca="1">IF(Testitaulu_Testtabell!$B$2="","",IF(Testitaulu_Testtabell!C100="","",IF(Asetukset!$B$26=(MID(CELL("filename",C95),FIND("]",CELL("filename",C95))+1,255)),Testitaulu_Testtabell!C100,"")))</f>
        <v/>
      </c>
      <c r="D96" s="19" t="str">
        <f>IF(Aloitus_Start!$D$1="","",IF(B96="","",IF(C96="","",C96-B96)))</f>
        <v/>
      </c>
      <c r="E96" s="45" t="str">
        <f>IF(Aloitus_Start!$D$1="","",IF(B96="","",IF(B96=0,"",IF(B96=" ","",IF(C96="","",(C96/B96)-1)))))</f>
        <v/>
      </c>
      <c r="F96" s="19" t="str">
        <f ca="1">IF($A$3="","",IF(Aloitus_Start!$D$1="","",IF(B96="",IF(Aloitus_Start!$D$1="Suomi","Tieto puuttuu : "&amp;$A96,IF(Aloitus_Start!$D$1="Svenska","Information saknas : "&amp;$A96)),"")))</f>
        <v/>
      </c>
      <c r="G96" s="19" t="str">
        <f ca="1">IF($A$3="","",IF(Aloitus_Start!$D$1="","",IF(C96="",IF(Aloitus_Start!$D$1="Suomi","Tieto puuttuu : "&amp;$A96,IF(Aloitus_Start!$D$1="Svenska","Information saknas : "&amp;$A96)),"")))</f>
        <v/>
      </c>
    </row>
    <row r="97" spans="1:7" x14ac:dyDescent="0.2">
      <c r="A97" s="37" t="str">
        <f ca="1">IF(Testitaulu_Testtabell!$B$2="","",IF(Testitaulu_Testtabell!A101="","",IF(Asetukset!$B$26=(MID(CELL("filename",A96),FIND("]",CELL("filename",A96))+1,255)),Testitaulu_Testtabell!A101,"")))</f>
        <v/>
      </c>
      <c r="B97" s="19" t="str">
        <f ca="1">IF(Testitaulu_Testtabell!$B$2="","",IF(Testitaulu_Testtabell!B101="","",IF(Asetukset!$B$26=(MID(CELL("filename",B96),FIND("]",CELL("filename",B96))+1,255)),Testitaulu_Testtabell!B101,"")))</f>
        <v/>
      </c>
      <c r="C97" s="38" t="str">
        <f ca="1">IF(Testitaulu_Testtabell!$B$2="","",IF(Testitaulu_Testtabell!C101="","",IF(Asetukset!$B$26=(MID(CELL("filename",C96),FIND("]",CELL("filename",C96))+1,255)),Testitaulu_Testtabell!C101,"")))</f>
        <v/>
      </c>
      <c r="D97" s="19" t="str">
        <f>IF(Aloitus_Start!$D$1="","",IF(B97="","",IF(C97="","",C97-B97)))</f>
        <v/>
      </c>
      <c r="E97" s="45" t="str">
        <f>IF(Aloitus_Start!$D$1="","",IF(B97="","",IF(B97=0,"",IF(B97=" ","",IF(C97="","",(C97/B97)-1)))))</f>
        <v/>
      </c>
      <c r="F97" s="19" t="str">
        <f ca="1">IF($A$3="","",IF(Aloitus_Start!$D$1="","",IF(B97="",IF(Aloitus_Start!$D$1="Suomi","Tieto puuttuu : "&amp;$A97,IF(Aloitus_Start!$D$1="Svenska","Information saknas : "&amp;$A97)),"")))</f>
        <v/>
      </c>
      <c r="G97" s="19" t="str">
        <f ca="1">IF($A$3="","",IF(Aloitus_Start!$D$1="","",IF(C97="",IF(Aloitus_Start!$D$1="Suomi","Tieto puuttuu : "&amp;$A97,IF(Aloitus_Start!$D$1="Svenska","Information saknas : "&amp;$A97)),"")))</f>
        <v/>
      </c>
    </row>
    <row r="98" spans="1:7" x14ac:dyDescent="0.2">
      <c r="A98" s="37" t="str">
        <f ca="1">IF(Testitaulu_Testtabell!$B$2="","",IF(Testitaulu_Testtabell!A102="","",IF(Asetukset!$B$26=(MID(CELL("filename",A97),FIND("]",CELL("filename",A97))+1,255)),Testitaulu_Testtabell!A102,"")))</f>
        <v/>
      </c>
      <c r="B98" s="19" t="str">
        <f ca="1">IF(Testitaulu_Testtabell!$B$2="","",IF(Testitaulu_Testtabell!B102="","",IF(Asetukset!$B$26=(MID(CELL("filename",B97),FIND("]",CELL("filename",B97))+1,255)),Testitaulu_Testtabell!B102,"")))</f>
        <v/>
      </c>
      <c r="C98" s="38" t="str">
        <f ca="1">IF(Testitaulu_Testtabell!$B$2="","",IF(Testitaulu_Testtabell!C102="","",IF(Asetukset!$B$26=(MID(CELL("filename",C97),FIND("]",CELL("filename",C97))+1,255)),Testitaulu_Testtabell!C102,"")))</f>
        <v/>
      </c>
      <c r="G98" s="19"/>
    </row>
    <row r="99" spans="1:7" x14ac:dyDescent="0.2">
      <c r="A99" s="37" t="str">
        <f ca="1">IF(Testitaulu_Testtabell!$B$2="","",IF(Testitaulu_Testtabell!A103="","",IF(Asetukset!$B$26=(MID(CELL("filename",A98),FIND("]",CELL("filename",A98))+1,255)),Testitaulu_Testtabell!A103,"")))</f>
        <v/>
      </c>
      <c r="B99" s="19" t="str">
        <f ca="1">IF(Testitaulu_Testtabell!$B$2="","",IF(Testitaulu_Testtabell!B103="","",IF(Asetukset!$B$26=(MID(CELL("filename",B98),FIND("]",CELL("filename",B98))+1,255)),Testitaulu_Testtabell!B103,"")))</f>
        <v/>
      </c>
      <c r="C99" s="38" t="str">
        <f ca="1">IF(Testitaulu_Testtabell!$B$2="","",IF(Testitaulu_Testtabell!C103="","",IF(Asetukset!$B$26=(MID(CELL("filename",C98),FIND("]",CELL("filename",C98))+1,255)),Testitaulu_Testtabell!C103,"")))</f>
        <v/>
      </c>
      <c r="G99" s="19"/>
    </row>
    <row r="100" spans="1:7" x14ac:dyDescent="0.2">
      <c r="A100" s="37" t="str">
        <f ca="1">IF(Testitaulu_Testtabell!$B$2="","",IF(Testitaulu_Testtabell!A104="","",IF(Asetukset!$B$26=(MID(CELL("filename",A99),FIND("]",CELL("filename",A99))+1,255)),Testitaulu_Testtabell!A104,"")))</f>
        <v/>
      </c>
      <c r="B100" s="19" t="str">
        <f ca="1">IF(Testitaulu_Testtabell!$B$2="","",IF(Testitaulu_Testtabell!B104="","",IF(Asetukset!$B$26=(MID(CELL("filename",B99),FIND("]",CELL("filename",B99))+1,255)),Testitaulu_Testtabell!B104,"")))</f>
        <v/>
      </c>
      <c r="C100" s="38" t="str">
        <f ca="1">IF(Testitaulu_Testtabell!$B$2="","",IF(Testitaulu_Testtabell!C104="","",IF(Asetukset!$B$26=(MID(CELL("filename",C99),FIND("]",CELL("filename",C99))+1,255)),Testitaulu_Testtabell!C104,"")))</f>
        <v/>
      </c>
      <c r="D100" s="19" t="str">
        <f>IF(Aloitus_Start!$D$1="","",IF(B100="","",IF(C100="","",C100-B100)))</f>
        <v/>
      </c>
      <c r="E100" s="45" t="str">
        <f>IF(Aloitus_Start!$D$1="","",IF(B100="","",IF(B100=0,"",IF(B100=" ","",IF(C100="","",(C100/B100)-1)))))</f>
        <v/>
      </c>
      <c r="F100" s="19" t="str">
        <f ca="1">IF($A$3="","",IF(Aloitus_Start!$D$1="","",IF(B100="",IF(Aloitus_Start!$D$1="Suomi","Tieto puuttuu : "&amp;$A100,IF(Aloitus_Start!$D$1="Svenska","Information saknas : "&amp;$A100)),"")))</f>
        <v/>
      </c>
      <c r="G100" s="19" t="str">
        <f ca="1">IF($A$3="","",IF(Aloitus_Start!$D$1="","",IF(C100="",IF(Aloitus_Start!$D$1="Suomi","Tieto puuttuu : "&amp;$A100,IF(Aloitus_Start!$D$1="Svenska","Information saknas : "&amp;$A100)),"")))</f>
        <v/>
      </c>
    </row>
    <row r="101" spans="1:7" x14ac:dyDescent="0.2">
      <c r="A101" s="37" t="str">
        <f ca="1">IF(Testitaulu_Testtabell!$B$2="","",IF(Testitaulu_Testtabell!A105="","",IF(Asetukset!$B$26=(MID(CELL("filename",A100),FIND("]",CELL("filename",A100))+1,255)),Testitaulu_Testtabell!A105,"")))</f>
        <v/>
      </c>
      <c r="B101" s="19" t="str">
        <f ca="1">IF(Testitaulu_Testtabell!$B$2="","",IF(Testitaulu_Testtabell!B105="","",IF(Asetukset!$B$26=(MID(CELL("filename",B100),FIND("]",CELL("filename",B100))+1,255)),Testitaulu_Testtabell!B105,"")))</f>
        <v/>
      </c>
      <c r="C101" s="38" t="str">
        <f ca="1">IF(Testitaulu_Testtabell!$B$2="","",IF(Testitaulu_Testtabell!C105="","",IF(Asetukset!$B$26=(MID(CELL("filename",C100),FIND("]",CELL("filename",C100))+1,255)),Testitaulu_Testtabell!C105,"")))</f>
        <v/>
      </c>
      <c r="D101" s="19" t="str">
        <f>IF(Aloitus_Start!$D$1="","",IF(B101="","",IF(C101="","",C101-B101)))</f>
        <v/>
      </c>
      <c r="E101" s="45" t="str">
        <f>IF(Aloitus_Start!$D$1="","",IF(B101="","",IF(B101=0,"",IF(B101=" ","",IF(C101="","",(C101/B101)-1)))))</f>
        <v/>
      </c>
      <c r="F101" s="19" t="str">
        <f ca="1">IF($A$3="","",IF(Aloitus_Start!$D$1="","",IF(B101="",IF(Aloitus_Start!$D$1="Suomi","Tieto puuttuu : "&amp;$A101,IF(Aloitus_Start!$D$1="Svenska","Information saknas : "&amp;$A101)),"")))</f>
        <v/>
      </c>
      <c r="G101" s="19" t="str">
        <f ca="1">IF($A$3="","",IF(Aloitus_Start!$D$1="","",IF(C101="",IF(Aloitus_Start!$D$1="Suomi","Tieto puuttuu : "&amp;$A101,IF(Aloitus_Start!$D$1="Svenska","Information saknas : "&amp;$A101)),"")))</f>
        <v/>
      </c>
    </row>
    <row r="102" spans="1:7" x14ac:dyDescent="0.2">
      <c r="A102" s="37" t="str">
        <f ca="1">IF(Testitaulu_Testtabell!$B$2="","",IF(Testitaulu_Testtabell!A106="","",IF(Asetukset!$B$26=(MID(CELL("filename",A101),FIND("]",CELL("filename",A101))+1,255)),Testitaulu_Testtabell!A106,"")))</f>
        <v/>
      </c>
      <c r="B102" s="19" t="str">
        <f ca="1">IF(Testitaulu_Testtabell!$B$2="","",IF(Testitaulu_Testtabell!B106="","",IF(Asetukset!$B$26=(MID(CELL("filename",B101),FIND("]",CELL("filename",B101))+1,255)),Testitaulu_Testtabell!B106,"")))</f>
        <v/>
      </c>
      <c r="C102" s="38" t="str">
        <f ca="1">IF(Testitaulu_Testtabell!$B$2="","",IF(Testitaulu_Testtabell!C106="","",IF(Asetukset!$B$26=(MID(CELL("filename",C101),FIND("]",CELL("filename",C101))+1,255)),Testitaulu_Testtabell!C106,"")))</f>
        <v/>
      </c>
      <c r="D102" s="19" t="str">
        <f>IF(Aloitus_Start!$D$1="","",IF(B102="","",IF(C102="","",C102-B102)))</f>
        <v/>
      </c>
      <c r="E102" s="45" t="str">
        <f>IF(Aloitus_Start!$D$1="","",IF(B102="","",IF(B102=0,"",IF(B102=" ","",IF(C102="","",(C102/B102)-1)))))</f>
        <v/>
      </c>
      <c r="F102" s="19" t="str">
        <f ca="1">IF($A$3="","",IF(Aloitus_Start!$D$1="","",IF(B102="",IF(Aloitus_Start!$D$1="Suomi","Tieto puuttuu : "&amp;$A102,IF(Aloitus_Start!$D$1="Svenska","Information saknas : "&amp;$A102)),"")))</f>
        <v/>
      </c>
      <c r="G102" s="19" t="str">
        <f ca="1">IF($A$3="","",IF(Aloitus_Start!$D$1="","",IF(C102="",IF(Aloitus_Start!$D$1="Suomi","Tieto puuttuu : "&amp;$A102,IF(Aloitus_Start!$D$1="Svenska","Information saknas : "&amp;$A102)),"")))</f>
        <v/>
      </c>
    </row>
    <row r="103" spans="1:7" x14ac:dyDescent="0.2">
      <c r="A103" s="37" t="str">
        <f ca="1">IF(Testitaulu_Testtabell!$B$2="","",IF(Testitaulu_Testtabell!A107="","",IF(Asetukset!$B$26=(MID(CELL("filename",A102),FIND("]",CELL("filename",A102))+1,255)),Testitaulu_Testtabell!A107,"")))</f>
        <v/>
      </c>
      <c r="B103" s="19" t="str">
        <f ca="1">IF(Testitaulu_Testtabell!$B$2="","",IF(Testitaulu_Testtabell!B107="","",IF(Asetukset!$B$26=(MID(CELL("filename",B102),FIND("]",CELL("filename",B102))+1,255)),Testitaulu_Testtabell!B107,"")))</f>
        <v/>
      </c>
      <c r="C103" s="38" t="str">
        <f ca="1">IF(Testitaulu_Testtabell!$B$2="","",IF(Testitaulu_Testtabell!C107="","",IF(Asetukset!$B$26=(MID(CELL("filename",C102),FIND("]",CELL("filename",C102))+1,255)),Testitaulu_Testtabell!C107,"")))</f>
        <v/>
      </c>
      <c r="G103" s="19"/>
    </row>
    <row r="104" spans="1:7" x14ac:dyDescent="0.2">
      <c r="A104" s="37" t="str">
        <f ca="1">IF(Testitaulu_Testtabell!$B$2="","",IF(Testitaulu_Testtabell!A108="","",IF(Asetukset!$B$26=(MID(CELL("filename",A103),FIND("]",CELL("filename",A103))+1,255)),Testitaulu_Testtabell!A108,"")))</f>
        <v/>
      </c>
      <c r="B104" s="19" t="str">
        <f ca="1">IF(Testitaulu_Testtabell!$B$2="","",IF(Testitaulu_Testtabell!B108="","",IF(Asetukset!$B$26=(MID(CELL("filename",B103),FIND("]",CELL("filename",B103))+1,255)),Testitaulu_Testtabell!B108,"")))</f>
        <v/>
      </c>
      <c r="C104" s="38" t="str">
        <f ca="1">IF(Testitaulu_Testtabell!$B$2="","",IF(Testitaulu_Testtabell!C108="","",IF(Asetukset!$B$26=(MID(CELL("filename",C103),FIND("]",CELL("filename",C103))+1,255)),Testitaulu_Testtabell!C108,"")))</f>
        <v/>
      </c>
      <c r="G104" s="19"/>
    </row>
    <row r="105" spans="1:7" x14ac:dyDescent="0.2">
      <c r="A105" s="37" t="str">
        <f ca="1">IF(Testitaulu_Testtabell!$B$2="","",IF(Testitaulu_Testtabell!A109="","",IF(Asetukset!$B$26=(MID(CELL("filename",A104),FIND("]",CELL("filename",A104))+1,255)),Testitaulu_Testtabell!A109,"")))</f>
        <v/>
      </c>
      <c r="B105" s="19" t="str">
        <f ca="1">IF(Testitaulu_Testtabell!$B$2="","",IF(Testitaulu_Testtabell!B109="","",IF(Asetukset!$B$26=(MID(CELL("filename",B104),FIND("]",CELL("filename",B104))+1,255)),Testitaulu_Testtabell!B109,"")))</f>
        <v/>
      </c>
      <c r="C105" s="38" t="str">
        <f ca="1">IF(Testitaulu_Testtabell!$B$2="","",IF(Testitaulu_Testtabell!C109="","",IF(Asetukset!$B$26=(MID(CELL("filename",C104),FIND("]",CELL("filename",C104))+1,255)),Testitaulu_Testtabell!C109,"")))</f>
        <v/>
      </c>
      <c r="D105" s="19" t="str">
        <f>IF(Aloitus_Start!$D$1="","",IF(B105="","",IF(C105="","",C105-B105)))</f>
        <v/>
      </c>
      <c r="E105" s="45" t="str">
        <f>IF(Aloitus_Start!$D$1="","",IF(B105="","",IF(B105=0,"",IF(B105=" ","",IF(C105="","",(C105/B105)-1)))))</f>
        <v/>
      </c>
      <c r="F105" s="19" t="str">
        <f ca="1">IF($A$3="","",IF(Aloitus_Start!$D$1="","",IF(B105="",IF(Aloitus_Start!$D$1="Suomi","Tieto puuttuu : "&amp;$A105,IF(Aloitus_Start!$D$1="Svenska","Information saknas : "&amp;$A105)),"")))</f>
        <v/>
      </c>
      <c r="G105" s="19" t="str">
        <f ca="1">IF($A$3="","",IF(Aloitus_Start!$D$1="","",IF(C105="",IF(Aloitus_Start!$D$1="Suomi","Tieto puuttuu : "&amp;$A105,IF(Aloitus_Start!$D$1="Svenska","Information saknas : "&amp;$A105)),"")))</f>
        <v/>
      </c>
    </row>
    <row r="106" spans="1:7" x14ac:dyDescent="0.2">
      <c r="A106" s="37" t="str">
        <f ca="1">IF(Testitaulu_Testtabell!$B$2="","",IF(Testitaulu_Testtabell!A110="","",IF(Asetukset!$B$26=(MID(CELL("filename",A105),FIND("]",CELL("filename",A105))+1,255)),Testitaulu_Testtabell!A110,"")))</f>
        <v/>
      </c>
      <c r="B106" s="19" t="str">
        <f ca="1">IF(Testitaulu_Testtabell!$B$2="","",IF(Testitaulu_Testtabell!B110="","",IF(Asetukset!$B$26=(MID(CELL("filename",B105),FIND("]",CELL("filename",B105))+1,255)),Testitaulu_Testtabell!B110,"")))</f>
        <v/>
      </c>
      <c r="C106" s="38" t="str">
        <f ca="1">IF(Testitaulu_Testtabell!$B$2="","",IF(Testitaulu_Testtabell!C110="","",IF(Asetukset!$B$26=(MID(CELL("filename",C105),FIND("]",CELL("filename",C105))+1,255)),Testitaulu_Testtabell!C110,"")))</f>
        <v/>
      </c>
      <c r="D106" s="19" t="str">
        <f>IF(Aloitus_Start!$D$1="","",IF(B106="","",IF(C106="","",C106-B106)))</f>
        <v/>
      </c>
      <c r="E106" s="45" t="str">
        <f>IF(Aloitus_Start!$D$1="","",IF(B106="","",IF(B106=0,"",IF(B106=" ","",IF(C106="","",(C106/B106)-1)))))</f>
        <v/>
      </c>
      <c r="F106" s="19" t="str">
        <f ca="1">IF($A$3="","",IF(Aloitus_Start!$D$1="","",IF(B106="",IF(Aloitus_Start!$D$1="Suomi","Tieto puuttuu : "&amp;$A106,IF(Aloitus_Start!$D$1="Svenska","Information saknas : "&amp;$A106)),"")))</f>
        <v/>
      </c>
      <c r="G106" s="19" t="str">
        <f ca="1">IF($A$3="","",IF(Aloitus_Start!$D$1="","",IF(C106="",IF(Aloitus_Start!$D$1="Suomi","Tieto puuttuu : "&amp;$A106,IF(Aloitus_Start!$D$1="Svenska","Information saknas : "&amp;$A106)),"")))</f>
        <v/>
      </c>
    </row>
    <row r="107" spans="1:7" x14ac:dyDescent="0.2">
      <c r="A107" s="37" t="str">
        <f ca="1">IF(Testitaulu_Testtabell!$B$2="","",IF(Testitaulu_Testtabell!A111="","",IF(Asetukset!$B$26=(MID(CELL("filename",A106),FIND("]",CELL("filename",A106))+1,255)),Testitaulu_Testtabell!A111,"")))</f>
        <v/>
      </c>
      <c r="B107" s="19" t="str">
        <f ca="1">IF(Testitaulu_Testtabell!$B$2="","",IF(Testitaulu_Testtabell!B111="","",IF(Asetukset!$B$26=(MID(CELL("filename",B106),FIND("]",CELL("filename",B106))+1,255)),Testitaulu_Testtabell!B111,"")))</f>
        <v/>
      </c>
      <c r="C107" s="38" t="str">
        <f ca="1">IF(Testitaulu_Testtabell!$B$2="","",IF(Testitaulu_Testtabell!C111="","",IF(Asetukset!$B$26=(MID(CELL("filename",C106),FIND("]",CELL("filename",C106))+1,255)),Testitaulu_Testtabell!C111,"")))</f>
        <v/>
      </c>
      <c r="D107" s="19" t="str">
        <f>IF(Aloitus_Start!$D$1="","",IF(B107="","",IF(C107="","",C107-B107)))</f>
        <v/>
      </c>
      <c r="E107" s="45" t="str">
        <f>IF(Aloitus_Start!$D$1="","",IF(B107="","",IF(B107=0,"",IF(B107=" ","",IF(C107="","",(C107/B107)-1)))))</f>
        <v/>
      </c>
      <c r="F107" s="19" t="str">
        <f ca="1">IF($A$3="","",IF(Aloitus_Start!$D$1="","",IF(B107="",IF(Aloitus_Start!$D$1="Suomi","Tieto puuttuu : "&amp;$A107,IF(Aloitus_Start!$D$1="Svenska","Information saknas : "&amp;$A107)),"")))</f>
        <v/>
      </c>
      <c r="G107" s="19" t="str">
        <f ca="1">IF($A$3="","",IF(Aloitus_Start!$D$1="","",IF(C107="",IF(Aloitus_Start!$D$1="Suomi","Tieto puuttuu : "&amp;$A107,IF(Aloitus_Start!$D$1="Svenska","Information saknas : "&amp;$A107)),"")))</f>
        <v/>
      </c>
    </row>
    <row r="108" spans="1:7" x14ac:dyDescent="0.2">
      <c r="A108" s="37" t="str">
        <f ca="1">IF(Testitaulu_Testtabell!$B$2="","",IF(Testitaulu_Testtabell!A112="","",IF(Asetukset!$B$26=(MID(CELL("filename",A107),FIND("]",CELL("filename",A107))+1,255)),Testitaulu_Testtabell!A112,"")))</f>
        <v/>
      </c>
      <c r="B108" s="19" t="str">
        <f ca="1">IF(Testitaulu_Testtabell!$B$2="","",IF(Testitaulu_Testtabell!B112="","",IF(Asetukset!$B$26=(MID(CELL("filename",B107),FIND("]",CELL("filename",B107))+1,255)),Testitaulu_Testtabell!B112,"")))</f>
        <v/>
      </c>
      <c r="C108" s="38" t="str">
        <f ca="1">IF(Testitaulu_Testtabell!$B$2="","",IF(Testitaulu_Testtabell!C112="","",IF(Asetukset!$B$26=(MID(CELL("filename",C107),FIND("]",CELL("filename",C107))+1,255)),Testitaulu_Testtabell!C112,"")))</f>
        <v/>
      </c>
      <c r="D108" s="19" t="str">
        <f>IF(Aloitus_Start!$D$1="","",IF(B108="","",IF(C108="","",C108-B108)))</f>
        <v/>
      </c>
      <c r="E108" s="45" t="str">
        <f>IF(Aloitus_Start!$D$1="","",IF(B108="","",IF(B108=0,"",IF(B108=" ","",IF(C108="","",(C108/B108)-1)))))</f>
        <v/>
      </c>
      <c r="F108" s="19" t="str">
        <f ca="1">IF($A$3="","",IF(Aloitus_Start!$D$1="","",IF(B108="",IF(Aloitus_Start!$D$1="Suomi","Tieto puuttuu : "&amp;$A108,IF(Aloitus_Start!$D$1="Svenska","Information saknas : "&amp;$A108)),"")))</f>
        <v/>
      </c>
      <c r="G108" s="19" t="str">
        <f ca="1">IF($A$3="","",IF(Aloitus_Start!$D$1="","",IF(C108="",IF(Aloitus_Start!$D$1="Suomi","Tieto puuttuu : "&amp;$A108,IF(Aloitus_Start!$D$1="Svenska","Information saknas : "&amp;$A108)),"")))</f>
        <v/>
      </c>
    </row>
    <row r="109" spans="1:7" x14ac:dyDescent="0.2">
      <c r="A109" s="37" t="str">
        <f ca="1">IF(Testitaulu_Testtabell!$B$2="","",IF(Testitaulu_Testtabell!A113="","",IF(Asetukset!$B$26=(MID(CELL("filename",A108),FIND("]",CELL("filename",A108))+1,255)),Testitaulu_Testtabell!A113,"")))</f>
        <v/>
      </c>
      <c r="B109" s="19" t="str">
        <f ca="1">IF(Testitaulu_Testtabell!$B$2="","",IF(Testitaulu_Testtabell!B113="","",IF(Asetukset!$B$26=(MID(CELL("filename",B108),FIND("]",CELL("filename",B108))+1,255)),Testitaulu_Testtabell!B113,"")))</f>
        <v/>
      </c>
      <c r="C109" s="38" t="str">
        <f ca="1">IF(Testitaulu_Testtabell!$B$2="","",IF(Testitaulu_Testtabell!C113="","",IF(Asetukset!$B$26=(MID(CELL("filename",C108),FIND("]",CELL("filename",C108))+1,255)),Testitaulu_Testtabell!C113,"")))</f>
        <v/>
      </c>
      <c r="D109" s="19" t="str">
        <f>IF(Aloitus_Start!$D$1="","",IF(B109="","",IF(C109="","",C109-B109)))</f>
        <v/>
      </c>
      <c r="E109" s="45" t="str">
        <f>IF(Aloitus_Start!$D$1="","",IF(B109="","",IF(B109=0,"",IF(B109=" ","",IF(C109="","",(C109/B109)-1)))))</f>
        <v/>
      </c>
      <c r="F109" s="19" t="str">
        <f ca="1">IF($A$3="","",IF(Aloitus_Start!$D$1="","",IF(B109="",IF(Aloitus_Start!$D$1="Suomi","Tieto puuttuu : "&amp;$A109,IF(Aloitus_Start!$D$1="Svenska","Information saknas : "&amp;$A109)),"")))</f>
        <v/>
      </c>
      <c r="G109" s="19" t="str">
        <f ca="1">IF($A$3="","",IF(Aloitus_Start!$D$1="","",IF(C109="",IF(Aloitus_Start!$D$1="Suomi","Tieto puuttuu : "&amp;$A109,IF(Aloitus_Start!$D$1="Svenska","Information saknas : "&amp;$A109)),"")))</f>
        <v/>
      </c>
    </row>
    <row r="110" spans="1:7" x14ac:dyDescent="0.2">
      <c r="A110" s="37" t="str">
        <f ca="1">IF(Testitaulu_Testtabell!$B$2="","",IF(Testitaulu_Testtabell!A114="","",IF(Asetukset!$B$26=(MID(CELL("filename",A109),FIND("]",CELL("filename",A109))+1,255)),Testitaulu_Testtabell!A114,"")))</f>
        <v/>
      </c>
      <c r="B110" s="19" t="str">
        <f ca="1">IF(Testitaulu_Testtabell!$B$2="","",IF(Testitaulu_Testtabell!B114="","",IF(Asetukset!$B$26=(MID(CELL("filename",B109),FIND("]",CELL("filename",B109))+1,255)),Testitaulu_Testtabell!B114,"")))</f>
        <v/>
      </c>
      <c r="C110" s="38" t="str">
        <f ca="1">IF(Testitaulu_Testtabell!$B$2="","",IF(Testitaulu_Testtabell!C114="","",IF(Asetukset!$B$26=(MID(CELL("filename",C109),FIND("]",CELL("filename",C109))+1,255)),Testitaulu_Testtabell!C114,"")))</f>
        <v/>
      </c>
      <c r="D110" s="19" t="str">
        <f>IF(Aloitus_Start!$D$1="","",IF(B110="","",IF(C110="","",C110-B110)))</f>
        <v/>
      </c>
      <c r="E110" s="45" t="str">
        <f>IF(Aloitus_Start!$D$1="","",IF(B110="","",IF(B110=0,"",IF(B110=" ","",IF(C110="","",(C110/B110)-1)))))</f>
        <v/>
      </c>
      <c r="F110" s="19" t="str">
        <f ca="1">IF($A$3="","",IF(Aloitus_Start!$D$1="","",IF(B110="",IF(Aloitus_Start!$D$1="Suomi","Tieto puuttuu : "&amp;$A110,IF(Aloitus_Start!$D$1="Svenska","Information saknas : "&amp;$A110)),"")))</f>
        <v/>
      </c>
      <c r="G110" s="19" t="str">
        <f ca="1">IF($A$3="","",IF(Aloitus_Start!$D$1="","",IF(C110="",IF(Aloitus_Start!$D$1="Suomi","Tieto puuttuu : "&amp;$A110,IF(Aloitus_Start!$D$1="Svenska","Information saknas : "&amp;$A110)),"")))</f>
        <v/>
      </c>
    </row>
    <row r="111" spans="1:7" x14ac:dyDescent="0.2">
      <c r="A111" s="37" t="str">
        <f ca="1">IF(Testitaulu_Testtabell!$B$2="","",IF(Testitaulu_Testtabell!A115="","",IF(Asetukset!$B$26=(MID(CELL("filename",A110),FIND("]",CELL("filename",A110))+1,255)),Testitaulu_Testtabell!A115,"")))</f>
        <v/>
      </c>
      <c r="B111" s="19" t="str">
        <f ca="1">IF(Testitaulu_Testtabell!$B$2="","",IF(Testitaulu_Testtabell!B115="","",IF(Asetukset!$B$26=(MID(CELL("filename",B110),FIND("]",CELL("filename",B110))+1,255)),Testitaulu_Testtabell!B115,"")))</f>
        <v/>
      </c>
      <c r="C111" s="38" t="str">
        <f ca="1">IF(Testitaulu_Testtabell!$B$2="","",IF(Testitaulu_Testtabell!C115="","",IF(Asetukset!$B$26=(MID(CELL("filename",C110),FIND("]",CELL("filename",C110))+1,255)),Testitaulu_Testtabell!C115,"")))</f>
        <v/>
      </c>
      <c r="D111" s="19" t="str">
        <f>IF(Aloitus_Start!$D$1="","",IF(B111="","",IF(C111="","",C111-B111)))</f>
        <v/>
      </c>
      <c r="E111" s="45" t="str">
        <f>IF(Aloitus_Start!$D$1="","",IF(B111="","",IF(B111=0,"",IF(B111=" ","",IF(C111="","",(C111/B111)-1)))))</f>
        <v/>
      </c>
      <c r="F111" s="19" t="str">
        <f ca="1">IF($A$3="","",IF(Aloitus_Start!$D$1="","",IF(B111="",IF(Aloitus_Start!$D$1="Suomi","Tieto puuttuu : "&amp;$A111,IF(Aloitus_Start!$D$1="Svenska","Information saknas : "&amp;$A111)),"")))</f>
        <v/>
      </c>
      <c r="G111" s="19" t="str">
        <f ca="1">IF($A$3="","",IF(Aloitus_Start!$D$1="","",IF(C111="",IF(Aloitus_Start!$D$1="Suomi","Tieto puuttuu : "&amp;$A111,IF(Aloitus_Start!$D$1="Svenska","Information saknas : "&amp;$A111)),"")))</f>
        <v/>
      </c>
    </row>
    <row r="112" spans="1:7" x14ac:dyDescent="0.2">
      <c r="A112" s="37" t="str">
        <f ca="1">IF(Testitaulu_Testtabell!$B$2="","",IF(Testitaulu_Testtabell!A116="","",IF(Asetukset!$B$26=(MID(CELL("filename",A111),FIND("]",CELL("filename",A111))+1,255)),Testitaulu_Testtabell!A116,"")))</f>
        <v/>
      </c>
      <c r="B112" s="19" t="str">
        <f ca="1">IF(Testitaulu_Testtabell!$B$2="","",IF(Testitaulu_Testtabell!B116="","",IF(Asetukset!$B$26=(MID(CELL("filename",B111),FIND("]",CELL("filename",B111))+1,255)),Testitaulu_Testtabell!B116,"")))</f>
        <v/>
      </c>
      <c r="C112" s="38" t="str">
        <f ca="1">IF(Testitaulu_Testtabell!$B$2="","",IF(Testitaulu_Testtabell!C116="","",IF(Asetukset!$B$26=(MID(CELL("filename",C111),FIND("]",CELL("filename",C111))+1,255)),Testitaulu_Testtabell!C116,"")))</f>
        <v/>
      </c>
      <c r="G112" s="19"/>
    </row>
    <row r="113" spans="1:7" x14ac:dyDescent="0.2">
      <c r="A113" s="37" t="str">
        <f ca="1">IF(Testitaulu_Testtabell!$B$2="","",IF(Testitaulu_Testtabell!A117="","",IF(Asetukset!$B$26=(MID(CELL("filename",A112),FIND("]",CELL("filename",A112))+1,255)),Testitaulu_Testtabell!A117,"")))</f>
        <v/>
      </c>
      <c r="B113" s="19" t="str">
        <f ca="1">IF(Testitaulu_Testtabell!$B$2="","",IF(Testitaulu_Testtabell!B117="","",IF(Asetukset!$B$26=(MID(CELL("filename",B112),FIND("]",CELL("filename",B112))+1,255)),Testitaulu_Testtabell!B117,"")))</f>
        <v/>
      </c>
      <c r="C113" s="38" t="str">
        <f ca="1">IF(Testitaulu_Testtabell!$B$2="","",IF(Testitaulu_Testtabell!C117="","",IF(Asetukset!$B$26=(MID(CELL("filename",C112),FIND("]",CELL("filename",C112))+1,255)),Testitaulu_Testtabell!C117,"")))</f>
        <v/>
      </c>
      <c r="D113" s="19" t="str">
        <f>IF(Aloitus_Start!$D$1="","",IF(B113="","",IF(C113="","",C113-B113)))</f>
        <v/>
      </c>
      <c r="E113" s="45" t="str">
        <f>IF(Aloitus_Start!$D$1="","",IF(B113="","",IF(B113=0,"",IF(B113=" ","",IF(C113="","",(C113/B113)-1)))))</f>
        <v/>
      </c>
      <c r="F113" s="19" t="str">
        <f ca="1">IF($A$3="","",IF(Aloitus_Start!$D$1="","",IF(B113="",IF(Aloitus_Start!$D$1="Suomi","Tieto puuttuu : "&amp;$A113,IF(Aloitus_Start!$D$1="Svenska","Information saknas : "&amp;$A113)),"")))</f>
        <v/>
      </c>
      <c r="G113" s="19" t="str">
        <f ca="1">IF($A$3="","",IF(Aloitus_Start!$D$1="","",IF(C113="",IF(Aloitus_Start!$D$1="Suomi","Tieto puuttuu : "&amp;$A113,IF(Aloitus_Start!$D$1="Svenska","Information saknas : "&amp;$A113)),"")))</f>
        <v/>
      </c>
    </row>
    <row r="114" spans="1:7" x14ac:dyDescent="0.2">
      <c r="A114" s="37" t="str">
        <f ca="1">IF(Testitaulu_Testtabell!$B$2="","",IF(Testitaulu_Testtabell!A118="","",IF(Asetukset!$B$26=(MID(CELL("filename",A113),FIND("]",CELL("filename",A113))+1,255)),Testitaulu_Testtabell!A118,"")))</f>
        <v/>
      </c>
      <c r="B114" s="19" t="str">
        <f ca="1">IF(Testitaulu_Testtabell!$B$2="","",IF(Testitaulu_Testtabell!B118="","",IF(Asetukset!$B$26=(MID(CELL("filename",B113),FIND("]",CELL("filename",B113))+1,255)),Testitaulu_Testtabell!B118,"")))</f>
        <v/>
      </c>
      <c r="C114" s="38" t="str">
        <f ca="1">IF(Testitaulu_Testtabell!$B$2="","",IF(Testitaulu_Testtabell!C118="","",IF(Asetukset!$B$26=(MID(CELL("filename",C113),FIND("]",CELL("filename",C113))+1,255)),Testitaulu_Testtabell!C118,"")))</f>
        <v/>
      </c>
      <c r="G114" s="19"/>
    </row>
    <row r="115" spans="1:7" x14ac:dyDescent="0.2">
      <c r="A115" s="37" t="str">
        <f ca="1">IF(Testitaulu_Testtabell!$B$2="","",IF(Testitaulu_Testtabell!A119="","",IF(Asetukset!$B$26=(MID(CELL("filename",A114),FIND("]",CELL("filename",A114))+1,255)),Testitaulu_Testtabell!A119,"")))</f>
        <v/>
      </c>
      <c r="B115" s="19" t="str">
        <f ca="1">IF(Testitaulu_Testtabell!$B$2="","",IF(Testitaulu_Testtabell!B119="","",IF(Asetukset!$B$26=(MID(CELL("filename",B114),FIND("]",CELL("filename",B114))+1,255)),Testitaulu_Testtabell!B119,"")))</f>
        <v/>
      </c>
      <c r="C115" s="38" t="str">
        <f ca="1">IF(Testitaulu_Testtabell!$B$2="","",IF(Testitaulu_Testtabell!C119="","",IF(Asetukset!$B$26=(MID(CELL("filename",C114),FIND("]",CELL("filename",C114))+1,255)),Testitaulu_Testtabell!C119,"")))</f>
        <v/>
      </c>
      <c r="G115" s="19"/>
    </row>
    <row r="116" spans="1:7" x14ac:dyDescent="0.2">
      <c r="A116" s="37" t="str">
        <f ca="1">IF(Testitaulu_Testtabell!$B$2="","",IF(Testitaulu_Testtabell!A120="","",IF(Asetukset!$B$26=(MID(CELL("filename",A115),FIND("]",CELL("filename",A115))+1,255)),Testitaulu_Testtabell!A120,"")))</f>
        <v/>
      </c>
      <c r="B116" s="19" t="str">
        <f ca="1">IF(Testitaulu_Testtabell!$B$2="","",IF(Testitaulu_Testtabell!B120="","",IF(Asetukset!$B$26=(MID(CELL("filename",B115),FIND("]",CELL("filename",B115))+1,255)),Testitaulu_Testtabell!B120,"")))</f>
        <v/>
      </c>
      <c r="C116" s="38" t="str">
        <f ca="1">IF(Testitaulu_Testtabell!$B$2="","",IF(Testitaulu_Testtabell!C120="","",IF(Asetukset!$B$26=(MID(CELL("filename",C115),FIND("]",CELL("filename",C115))+1,255)),Testitaulu_Testtabell!C120,"")))</f>
        <v/>
      </c>
      <c r="D116" s="19" t="str">
        <f>IF(Aloitus_Start!$D$1="","",IF(B116="","",IF(C116="","",C116-B116)))</f>
        <v/>
      </c>
      <c r="E116" s="45" t="str">
        <f>IF(Aloitus_Start!$D$1="","",IF(B116="","",IF(B116=0,"",IF(B116=" ","",IF(C116="","",(C116/B116)-1)))))</f>
        <v/>
      </c>
      <c r="F116" s="19" t="str">
        <f ca="1">IF($A$3="","",IF(Aloitus_Start!$D$1="","",IF(B116="",IF(Aloitus_Start!$D$1="Suomi","Tieto puuttuu : "&amp;$A116,IF(Aloitus_Start!$D$1="Svenska","Information saknas : "&amp;$A116)),"")))</f>
        <v/>
      </c>
      <c r="G116" s="19" t="str">
        <f ca="1">IF($A$3="","",IF(Aloitus_Start!$D$1="","",IF(C116="",IF(Aloitus_Start!$D$1="Suomi","Tieto puuttuu : "&amp;$A116,IF(Aloitus_Start!$D$1="Svenska","Information saknas : "&amp;$A116)),"")))</f>
        <v/>
      </c>
    </row>
    <row r="117" spans="1:7" x14ac:dyDescent="0.2">
      <c r="A117" s="37" t="str">
        <f ca="1">IF(Testitaulu_Testtabell!$B$2="","",IF(Testitaulu_Testtabell!A121="","",IF(Asetukset!$B$26=(MID(CELL("filename",A116),FIND("]",CELL("filename",A116))+1,255)),Testitaulu_Testtabell!A121,"")))</f>
        <v/>
      </c>
      <c r="B117" s="19" t="str">
        <f ca="1">IF(Testitaulu_Testtabell!$B$2="","",IF(Testitaulu_Testtabell!B121="","",IF(Asetukset!$B$26=(MID(CELL("filename",B116),FIND("]",CELL("filename",B116))+1,255)),Testitaulu_Testtabell!B121,"")))</f>
        <v/>
      </c>
      <c r="C117" s="38" t="str">
        <f ca="1">IF(Testitaulu_Testtabell!$B$2="","",IF(Testitaulu_Testtabell!C121="","",IF(Asetukset!$B$26=(MID(CELL("filename",C116),FIND("]",CELL("filename",C116))+1,255)),Testitaulu_Testtabell!C121,"")))</f>
        <v/>
      </c>
      <c r="G117" s="19"/>
    </row>
    <row r="118" spans="1:7" x14ac:dyDescent="0.2">
      <c r="A118" s="37" t="str">
        <f ca="1">IF(Testitaulu_Testtabell!$B$2="","",IF(Testitaulu_Testtabell!A122="","",IF(Asetukset!$B$26=(MID(CELL("filename",A117),FIND("]",CELL("filename",A117))+1,255)),Testitaulu_Testtabell!A122,"")))</f>
        <v/>
      </c>
      <c r="B118" s="19" t="str">
        <f ca="1">IF(Testitaulu_Testtabell!$B$2="","",IF(Testitaulu_Testtabell!B122="","",IF(Asetukset!$B$26=(MID(CELL("filename",B117),FIND("]",CELL("filename",B117))+1,255)),Testitaulu_Testtabell!B122,"")))</f>
        <v/>
      </c>
      <c r="C118" s="38" t="str">
        <f ca="1">IF(Testitaulu_Testtabell!$B$2="","",IF(Testitaulu_Testtabell!C122="","",IF(Asetukset!$B$26=(MID(CELL("filename",C117),FIND("]",CELL("filename",C117))+1,255)),Testitaulu_Testtabell!C122,"")))</f>
        <v/>
      </c>
      <c r="D118" s="19" t="str">
        <f>IF(Aloitus_Start!$D$1="","",IF(B118="","",IF(C118="","",C118-B118)))</f>
        <v/>
      </c>
      <c r="E118" s="45" t="str">
        <f>IF(Aloitus_Start!$D$1="","",IF(B118="","",IF(B118=0,"",IF(B118=" ","",IF(C118="","",(C118/B118)-1)))))</f>
        <v/>
      </c>
      <c r="F118" s="19" t="str">
        <f ca="1">IF($A$3="","",IF(Aloitus_Start!$D$1="","",IF(B118="",IF(Aloitus_Start!$D$1="Suomi","Tieto puuttuu : "&amp;$A118,IF(Aloitus_Start!$D$1="Svenska","Information saknas : "&amp;$A118)),"")))</f>
        <v/>
      </c>
      <c r="G118" s="19" t="str">
        <f ca="1">IF($A$3="","",IF(Aloitus_Start!$D$1="","",IF(C118="",IF(Aloitus_Start!$D$1="Suomi","Tieto puuttuu : "&amp;$A118,IF(Aloitus_Start!$D$1="Svenska","Information saknas : "&amp;$A118)),"")))</f>
        <v/>
      </c>
    </row>
    <row r="119" spans="1:7" x14ac:dyDescent="0.2">
      <c r="A119" s="37" t="str">
        <f ca="1">IF(Testitaulu_Testtabell!$B$2="","",IF(Testitaulu_Testtabell!A123="","",IF(Asetukset!$B$26=(MID(CELL("filename",A118),FIND("]",CELL("filename",A118))+1,255)),Testitaulu_Testtabell!A123,"")))</f>
        <v/>
      </c>
      <c r="B119" s="19" t="str">
        <f ca="1">IF(Testitaulu_Testtabell!$B$2="","",IF(Testitaulu_Testtabell!B123="","",IF(Asetukset!$B$26=(MID(CELL("filename",B118),FIND("]",CELL("filename",B118))+1,255)),Testitaulu_Testtabell!B123,"")))</f>
        <v/>
      </c>
      <c r="C119" s="38" t="str">
        <f ca="1">IF(Testitaulu_Testtabell!$B$2="","",IF(Testitaulu_Testtabell!C123="","",IF(Asetukset!$B$26=(MID(CELL("filename",C118),FIND("]",CELL("filename",C118))+1,255)),Testitaulu_Testtabell!C123,"")))</f>
        <v/>
      </c>
      <c r="D119" s="19" t="str">
        <f>IF(Aloitus_Start!$D$1="","",IF(B119="","",IF(C119="","",C119-B119)))</f>
        <v/>
      </c>
      <c r="E119" s="45" t="str">
        <f>IF(Aloitus_Start!$D$1="","",IF(B119="","",IF(B119=0,"",IF(B119=" ","",IF(C119="","",(C119/B119)-1)))))</f>
        <v/>
      </c>
      <c r="F119" s="19" t="str">
        <f ca="1">IF($A$3="","",IF(Aloitus_Start!$D$1="","",IF(B119="",IF(Aloitus_Start!$D$1="Suomi","Tieto puuttuu : "&amp;$A119,IF(Aloitus_Start!$D$1="Svenska","Information saknas : "&amp;$A119)),"")))</f>
        <v/>
      </c>
      <c r="G119" s="19" t="str">
        <f ca="1">IF($A$3="","",IF(Aloitus_Start!$D$1="","",IF(C119="",IF(Aloitus_Start!$D$1="Suomi","Tieto puuttuu : "&amp;$A119,IF(Aloitus_Start!$D$1="Svenska","Information saknas : "&amp;$A119)),"")))</f>
        <v/>
      </c>
    </row>
    <row r="120" spans="1:7" x14ac:dyDescent="0.2">
      <c r="A120" s="37" t="str">
        <f ca="1">IF(Testitaulu_Testtabell!$B$2="","",IF(Testitaulu_Testtabell!A124="","",IF(Asetukset!$B$26=(MID(CELL("filename",A119),FIND("]",CELL("filename",A119))+1,255)),Testitaulu_Testtabell!A124,"")))</f>
        <v/>
      </c>
      <c r="B120" s="19" t="str">
        <f ca="1">IF(Testitaulu_Testtabell!$B$2="","",IF(Testitaulu_Testtabell!B124="","",IF(Asetukset!$B$26=(MID(CELL("filename",B119),FIND("]",CELL("filename",B119))+1,255)),Testitaulu_Testtabell!B124,"")))</f>
        <v/>
      </c>
      <c r="C120" s="38" t="str">
        <f ca="1">IF(Testitaulu_Testtabell!$B$2="","",IF(Testitaulu_Testtabell!C124="","",IF(Asetukset!$B$26=(MID(CELL("filename",C119),FIND("]",CELL("filename",C119))+1,255)),Testitaulu_Testtabell!C124,"")))</f>
        <v/>
      </c>
      <c r="D120" s="19" t="str">
        <f>IF(Aloitus_Start!$D$1="","",IF(B120="","",IF(C120="","",C120-B120)))</f>
        <v/>
      </c>
      <c r="E120" s="45" t="str">
        <f>IF(Aloitus_Start!$D$1="","",IF(B120="","",IF(B120=0,"",IF(B120=" ","",IF(C120="","",(C120/B120)-1)))))</f>
        <v/>
      </c>
      <c r="F120" s="19" t="str">
        <f ca="1">IF($A$3="","",IF(Aloitus_Start!$D$1="","",IF(B120="",IF(Aloitus_Start!$D$1="Suomi","Tieto puuttuu : "&amp;$A120,IF(Aloitus_Start!$D$1="Svenska","Information saknas : "&amp;$A120)),"")))</f>
        <v/>
      </c>
      <c r="G120" s="19" t="str">
        <f ca="1">IF($A$3="","",IF(Aloitus_Start!$D$1="","",IF(C120="",IF(Aloitus_Start!$D$1="Suomi","Tieto puuttuu : "&amp;$A120,IF(Aloitus_Start!$D$1="Svenska","Information saknas : "&amp;$A120)),"")))</f>
        <v/>
      </c>
    </row>
    <row r="121" spans="1:7" x14ac:dyDescent="0.2">
      <c r="A121" s="37" t="str">
        <f ca="1">IF(Testitaulu_Testtabell!$B$2="","",IF(Testitaulu_Testtabell!A125="","",IF(Asetukset!$B$26=(MID(CELL("filename",A120),FIND("]",CELL("filename",A120))+1,255)),Testitaulu_Testtabell!A125,"")))</f>
        <v/>
      </c>
      <c r="B121" s="19" t="str">
        <f ca="1">IF(Testitaulu_Testtabell!$B$2="","",IF(Testitaulu_Testtabell!B125="","",IF(Asetukset!$B$26=(MID(CELL("filename",B120),FIND("]",CELL("filename",B120))+1,255)),Testitaulu_Testtabell!B125,"")))</f>
        <v/>
      </c>
      <c r="C121" s="38" t="str">
        <f ca="1">IF(Testitaulu_Testtabell!$B$2="","",IF(Testitaulu_Testtabell!C125="","",IF(Asetukset!$B$26=(MID(CELL("filename",C120),FIND("]",CELL("filename",C120))+1,255)),Testitaulu_Testtabell!C125,"")))</f>
        <v/>
      </c>
      <c r="D121" s="19" t="str">
        <f>IF(Aloitus_Start!$D$1="","",IF(B121="","",IF(C121="","",C121-B121)))</f>
        <v/>
      </c>
      <c r="E121" s="45" t="str">
        <f>IF(Aloitus_Start!$D$1="","",IF(B121="","",IF(B121=0,"",IF(B121=" ","",IF(C121="","",(C121/B121)-1)))))</f>
        <v/>
      </c>
      <c r="F121" s="19" t="str">
        <f ca="1">IF($A$3="","",IF(Aloitus_Start!$D$1="","",IF(B121="",IF(Aloitus_Start!$D$1="Suomi","Tieto puuttuu : "&amp;$A121,IF(Aloitus_Start!$D$1="Svenska","Information saknas : "&amp;$A121)),"")))</f>
        <v/>
      </c>
      <c r="G121" s="19" t="str">
        <f ca="1">IF($A$3="","",IF(Aloitus_Start!$D$1="","",IF(C121="",IF(Aloitus_Start!$D$1="Suomi","Tieto puuttuu : "&amp;$A121,IF(Aloitus_Start!$D$1="Svenska","Information saknas : "&amp;$A121)),"")))</f>
        <v/>
      </c>
    </row>
    <row r="122" spans="1:7" x14ac:dyDescent="0.2">
      <c r="A122" s="37" t="str">
        <f ca="1">IF(Testitaulu_Testtabell!$B$2="","",IF(Testitaulu_Testtabell!A126="","",IF(Asetukset!$B$26=(MID(CELL("filename",A121),FIND("]",CELL("filename",A121))+1,255)),Testitaulu_Testtabell!A126,"")))</f>
        <v/>
      </c>
      <c r="B122" s="19" t="str">
        <f ca="1">IF(Testitaulu_Testtabell!$B$2="","",IF(Testitaulu_Testtabell!B126="","",IF(Asetukset!$B$26=(MID(CELL("filename",B121),FIND("]",CELL("filename",B121))+1,255)),Testitaulu_Testtabell!B126,"")))</f>
        <v/>
      </c>
      <c r="C122" s="38" t="str">
        <f ca="1">IF(Testitaulu_Testtabell!$B$2="","",IF(Testitaulu_Testtabell!C126="","",IF(Asetukset!$B$26=(MID(CELL("filename",C121),FIND("]",CELL("filename",C121))+1,255)),Testitaulu_Testtabell!C126,"")))</f>
        <v/>
      </c>
      <c r="D122" s="19" t="str">
        <f>IF(Aloitus_Start!$D$1="","",IF(B122="","",IF(C122="","",C122-B122)))</f>
        <v/>
      </c>
      <c r="E122" s="45" t="str">
        <f>IF(Aloitus_Start!$D$1="","",IF(B122="","",IF(B122=0,"",IF(B122=" ","",IF(C122="","",(C122/B122)-1)))))</f>
        <v/>
      </c>
      <c r="G122" s="19"/>
    </row>
    <row r="123" spans="1:7" x14ac:dyDescent="0.2">
      <c r="A123" s="37" t="str">
        <f ca="1">IF(Testitaulu_Testtabell!$B$2="","",IF(Testitaulu_Testtabell!A127="","",IF(Asetukset!$B$26=(MID(CELL("filename",A122),FIND("]",CELL("filename",A122))+1,255)),Testitaulu_Testtabell!A127,"")))</f>
        <v/>
      </c>
      <c r="B123" s="19" t="str">
        <f ca="1">IF(Testitaulu_Testtabell!$B$2="","",IF(Testitaulu_Testtabell!B127="","",IF(Asetukset!$B$26=(MID(CELL("filename",B122),FIND("]",CELL("filename",B122))+1,255)),Testitaulu_Testtabell!B127,"")))</f>
        <v/>
      </c>
      <c r="C123" s="38" t="str">
        <f ca="1">IF(Testitaulu_Testtabell!$B$2="","",IF(Testitaulu_Testtabell!C127="","",IF(Asetukset!$B$26=(MID(CELL("filename",C122),FIND("]",CELL("filename",C122))+1,255)),Testitaulu_Testtabell!C127,"")))</f>
        <v/>
      </c>
      <c r="D123" s="19" t="str">
        <f>IF(Aloitus_Start!$D$1="","",IF(B123="","",IF(C123="","",C123-B123)))</f>
        <v/>
      </c>
      <c r="E123" s="45" t="str">
        <f>IF(Aloitus_Start!$D$1="","",IF(B123="","",IF(B123=0,"",IF(B123=" ","",IF(C123="","",(C123/B123)-1)))))</f>
        <v/>
      </c>
      <c r="F123" s="19" t="str">
        <f ca="1">IF($A$3="","",IF(Aloitus_Start!$D$1="","",IF(B123="",IF(Aloitus_Start!$D$1="Suomi","Tieto puuttuu : "&amp;$A123,IF(Aloitus_Start!$D$1="Svenska","Information saknas : "&amp;$A123)),"")))</f>
        <v/>
      </c>
      <c r="G123" s="19" t="str">
        <f ca="1">IF($A$3="","",IF(Aloitus_Start!$D$1="","",IF(C123="",IF(Aloitus_Start!$D$1="Suomi","Tieto puuttuu : "&amp;$A123,IF(Aloitus_Start!$D$1="Svenska","Information saknas : "&amp;$A123)),"")))</f>
        <v/>
      </c>
    </row>
    <row r="124" spans="1:7" x14ac:dyDescent="0.2">
      <c r="A124" s="37" t="str">
        <f ca="1">IF(Testitaulu_Testtabell!$B$2="","",IF(Testitaulu_Testtabell!A128="","",IF(Asetukset!$B$26=(MID(CELL("filename",A123),FIND("]",CELL("filename",A123))+1,255)),Testitaulu_Testtabell!A128,"")))</f>
        <v/>
      </c>
      <c r="B124" s="19" t="str">
        <f ca="1">IF(Testitaulu_Testtabell!$B$2="","",IF(Testitaulu_Testtabell!B128="","",IF(Asetukset!$B$26=(MID(CELL("filename",B123),FIND("]",CELL("filename",B123))+1,255)),Testitaulu_Testtabell!B128,"")))</f>
        <v/>
      </c>
      <c r="C124" s="38" t="str">
        <f ca="1">IF(Testitaulu_Testtabell!$B$2="","",IF(Testitaulu_Testtabell!C128="","",IF(Asetukset!$B$26=(MID(CELL("filename",C123),FIND("]",CELL("filename",C123))+1,255)),Testitaulu_Testtabell!C128,"")))</f>
        <v/>
      </c>
      <c r="D124" s="19" t="str">
        <f>IF(Aloitus_Start!$D$1="","",IF(B124="","",IF(C124="","",C124-B124)))</f>
        <v/>
      </c>
      <c r="E124" s="45" t="str">
        <f>IF(Aloitus_Start!$D$1="","",IF(B124="","",IF(B124=0,"",IF(B124=" ","",IF(C124="","",(C124/B124)-1)))))</f>
        <v/>
      </c>
      <c r="F124" s="19" t="str">
        <f ca="1">IF($A$3="","",IF(Aloitus_Start!$D$1="","",IF(B124="",IF(Aloitus_Start!$D$1="Suomi","Tieto puuttuu : "&amp;$A124,IF(Aloitus_Start!$D$1="Svenska","Information saknas : "&amp;$A124)),"")))</f>
        <v/>
      </c>
      <c r="G124" s="19" t="str">
        <f ca="1">IF($A$3="","",IF(Aloitus_Start!$D$1="","",IF(C124="",IF(Aloitus_Start!$D$1="Suomi","Tieto puuttuu : "&amp;$A124,IF(Aloitus_Start!$D$1="Svenska","Information saknas : "&amp;$A124)),"")))</f>
        <v/>
      </c>
    </row>
    <row r="125" spans="1:7" x14ac:dyDescent="0.2">
      <c r="A125" s="37" t="str">
        <f ca="1">IF(Testitaulu_Testtabell!$B$2="","",IF(Testitaulu_Testtabell!A129="","",IF(Asetukset!$B$26=(MID(CELL("filename",A124),FIND("]",CELL("filename",A124))+1,255)),Testitaulu_Testtabell!A129,"")))</f>
        <v/>
      </c>
      <c r="B125" s="19" t="str">
        <f ca="1">IF(Testitaulu_Testtabell!$B$2="","",IF(Testitaulu_Testtabell!B129="","",IF(Asetukset!$B$26=(MID(CELL("filename",B124),FIND("]",CELL("filename",B124))+1,255)),Testitaulu_Testtabell!B129,"")))</f>
        <v/>
      </c>
      <c r="C125" s="38" t="str">
        <f ca="1">IF(Testitaulu_Testtabell!$B$2="","",IF(Testitaulu_Testtabell!C129="","",IF(Asetukset!$B$26=(MID(CELL("filename",C124),FIND("]",CELL("filename",C124))+1,255)),Testitaulu_Testtabell!C129,"")))</f>
        <v/>
      </c>
      <c r="D125" s="19" t="str">
        <f>IF(Aloitus_Start!$D$1="","",IF(B125="","",IF(C125="","",C125-B125)))</f>
        <v/>
      </c>
      <c r="E125" s="45" t="str">
        <f>IF(Aloitus_Start!$D$1="","",IF(B125="","",IF(B125=0,"",IF(B125=" ","",IF(C125="","",(C125/B125)-1)))))</f>
        <v/>
      </c>
      <c r="F125" s="19" t="str">
        <f ca="1">IF($A$3="","",IF(Aloitus_Start!$D$1="","",IF(B125="",IF(Aloitus_Start!$D$1="Suomi","Tieto puuttuu : "&amp;$A125,IF(Aloitus_Start!$D$1="Svenska","Information saknas : "&amp;$A125)),"")))</f>
        <v/>
      </c>
      <c r="G125" s="19" t="str">
        <f ca="1">IF($A$3="","",IF(Aloitus_Start!$D$1="","",IF(C125="",IF(Aloitus_Start!$D$1="Suomi","Tieto puuttuu : "&amp;$A125,IF(Aloitus_Start!$D$1="Svenska","Information saknas : "&amp;$A125)),"")))</f>
        <v/>
      </c>
    </row>
    <row r="126" spans="1:7" x14ac:dyDescent="0.2">
      <c r="A126" s="37" t="str">
        <f ca="1">IF(Testitaulu_Testtabell!$B$2="","",IF(Testitaulu_Testtabell!A130="","",IF(Asetukset!$B$26=(MID(CELL("filename",A125),FIND("]",CELL("filename",A125))+1,255)),Testitaulu_Testtabell!A130,"")))</f>
        <v/>
      </c>
      <c r="B126" s="19" t="str">
        <f ca="1">IF(Testitaulu_Testtabell!$B$2="","",IF(Testitaulu_Testtabell!B130="","",IF(Asetukset!$B$26=(MID(CELL("filename",B125),FIND("]",CELL("filename",B125))+1,255)),Testitaulu_Testtabell!B130,"")))</f>
        <v/>
      </c>
      <c r="C126" s="38" t="str">
        <f ca="1">IF(Testitaulu_Testtabell!$B$2="","",IF(Testitaulu_Testtabell!C130="","",IF(Asetukset!$B$26=(MID(CELL("filename",C125),FIND("]",CELL("filename",C125))+1,255)),Testitaulu_Testtabell!C130,"")))</f>
        <v/>
      </c>
      <c r="D126" s="19" t="str">
        <f>IF(Aloitus_Start!$D$1="","",IF(B126="","",IF(C126="","",C126-B126)))</f>
        <v/>
      </c>
      <c r="E126" s="45" t="str">
        <f>IF(Aloitus_Start!$D$1="","",IF(B126="","",IF(B126=0,"",IF(B126=" ","",IF(C126="","",(C126/B126)-1)))))</f>
        <v/>
      </c>
      <c r="F126" s="19" t="str">
        <f ca="1">IF($A$3="","",IF(Aloitus_Start!$D$1="","",IF(B126="",IF(Aloitus_Start!$D$1="Suomi","Tieto puuttuu : "&amp;$A126,IF(Aloitus_Start!$D$1="Svenska","Information saknas : "&amp;$A126)),"")))</f>
        <v/>
      </c>
      <c r="G126" s="19" t="str">
        <f ca="1">IF($A$3="","",IF(Aloitus_Start!$D$1="","",IF(C126="",IF(Aloitus_Start!$D$1="Suomi","Tieto puuttuu : "&amp;$A126,IF(Aloitus_Start!$D$1="Svenska","Information saknas : "&amp;$A126)),"")))</f>
        <v/>
      </c>
    </row>
    <row r="127" spans="1:7" x14ac:dyDescent="0.2">
      <c r="A127" s="37" t="str">
        <f ca="1">IF(Testitaulu_Testtabell!$B$2="","",IF(Testitaulu_Testtabell!A131="","",IF(Asetukset!$B$26=(MID(CELL("filename",A126),FIND("]",CELL("filename",A126))+1,255)),Testitaulu_Testtabell!A131,"")))</f>
        <v/>
      </c>
      <c r="B127" s="19" t="str">
        <f ca="1">IF(Testitaulu_Testtabell!$B$2="","",IF(Testitaulu_Testtabell!B131="","",IF(Asetukset!$B$26=(MID(CELL("filename",B126),FIND("]",CELL("filename",B126))+1,255)),Testitaulu_Testtabell!B131,"")))</f>
        <v/>
      </c>
      <c r="C127" s="38" t="str">
        <f ca="1">IF(Testitaulu_Testtabell!$B$2="","",IF(Testitaulu_Testtabell!C131="","",IF(Asetukset!$B$26=(MID(CELL("filename",C126),FIND("]",CELL("filename",C126))+1,255)),Testitaulu_Testtabell!C131,"")))</f>
        <v/>
      </c>
      <c r="D127" s="19" t="str">
        <f>IF(Aloitus_Start!$D$1="","",IF(B127="","",IF(C127="","",C127-B127)))</f>
        <v/>
      </c>
      <c r="E127" s="45" t="str">
        <f>IF(Aloitus_Start!$D$1="","",IF(B127="","",IF(B127=0,"",IF(B127=" ","",IF(C127="","",(C127/B127)-1)))))</f>
        <v/>
      </c>
      <c r="F127" s="19" t="str">
        <f ca="1">IF($A$3="","",IF(Aloitus_Start!$D$1="","",IF(B127="",IF(Aloitus_Start!$D$1="Suomi","Tieto puuttuu : "&amp;$A127,IF(Aloitus_Start!$D$1="Svenska","Information saknas : "&amp;$A127)),"")))</f>
        <v/>
      </c>
      <c r="G127" s="19" t="str">
        <f ca="1">IF($A$3="","",IF(Aloitus_Start!$D$1="","",IF(C127="",IF(Aloitus_Start!$D$1="Suomi","Tieto puuttuu : "&amp;$A127,IF(Aloitus_Start!$D$1="Svenska","Information saknas : "&amp;$A127)),"")))</f>
        <v/>
      </c>
    </row>
    <row r="128" spans="1:7" x14ac:dyDescent="0.2">
      <c r="A128" s="37" t="str">
        <f ca="1">IF(Testitaulu_Testtabell!$B$2="","",IF(Testitaulu_Testtabell!A132="","",IF(Asetukset!$B$26=(MID(CELL("filename",A127),FIND("]",CELL("filename",A127))+1,255)),Testitaulu_Testtabell!A132,"")))</f>
        <v/>
      </c>
      <c r="B128" s="19" t="str">
        <f ca="1">IF(Testitaulu_Testtabell!$B$2="","",IF(Testitaulu_Testtabell!B132="","",IF(Asetukset!$B$26=(MID(CELL("filename",B127),FIND("]",CELL("filename",B127))+1,255)),Testitaulu_Testtabell!B132,"")))</f>
        <v/>
      </c>
      <c r="C128" s="38" t="str">
        <f ca="1">IF(Testitaulu_Testtabell!$B$2="","",IF(Testitaulu_Testtabell!C132="","",IF(Asetukset!$B$26=(MID(CELL("filename",C127),FIND("]",CELL("filename",C127))+1,255)),Testitaulu_Testtabell!C132,"")))</f>
        <v/>
      </c>
      <c r="G128" s="19"/>
    </row>
    <row r="129" spans="1:7" x14ac:dyDescent="0.2">
      <c r="A129" s="37" t="str">
        <f ca="1">IF(Testitaulu_Testtabell!$B$2="","",IF(Testitaulu_Testtabell!A133="","",IF(Asetukset!$B$26=(MID(CELL("filename",A128),FIND("]",CELL("filename",A128))+1,255)),Testitaulu_Testtabell!A133,"")))</f>
        <v/>
      </c>
      <c r="B129" s="19" t="str">
        <f ca="1">IF(Testitaulu_Testtabell!$B$2="","",IF(Testitaulu_Testtabell!B133="","",IF(Asetukset!$B$26=(MID(CELL("filename",B128),FIND("]",CELL("filename",B128))+1,255)),Testitaulu_Testtabell!B133,"")))</f>
        <v/>
      </c>
      <c r="C129" s="38" t="str">
        <f ca="1">IF(Testitaulu_Testtabell!$B$2="","",IF(Testitaulu_Testtabell!C133="","",IF(Asetukset!$B$26=(MID(CELL("filename",C128),FIND("]",CELL("filename",C128))+1,255)),Testitaulu_Testtabell!C133,"")))</f>
        <v/>
      </c>
      <c r="D129" s="19" t="str">
        <f>IF(Aloitus_Start!$D$1="","",IF(B129="","",IF(C129="","",C129-B129)))</f>
        <v/>
      </c>
      <c r="E129" s="45" t="str">
        <f>IF(Aloitus_Start!$D$1="","",IF(B129="","",IF(B129=0,"",IF(B129=" ","",IF(C129="","",(C129/B129)-1)))))</f>
        <v/>
      </c>
      <c r="F129" s="19" t="str">
        <f ca="1">IF($A$3="","",IF(Aloitus_Start!$D$1="","",IF(B129="",IF(Aloitus_Start!$D$1="Suomi","Tieto puuttuu : "&amp;$A129,IF(Aloitus_Start!$D$1="Svenska","Information saknas : "&amp;$A129)),"")))</f>
        <v/>
      </c>
      <c r="G129" s="19" t="str">
        <f ca="1">IF($A$3="","",IF(Aloitus_Start!$D$1="","",IF(C129="",IF(Aloitus_Start!$D$1="Suomi","Tieto puuttuu : "&amp;$A129,IF(Aloitus_Start!$D$1="Svenska","Information saknas : "&amp;$A129)),"")))</f>
        <v/>
      </c>
    </row>
    <row r="130" spans="1:7" x14ac:dyDescent="0.2">
      <c r="A130" s="37" t="str">
        <f ca="1">IF(Testitaulu_Testtabell!$B$2="","",IF(Testitaulu_Testtabell!A134="","",IF(Asetukset!$B$26=(MID(CELL("filename",A129),FIND("]",CELL("filename",A129))+1,255)),Testitaulu_Testtabell!A134,"")))</f>
        <v/>
      </c>
      <c r="B130" s="19" t="str">
        <f ca="1">IF(Testitaulu_Testtabell!$B$2="","",IF(Testitaulu_Testtabell!B134="","",IF(Asetukset!$B$26=(MID(CELL("filename",B129),FIND("]",CELL("filename",B129))+1,255)),Testitaulu_Testtabell!B134,"")))</f>
        <v/>
      </c>
      <c r="C130" s="38" t="str">
        <f ca="1">IF(Testitaulu_Testtabell!$B$2="","",IF(Testitaulu_Testtabell!C134="","",IF(Asetukset!$B$26=(MID(CELL("filename",C129),FIND("]",CELL("filename",C129))+1,255)),Testitaulu_Testtabell!C134,"")))</f>
        <v/>
      </c>
      <c r="G130" s="19"/>
    </row>
    <row r="131" spans="1:7" x14ac:dyDescent="0.2">
      <c r="A131" s="37" t="str">
        <f ca="1">IF(Testitaulu_Testtabell!$B$2="","",IF(Testitaulu_Testtabell!A135="","",IF(Asetukset!$B$26=(MID(CELL("filename",A130),FIND("]",CELL("filename",A130))+1,255)),Testitaulu_Testtabell!A135,"")))</f>
        <v/>
      </c>
      <c r="B131" s="19" t="str">
        <f ca="1">IF(Testitaulu_Testtabell!$B$2="","",IF(Testitaulu_Testtabell!B135="","",IF(Asetukset!$B$26=(MID(CELL("filename",B130),FIND("]",CELL("filename",B130))+1,255)),Testitaulu_Testtabell!B135,"")))</f>
        <v/>
      </c>
      <c r="C131" s="38" t="str">
        <f ca="1">IF(Testitaulu_Testtabell!$B$2="","",IF(Testitaulu_Testtabell!C135="","",IF(Asetukset!$B$26=(MID(CELL("filename",C130),FIND("]",CELL("filename",C130))+1,255)),Testitaulu_Testtabell!C135,"")))</f>
        <v/>
      </c>
      <c r="D131" s="19" t="str">
        <f>IF(Aloitus_Start!$D$1="","",IF(B131="","",IF(C131="","",C131-B131)))</f>
        <v/>
      </c>
      <c r="E131" s="45" t="str">
        <f>IF(Aloitus_Start!$D$1="","",IF(B131="","",IF(B131=0,"",IF(B131=" ","",IF(C131="","",(C131/B131)-1)))))</f>
        <v/>
      </c>
      <c r="F131" s="19" t="str">
        <f ca="1">IF($A$3="","",IF(Aloitus_Start!$D$1="","",IF(B131="",IF(Aloitus_Start!$D$1="Suomi","Tieto puuttuu : "&amp;$A131,IF(Aloitus_Start!$D$1="Svenska","Information saknas : "&amp;$A131)),"")))</f>
        <v/>
      </c>
      <c r="G131" s="19" t="str">
        <f ca="1">IF($A$3="","",IF(Aloitus_Start!$D$1="","",IF(C131="",IF(Aloitus_Start!$D$1="Suomi","Tieto puuttuu : "&amp;$A131,IF(Aloitus_Start!$D$1="Svenska","Information saknas : "&amp;$A131)),"")))</f>
        <v/>
      </c>
    </row>
    <row r="132" spans="1:7" x14ac:dyDescent="0.2">
      <c r="A132" s="37" t="str">
        <f ca="1">IF(Testitaulu_Testtabell!$B$2="","",IF(Testitaulu_Testtabell!A136="","",IF(Asetukset!$B$26=(MID(CELL("filename",A131),FIND("]",CELL("filename",A131))+1,255)),Testitaulu_Testtabell!A136,"")))</f>
        <v/>
      </c>
      <c r="B132" s="19" t="str">
        <f ca="1">IF(Testitaulu_Testtabell!$B$2="","",IF(Testitaulu_Testtabell!B136="","",IF(Asetukset!$B$26=(MID(CELL("filename",B131),FIND("]",CELL("filename",B131))+1,255)),Testitaulu_Testtabell!B136,"")))</f>
        <v/>
      </c>
      <c r="C132" s="38" t="str">
        <f ca="1">IF(Testitaulu_Testtabell!$B$2="","",IF(Testitaulu_Testtabell!C136="","",IF(Asetukset!$B$26=(MID(CELL("filename",C131),FIND("]",CELL("filename",C131))+1,255)),Testitaulu_Testtabell!C136,"")))</f>
        <v/>
      </c>
      <c r="D132" s="19" t="str">
        <f>IF(Aloitus_Start!$D$1="","",IF(B132="","",IF(C132="","",C132-B132)))</f>
        <v/>
      </c>
      <c r="E132" s="45" t="str">
        <f>IF(Aloitus_Start!$D$1="","",IF(B132="","",IF(B132=0,"",IF(B132=" ","",IF(C132="","",(C132/B132)-1)))))</f>
        <v/>
      </c>
      <c r="F132" s="19" t="str">
        <f ca="1">IF($A$3="","",IF(Aloitus_Start!$D$1="","",IF(B132="",IF(Aloitus_Start!$D$1="Suomi","Tieto puuttuu : "&amp;$A132,IF(Aloitus_Start!$D$1="Svenska","Information saknas : "&amp;$A132)),"")))</f>
        <v/>
      </c>
      <c r="G132" s="19" t="str">
        <f ca="1">IF($A$3="","",IF(Aloitus_Start!$D$1="","",IF(C132="",IF(Aloitus_Start!$D$1="Suomi","Tieto puuttuu : "&amp;$A132,IF(Aloitus_Start!$D$1="Svenska","Information saknas : "&amp;$A132)),"")))</f>
        <v/>
      </c>
    </row>
    <row r="133" spans="1:7" x14ac:dyDescent="0.2">
      <c r="A133" s="37" t="str">
        <f ca="1">IF(Testitaulu_Testtabell!$B$2="","",IF(Testitaulu_Testtabell!A137="","",IF(Asetukset!$B$26=(MID(CELL("filename",A132),FIND("]",CELL("filename",A132))+1,255)),Testitaulu_Testtabell!A137,"")))</f>
        <v/>
      </c>
      <c r="B133" s="19" t="str">
        <f ca="1">IF(Testitaulu_Testtabell!$B$2="","",IF(Testitaulu_Testtabell!B137="","",IF(Asetukset!$B$26=(MID(CELL("filename",B132),FIND("]",CELL("filename",B132))+1,255)),Testitaulu_Testtabell!B137,"")))</f>
        <v/>
      </c>
      <c r="C133" s="38" t="str">
        <f ca="1">IF(Testitaulu_Testtabell!$B$2="","",IF(Testitaulu_Testtabell!C137="","",IF(Asetukset!$B$26=(MID(CELL("filename",C132),FIND("]",CELL("filename",C132))+1,255)),Testitaulu_Testtabell!C137,"")))</f>
        <v/>
      </c>
      <c r="D133" s="19" t="str">
        <f>IF(Aloitus_Start!$D$1="","",IF(B133="","",IF(C133="","",C133-B133)))</f>
        <v/>
      </c>
      <c r="E133" s="45" t="str">
        <f>IF(Aloitus_Start!$D$1="","",IF(B133="","",IF(B133=0,"",IF(B133=" ","",IF(C133="","",(C133/B133)-1)))))</f>
        <v/>
      </c>
      <c r="F133" s="19" t="str">
        <f ca="1">IF($A$3="","",IF(Aloitus_Start!$D$1="","",IF(B133="",IF(Aloitus_Start!$D$1="Suomi","Tieto puuttuu : "&amp;$A133,IF(Aloitus_Start!$D$1="Svenska","Information saknas : "&amp;$A133)),"")))</f>
        <v/>
      </c>
      <c r="G133" s="19" t="str">
        <f ca="1">IF($A$3="","",IF(Aloitus_Start!$D$1="","",IF(C133="",IF(Aloitus_Start!$D$1="Suomi","Tieto puuttuu : "&amp;$A133,IF(Aloitus_Start!$D$1="Svenska","Information saknas : "&amp;$A133)),"")))</f>
        <v/>
      </c>
    </row>
    <row r="134" spans="1:7" x14ac:dyDescent="0.2">
      <c r="A134" s="37" t="str">
        <f ca="1">IF(Testitaulu_Testtabell!$B$2="","",IF(Testitaulu_Testtabell!A138="","",IF(Asetukset!$B$26=(MID(CELL("filename",A133),FIND("]",CELL("filename",A133))+1,255)),Testitaulu_Testtabell!A138,"")))</f>
        <v/>
      </c>
      <c r="B134" s="19" t="str">
        <f ca="1">IF(Testitaulu_Testtabell!$B$2="","",IF(Testitaulu_Testtabell!B138="","",IF(Asetukset!$B$26=(MID(CELL("filename",B133),FIND("]",CELL("filename",B133))+1,255)),Testitaulu_Testtabell!B138,"")))</f>
        <v/>
      </c>
      <c r="C134" s="38" t="str">
        <f ca="1">IF(Testitaulu_Testtabell!$B$2="","",IF(Testitaulu_Testtabell!C138="","",IF(Asetukset!$B$26=(MID(CELL("filename",C133),FIND("]",CELL("filename",C133))+1,255)),Testitaulu_Testtabell!C138,"")))</f>
        <v/>
      </c>
      <c r="D134" s="19" t="str">
        <f>IF(Aloitus_Start!$D$1="","",IF(B134="","",IF(C134="","",C134-B134)))</f>
        <v/>
      </c>
      <c r="E134" s="45" t="str">
        <f>IF(Aloitus_Start!$D$1="","",IF(B134="","",IF(B134=0,"",IF(B134=" ","",IF(C134="","",(C134/B134)-1)))))</f>
        <v/>
      </c>
      <c r="F134" s="19" t="str">
        <f ca="1">IF($A$3="","",IF(Aloitus_Start!$D$1="","",IF(B134="",IF(Aloitus_Start!$D$1="Suomi","Tieto puuttuu : "&amp;$A134,IF(Aloitus_Start!$D$1="Svenska","Information saknas : "&amp;$A134)),"")))</f>
        <v/>
      </c>
      <c r="G134" s="19" t="str">
        <f ca="1">IF($A$3="","",IF(Aloitus_Start!$D$1="","",IF(C134="",IF(Aloitus_Start!$D$1="Suomi","Tieto puuttuu : "&amp;$A134,IF(Aloitus_Start!$D$1="Svenska","Information saknas : "&amp;$A134)),"")))</f>
        <v/>
      </c>
    </row>
    <row r="135" spans="1:7" x14ac:dyDescent="0.2">
      <c r="A135" s="37" t="str">
        <f ca="1">IF(Testitaulu_Testtabell!$B$2="","",IF(Testitaulu_Testtabell!A139="","",IF(Asetukset!$B$26=(MID(CELL("filename",A134),FIND("]",CELL("filename",A134))+1,255)),Testitaulu_Testtabell!A139,"")))</f>
        <v/>
      </c>
      <c r="B135" s="19" t="str">
        <f ca="1">IF(Testitaulu_Testtabell!$B$2="","",IF(Testitaulu_Testtabell!B139="","",IF(Asetukset!$B$26=(MID(CELL("filename",B134),FIND("]",CELL("filename",B134))+1,255)),Testitaulu_Testtabell!B139,"")))</f>
        <v/>
      </c>
      <c r="C135" s="38" t="str">
        <f ca="1">IF(Testitaulu_Testtabell!$B$2="","",IF(Testitaulu_Testtabell!C139="","",IF(Asetukset!$B$26=(MID(CELL("filename",C134),FIND("]",CELL("filename",C134))+1,255)),Testitaulu_Testtabell!C139,"")))</f>
        <v/>
      </c>
      <c r="D135" s="19" t="str">
        <f>IF(Aloitus_Start!$D$1="","",IF(B135="","",IF(C135="","",C135-B135)))</f>
        <v/>
      </c>
      <c r="E135" s="45" t="str">
        <f>IF(Aloitus_Start!$D$1="","",IF(B135="","",IF(B135=0,"",IF(B135=" ","",IF(C135="","",(C135/B135)-1)))))</f>
        <v/>
      </c>
      <c r="F135" s="19" t="str">
        <f ca="1">IF($A$3="","",IF(Aloitus_Start!$D$1="","",IF(B135="",IF(Aloitus_Start!$D$1="Suomi","Tieto puuttuu : "&amp;$A135,IF(Aloitus_Start!$D$1="Svenska","Information saknas : "&amp;$A135)),"")))</f>
        <v/>
      </c>
      <c r="G135" s="19" t="str">
        <f ca="1">IF($A$3="","",IF(Aloitus_Start!$D$1="","",IF(C135="",IF(Aloitus_Start!$D$1="Suomi","Tieto puuttuu : "&amp;$A135,IF(Aloitus_Start!$D$1="Svenska","Information saknas : "&amp;$A135)),"")))</f>
        <v/>
      </c>
    </row>
    <row r="136" spans="1:7" x14ac:dyDescent="0.2">
      <c r="A136" s="37" t="str">
        <f ca="1">IF(Testitaulu_Testtabell!$B$2="","",IF(Testitaulu_Testtabell!A140="","",IF(Asetukset!$B$26=(MID(CELL("filename",A135),FIND("]",CELL("filename",A135))+1,255)),Testitaulu_Testtabell!A140,"")))</f>
        <v/>
      </c>
      <c r="B136" s="19" t="str">
        <f ca="1">IF(Testitaulu_Testtabell!$B$2="","",IF(Testitaulu_Testtabell!B140="","",IF(Asetukset!$B$26=(MID(CELL("filename",B135),FIND("]",CELL("filename",B135))+1,255)),Testitaulu_Testtabell!B140,"")))</f>
        <v/>
      </c>
      <c r="C136" s="38" t="str">
        <f ca="1">IF(Testitaulu_Testtabell!$B$2="","",IF(Testitaulu_Testtabell!C140="","",IF(Asetukset!$B$26=(MID(CELL("filename",C135),FIND("]",CELL("filename",C135))+1,255)),Testitaulu_Testtabell!C140,"")))</f>
        <v/>
      </c>
      <c r="G136" s="19"/>
    </row>
    <row r="137" spans="1:7" x14ac:dyDescent="0.2">
      <c r="A137" s="37" t="str">
        <f ca="1">IF(Testitaulu_Testtabell!$B$2="","",IF(Testitaulu_Testtabell!A141="","",IF(Asetukset!$B$26=(MID(CELL("filename",A136),FIND("]",CELL("filename",A136))+1,255)),Testitaulu_Testtabell!A141,"")))</f>
        <v/>
      </c>
      <c r="B137" s="19" t="str">
        <f ca="1">IF(Testitaulu_Testtabell!$B$2="","",IF(Testitaulu_Testtabell!B141="","",IF(Asetukset!$B$26=(MID(CELL("filename",B136),FIND("]",CELL("filename",B136))+1,255)),Testitaulu_Testtabell!B141,"")))</f>
        <v/>
      </c>
      <c r="C137" s="38" t="str">
        <f ca="1">IF(Testitaulu_Testtabell!$B$2="","",IF(Testitaulu_Testtabell!C141="","",IF(Asetukset!$B$26=(MID(CELL("filename",C136),FIND("]",CELL("filename",C136))+1,255)),Testitaulu_Testtabell!C141,"")))</f>
        <v/>
      </c>
      <c r="D137" s="19" t="str">
        <f>IF(Aloitus_Start!$D$1="","",IF(B137="","",IF(C137="","",C137-B137)))</f>
        <v/>
      </c>
      <c r="E137" s="45" t="str">
        <f>IF(Aloitus_Start!$D$1="","",IF(B137="","",IF(B137=0,"",IF(B137=" ","",IF(C137="","",(C137/B137)-1)))))</f>
        <v/>
      </c>
      <c r="F137" s="19" t="str">
        <f ca="1">IF($A$3="","",IF(Aloitus_Start!$D$1="","",IF(B137="",IF(Aloitus_Start!$D$1="Suomi","Tieto puuttuu : "&amp;$A137,IF(Aloitus_Start!$D$1="Svenska","Information saknas : "&amp;$A137)),"")))</f>
        <v/>
      </c>
      <c r="G137" s="19" t="str">
        <f ca="1">IF($A$3="","",IF(Aloitus_Start!$D$1="","",IF(C137="",IF(Aloitus_Start!$D$1="Suomi","Tieto puuttuu : "&amp;$A137,IF(Aloitus_Start!$D$1="Svenska","Information saknas : "&amp;$A137)),"")))</f>
        <v/>
      </c>
    </row>
    <row r="138" spans="1:7" x14ac:dyDescent="0.2">
      <c r="A138" s="37" t="str">
        <f ca="1">IF(Testitaulu_Testtabell!$B$2="","",IF(Testitaulu_Testtabell!A142="","",IF(Asetukset!$B$26=(MID(CELL("filename",A137),FIND("]",CELL("filename",A137))+1,255)),Testitaulu_Testtabell!A142,"")))</f>
        <v/>
      </c>
      <c r="B138" s="19" t="str">
        <f ca="1">IF(Testitaulu_Testtabell!$B$2="","",IF(Testitaulu_Testtabell!B142="","",IF(Asetukset!$B$26=(MID(CELL("filename",B137),FIND("]",CELL("filename",B137))+1,255)),Testitaulu_Testtabell!B142,"")))</f>
        <v/>
      </c>
      <c r="C138" s="38" t="str">
        <f ca="1">IF(Testitaulu_Testtabell!$B$2="","",IF(Testitaulu_Testtabell!C142="","",IF(Asetukset!$B$26=(MID(CELL("filename",C137),FIND("]",CELL("filename",C137))+1,255)),Testitaulu_Testtabell!C142,"")))</f>
        <v/>
      </c>
      <c r="G138" s="19"/>
    </row>
    <row r="139" spans="1:7" x14ac:dyDescent="0.2">
      <c r="A139" s="37" t="str">
        <f ca="1">IF(Testitaulu_Testtabell!$B$2="","",IF(Testitaulu_Testtabell!A143="","",IF(Asetukset!$B$26=(MID(CELL("filename",A138),FIND("]",CELL("filename",A138))+1,255)),Testitaulu_Testtabell!A143,"")))</f>
        <v/>
      </c>
      <c r="B139" s="19" t="str">
        <f ca="1">IF(Testitaulu_Testtabell!$B$2="","",IF(Testitaulu_Testtabell!B143="","",IF(Asetukset!$B$26=(MID(CELL("filename",B138),FIND("]",CELL("filename",B138))+1,255)),Testitaulu_Testtabell!B143,"")))</f>
        <v/>
      </c>
      <c r="C139" s="38" t="str">
        <f ca="1">IF(Testitaulu_Testtabell!$B$2="","",IF(Testitaulu_Testtabell!C143="","",IF(Asetukset!$B$26=(MID(CELL("filename",C138),FIND("]",CELL("filename",C138))+1,255)),Testitaulu_Testtabell!C143,"")))</f>
        <v/>
      </c>
      <c r="D139" s="19" t="str">
        <f>IF(Aloitus_Start!$D$1="","",IF(B139="","",IF(C139="","",C139-B139)))</f>
        <v/>
      </c>
      <c r="E139" s="45" t="str">
        <f>IF(Aloitus_Start!$D$1="","",IF(B139="","",IF(B139=0,"",IF(B139=" ","",IF(C139="","",(C139/B139)-1)))))</f>
        <v/>
      </c>
      <c r="F139" s="19" t="str">
        <f ca="1">IF($A$3="","",IF(Aloitus_Start!$D$1="","",IF(B139="",IF(Aloitus_Start!$D$1="Suomi","Tieto puuttuu : "&amp;$A139,IF(Aloitus_Start!$D$1="Svenska","Information saknas : "&amp;$A139)),"")))</f>
        <v/>
      </c>
      <c r="G139" s="19" t="str">
        <f ca="1">IF($A$3="","",IF(Aloitus_Start!$D$1="","",IF(C139="",IF(Aloitus_Start!$D$1="Suomi","Tieto puuttuu : "&amp;$A139,IF(Aloitus_Start!$D$1="Svenska","Information saknas : "&amp;$A139)),"")))</f>
        <v/>
      </c>
    </row>
    <row r="140" spans="1:7" x14ac:dyDescent="0.2">
      <c r="A140" s="37" t="str">
        <f ca="1">IF(Testitaulu_Testtabell!$B$2="","",IF(Testitaulu_Testtabell!A144="","",IF(Asetukset!$B$26=(MID(CELL("filename",A139),FIND("]",CELL("filename",A139))+1,255)),Testitaulu_Testtabell!A144,"")))</f>
        <v/>
      </c>
      <c r="B140" s="19" t="str">
        <f ca="1">IF(Testitaulu_Testtabell!$B$2="","",IF(Testitaulu_Testtabell!B144="","",IF(Asetukset!$B$26=(MID(CELL("filename",B139),FIND("]",CELL("filename",B139))+1,255)),Testitaulu_Testtabell!B144,"")))</f>
        <v/>
      </c>
      <c r="C140" s="38" t="str">
        <f ca="1">IF(Testitaulu_Testtabell!$B$2="","",IF(Testitaulu_Testtabell!C144="","",IF(Asetukset!$B$26=(MID(CELL("filename",C139),FIND("]",CELL("filename",C139))+1,255)),Testitaulu_Testtabell!C144,"")))</f>
        <v/>
      </c>
      <c r="G140" s="19"/>
    </row>
    <row r="141" spans="1:7" x14ac:dyDescent="0.2">
      <c r="A141" s="37" t="str">
        <f ca="1">IF(Testitaulu_Testtabell!$B$2="","",IF(Testitaulu_Testtabell!A145="","",IF(Asetukset!$B$26=(MID(CELL("filename",A140),FIND("]",CELL("filename",A140))+1,255)),Testitaulu_Testtabell!A145,"")))</f>
        <v/>
      </c>
      <c r="B141" s="19" t="str">
        <f ca="1">IF(Testitaulu_Testtabell!$B$2="","",IF(Testitaulu_Testtabell!B145="","",IF(Asetukset!$B$26=(MID(CELL("filename",B140),FIND("]",CELL("filename",B140))+1,255)),Testitaulu_Testtabell!B145,"")))</f>
        <v/>
      </c>
      <c r="C141" s="38" t="str">
        <f ca="1">IF(Testitaulu_Testtabell!$B$2="","",IF(Testitaulu_Testtabell!C145="","",IF(Asetukset!$B$26=(MID(CELL("filename",C140),FIND("]",CELL("filename",C140))+1,255)),Testitaulu_Testtabell!C145,"")))</f>
        <v/>
      </c>
      <c r="D141" s="19" t="str">
        <f>IF(Aloitus_Start!$D$1="","",IF(B141="","",IF(C141="","",C141-B141)))</f>
        <v/>
      </c>
      <c r="E141" s="45" t="str">
        <f>IF(Aloitus_Start!$D$1="","",IF(B141="","",IF(B141=0,"",IF(B141=" ","",IF(C141="","",(C141/B141)-1)))))</f>
        <v/>
      </c>
      <c r="F141" s="19" t="str">
        <f ca="1">IF($A$3="","",IF(Aloitus_Start!$D$1="","",IF(B141="",IF(Aloitus_Start!$D$1="Suomi","Tieto puuttuu : "&amp;$A141,IF(Aloitus_Start!$D$1="Svenska","Information saknas : "&amp;$A141)),"")))</f>
        <v/>
      </c>
      <c r="G141" s="19" t="str">
        <f ca="1">IF($A$3="","",IF(Aloitus_Start!$D$1="","",IF(C141="",IF(Aloitus_Start!$D$1="Suomi","Tieto puuttuu : "&amp;$A141,IF(Aloitus_Start!$D$1="Svenska","Information saknas : "&amp;$A141)),"")))</f>
        <v/>
      </c>
    </row>
    <row r="142" spans="1:7" x14ac:dyDescent="0.2">
      <c r="A142" s="37" t="str">
        <f ca="1">IF(Testitaulu_Testtabell!$B$2="","",IF(Testitaulu_Testtabell!A146="","",IF(Asetukset!$B$26=(MID(CELL("filename",A141),FIND("]",CELL("filename",A141))+1,255)),Testitaulu_Testtabell!A146,"")))</f>
        <v/>
      </c>
      <c r="B142" s="19" t="str">
        <f ca="1">IF(Testitaulu_Testtabell!$B$2="","",IF(Testitaulu_Testtabell!B146="","",IF(Asetukset!$B$26=(MID(CELL("filename",B141),FIND("]",CELL("filename",B141))+1,255)),Testitaulu_Testtabell!B146,"")))</f>
        <v/>
      </c>
      <c r="C142" s="38" t="str">
        <f ca="1">IF(Testitaulu_Testtabell!$B$2="","",IF(Testitaulu_Testtabell!C146="","",IF(Asetukset!$B$26=(MID(CELL("filename",C141),FIND("]",CELL("filename",C141))+1,255)),Testitaulu_Testtabell!C146,"")))</f>
        <v/>
      </c>
      <c r="D142" s="19" t="str">
        <f>IF(Aloitus_Start!$D$1="","",IF(B142="","",IF(C142="","",C142-B142)))</f>
        <v/>
      </c>
      <c r="E142" s="45" t="str">
        <f>IF(Aloitus_Start!$D$1="","",IF(B142="","",IF(B142=0,"",IF(B142=" ","",IF(C142="","",(C142/B142)-1)))))</f>
        <v/>
      </c>
      <c r="F142" s="19" t="str">
        <f ca="1">IF($A$3="","",IF(Aloitus_Start!$D$1="","",IF(B142="",IF(Aloitus_Start!$D$1="Suomi","Tieto puuttuu : "&amp;$A142,IF(Aloitus_Start!$D$1="Svenska","Information saknas : "&amp;$A142)),"")))</f>
        <v/>
      </c>
      <c r="G142" s="19" t="str">
        <f ca="1">IF($A$3="","",IF(Aloitus_Start!$D$1="","",IF(C142="",IF(Aloitus_Start!$D$1="Suomi","Tieto puuttuu : "&amp;$A142,IF(Aloitus_Start!$D$1="Svenska","Information saknas : "&amp;$A142)),"")))</f>
        <v/>
      </c>
    </row>
    <row r="143" spans="1:7" x14ac:dyDescent="0.2">
      <c r="A143" s="37" t="str">
        <f ca="1">IF(Testitaulu_Testtabell!$B$2="","",IF(Testitaulu_Testtabell!A147="","",IF(Asetukset!$B$26=(MID(CELL("filename",A142),FIND("]",CELL("filename",A142))+1,255)),Testitaulu_Testtabell!A147,"")))</f>
        <v/>
      </c>
      <c r="B143" s="19" t="str">
        <f ca="1">IF(Testitaulu_Testtabell!$B$2="","",IF(Testitaulu_Testtabell!B147="","",IF(Asetukset!$B$26=(MID(CELL("filename",B142),FIND("]",CELL("filename",B142))+1,255)),Testitaulu_Testtabell!B147,"")))</f>
        <v/>
      </c>
      <c r="C143" s="38" t="str">
        <f ca="1">IF(Testitaulu_Testtabell!$B$2="","",IF(Testitaulu_Testtabell!C147="","",IF(Asetukset!$B$26=(MID(CELL("filename",C142),FIND("]",CELL("filename",C142))+1,255)),Testitaulu_Testtabell!C147,"")))</f>
        <v/>
      </c>
      <c r="D143" s="19" t="str">
        <f>IF(Aloitus_Start!$D$1="","",IF(B143="","",IF(C143="","",C143-B143)))</f>
        <v/>
      </c>
      <c r="E143" s="45" t="str">
        <f>IF(Aloitus_Start!$D$1="","",IF(B143="","",IF(B143=0,"",IF(B143=" ","",IF(C143="","",(C143/B143)-1)))))</f>
        <v/>
      </c>
      <c r="F143" s="19" t="str">
        <f ca="1">IF($A$3="","",IF(Aloitus_Start!$D$1="","",IF(B143="",IF(Aloitus_Start!$D$1="Suomi","Tieto puuttuu : "&amp;$A143,IF(Aloitus_Start!$D$1="Svenska","Information saknas : "&amp;$A143)),"")))</f>
        <v/>
      </c>
      <c r="G143" s="19" t="str">
        <f ca="1">IF($A$3="","",IF(Aloitus_Start!$D$1="","",IF(C143="",IF(Aloitus_Start!$D$1="Suomi","Tieto puuttuu : "&amp;$A143,IF(Aloitus_Start!$D$1="Svenska","Information saknas : "&amp;$A143)),"")))</f>
        <v/>
      </c>
    </row>
    <row r="144" spans="1:7" x14ac:dyDescent="0.2">
      <c r="A144" s="37" t="str">
        <f ca="1">IF(Testitaulu_Testtabell!$B$2="","",IF(Testitaulu_Testtabell!A148="","",IF(Asetukset!$B$26=(MID(CELL("filename",A143),FIND("]",CELL("filename",A143))+1,255)),Testitaulu_Testtabell!A148,"")))</f>
        <v/>
      </c>
      <c r="B144" s="19" t="str">
        <f ca="1">IF(Testitaulu_Testtabell!$B$2="","",IF(Testitaulu_Testtabell!B148="","",IF(Asetukset!$B$26=(MID(CELL("filename",B143),FIND("]",CELL("filename",B143))+1,255)),Testitaulu_Testtabell!B148,"")))</f>
        <v/>
      </c>
      <c r="C144" s="38" t="str">
        <f ca="1">IF(Testitaulu_Testtabell!$B$2="","",IF(Testitaulu_Testtabell!C148="","",IF(Asetukset!$B$26=(MID(CELL("filename",C143),FIND("]",CELL("filename",C143))+1,255)),Testitaulu_Testtabell!C148,"")))</f>
        <v/>
      </c>
      <c r="D144" s="19" t="str">
        <f>IF(Aloitus_Start!$D$1="","",IF(B144="","",IF(C144="","",C144-B144)))</f>
        <v/>
      </c>
      <c r="E144" s="45" t="str">
        <f>IF(Aloitus_Start!$D$1="","",IF(B144="","",IF(B144=0,"",IF(B144=" ","",IF(C144="","",(C144/B144)-1)))))</f>
        <v/>
      </c>
      <c r="F144" s="19" t="str">
        <f ca="1">IF($A$3="","",IF(Aloitus_Start!$D$1="","",IF(B144="",IF(Aloitus_Start!$D$1="Suomi","Tieto puuttuu : "&amp;$A144,IF(Aloitus_Start!$D$1="Svenska","Information saknas : "&amp;$A144)),"")))</f>
        <v/>
      </c>
      <c r="G144" s="19" t="str">
        <f ca="1">IF($A$3="","",IF(Aloitus_Start!$D$1="","",IF(C144="",IF(Aloitus_Start!$D$1="Suomi","Tieto puuttuu : "&amp;$A144,IF(Aloitus_Start!$D$1="Svenska","Information saknas : "&amp;$A144)),"")))</f>
        <v/>
      </c>
    </row>
    <row r="145" spans="1:7" x14ac:dyDescent="0.2">
      <c r="A145" s="37" t="str">
        <f ca="1">IF(Testitaulu_Testtabell!$B$2="","",IF(Testitaulu_Testtabell!A149="","",IF(Asetukset!$B$26=(MID(CELL("filename",A144),FIND("]",CELL("filename",A144))+1,255)),Testitaulu_Testtabell!A149,"")))</f>
        <v/>
      </c>
      <c r="B145" s="19" t="str">
        <f ca="1">IF(Testitaulu_Testtabell!$B$2="","",IF(Testitaulu_Testtabell!B149="","",IF(Asetukset!$B$26=(MID(CELL("filename",B144),FIND("]",CELL("filename",B144))+1,255)),Testitaulu_Testtabell!B149,"")))</f>
        <v/>
      </c>
      <c r="C145" s="38" t="str">
        <f ca="1">IF(Testitaulu_Testtabell!$B$2="","",IF(Testitaulu_Testtabell!C149="","",IF(Asetukset!$B$26=(MID(CELL("filename",C144),FIND("]",CELL("filename",C144))+1,255)),Testitaulu_Testtabell!C149,"")))</f>
        <v/>
      </c>
      <c r="D145" s="19" t="str">
        <f>IF(Aloitus_Start!$D$1="","",IF(B145="","",IF(C145="","",C145-B145)))</f>
        <v/>
      </c>
      <c r="E145" s="45" t="str">
        <f>IF(Aloitus_Start!$D$1="","",IF(B145="","",IF(B145=0,"",IF(B145=" ","",IF(C145="","",(C145/B145)-1)))))</f>
        <v/>
      </c>
      <c r="F145" s="19" t="str">
        <f ca="1">IF($A$3="","",IF(Aloitus_Start!$D$1="","",IF(B145="",IF(Aloitus_Start!$D$1="Suomi","Tieto puuttuu : "&amp;$A145,IF(Aloitus_Start!$D$1="Svenska","Information saknas : "&amp;$A145)),"")))</f>
        <v/>
      </c>
      <c r="G145" s="19" t="str">
        <f ca="1">IF($A$3="","",IF(Aloitus_Start!$D$1="","",IF(C145="",IF(Aloitus_Start!$D$1="Suomi","Tieto puuttuu : "&amp;$A145,IF(Aloitus_Start!$D$1="Svenska","Information saknas : "&amp;$A145)),"")))</f>
        <v/>
      </c>
    </row>
    <row r="146" spans="1:7" x14ac:dyDescent="0.2">
      <c r="A146" s="37" t="str">
        <f ca="1">IF(Testitaulu_Testtabell!$B$2="","",IF(Testitaulu_Testtabell!A150="","",IF(Asetukset!$B$26=(MID(CELL("filename",A145),FIND("]",CELL("filename",A145))+1,255)),Testitaulu_Testtabell!A150,"")))</f>
        <v/>
      </c>
      <c r="B146" s="19" t="str">
        <f ca="1">IF(Testitaulu_Testtabell!$B$2="","",IF(Testitaulu_Testtabell!B150="","",IF(Asetukset!$B$26=(MID(CELL("filename",B145),FIND("]",CELL("filename",B145))+1,255)),Testitaulu_Testtabell!B150,"")))</f>
        <v/>
      </c>
      <c r="C146" s="38" t="str">
        <f ca="1">IF(Testitaulu_Testtabell!$B$2="","",IF(Testitaulu_Testtabell!C150="","",IF(Asetukset!$B$26=(MID(CELL("filename",C145),FIND("]",CELL("filename",C145))+1,255)),Testitaulu_Testtabell!C150,"")))</f>
        <v/>
      </c>
      <c r="G146" s="19"/>
    </row>
    <row r="147" spans="1:7" x14ac:dyDescent="0.2">
      <c r="A147" s="37" t="str">
        <f ca="1">IF(Testitaulu_Testtabell!$B$2="","",IF(Testitaulu_Testtabell!A151="","",IF(Asetukset!$B$26=(MID(CELL("filename",A146),FIND("]",CELL("filename",A146))+1,255)),Testitaulu_Testtabell!A151,"")))</f>
        <v/>
      </c>
      <c r="B147" s="19" t="str">
        <f ca="1">IF(Testitaulu_Testtabell!$B$2="","",IF(Testitaulu_Testtabell!B151="","",IF(Asetukset!$B$26=(MID(CELL("filename",B146),FIND("]",CELL("filename",B146))+1,255)),Testitaulu_Testtabell!B151,"")))</f>
        <v/>
      </c>
      <c r="C147" s="38" t="str">
        <f ca="1">IF(Testitaulu_Testtabell!$B$2="","",IF(Testitaulu_Testtabell!C151="","",IF(Asetukset!$B$26=(MID(CELL("filename",C146),FIND("]",CELL("filename",C146))+1,255)),Testitaulu_Testtabell!C151,"")))</f>
        <v/>
      </c>
      <c r="D147" s="19" t="str">
        <f>IF(Aloitus_Start!$D$1="","",IF(B147="","",IF(C147="","",C147-B147)))</f>
        <v/>
      </c>
      <c r="E147" s="45" t="str">
        <f>IF(Aloitus_Start!$D$1="","",IF(B147="","",IF(B147=0,"",IF(B147=" ","",IF(C147="","",(C147/B147)-1)))))</f>
        <v/>
      </c>
      <c r="F147" s="19" t="str">
        <f ca="1">IF($A$3="","",IF(Aloitus_Start!$D$1="","",IF(B147="",IF(Aloitus_Start!$D$1="Suomi","Tieto puuttuu : "&amp;$A147,IF(Aloitus_Start!$D$1="Svenska","Information saknas : "&amp;$A147)),"")))</f>
        <v/>
      </c>
      <c r="G147" s="19" t="str">
        <f ca="1">IF($A$3="","",IF(Aloitus_Start!$D$1="","",IF(C147="",IF(Aloitus_Start!$D$1="Suomi","Tieto puuttuu : "&amp;$A147,IF(Aloitus_Start!$D$1="Svenska","Information saknas : "&amp;$A147)),"")))</f>
        <v/>
      </c>
    </row>
    <row r="148" spans="1:7" x14ac:dyDescent="0.2">
      <c r="A148" s="37" t="str">
        <f ca="1">IF(Testitaulu_Testtabell!$B$2="","",IF(Testitaulu_Testtabell!A152="","",IF(Asetukset!$B$26=(MID(CELL("filename",A147),FIND("]",CELL("filename",A147))+1,255)),Testitaulu_Testtabell!A152,"")))</f>
        <v/>
      </c>
      <c r="B148" s="19" t="str">
        <f ca="1">IF(Testitaulu_Testtabell!$B$2="","",IF(Testitaulu_Testtabell!B152="","",IF(Asetukset!$B$26=(MID(CELL("filename",B147),FIND("]",CELL("filename",B147))+1,255)),Testitaulu_Testtabell!B152,"")))</f>
        <v/>
      </c>
      <c r="C148" s="38" t="str">
        <f ca="1">IF(Testitaulu_Testtabell!$B$2="","",IF(Testitaulu_Testtabell!C152="","",IF(Asetukset!$B$26=(MID(CELL("filename",C147),FIND("]",CELL("filename",C147))+1,255)),Testitaulu_Testtabell!C152,"")))</f>
        <v/>
      </c>
      <c r="D148" s="19" t="str">
        <f>IF(Aloitus_Start!$D$1="","",IF(B148="","",IF(C148="","",C148-B148)))</f>
        <v/>
      </c>
      <c r="E148" s="45" t="str">
        <f>IF(Aloitus_Start!$D$1="","",IF(B148="","",IF(B148=0,"",IF(B148=" ","",IF(C148="","",(C148/B148)-1)))))</f>
        <v/>
      </c>
      <c r="F148" s="19" t="str">
        <f ca="1">IF($A$3="","",IF(Aloitus_Start!$D$1="","",IF(B148="",IF(Aloitus_Start!$D$1="Suomi","Tieto puuttuu : "&amp;$A148,IF(Aloitus_Start!$D$1="Svenska","Information saknas : "&amp;$A148)),"")))</f>
        <v/>
      </c>
      <c r="G148" s="19" t="str">
        <f ca="1">IF($A$3="","",IF(Aloitus_Start!$D$1="","",IF(C148="",IF(Aloitus_Start!$D$1="Suomi","Tieto puuttuu : "&amp;$A148,IF(Aloitus_Start!$D$1="Svenska","Information saknas : "&amp;$A148)),"")))</f>
        <v/>
      </c>
    </row>
    <row r="149" spans="1:7" x14ac:dyDescent="0.2">
      <c r="A149" s="37" t="str">
        <f ca="1">IF(Testitaulu_Testtabell!$B$2="","",IF(Testitaulu_Testtabell!A153="","",IF(Asetukset!$B$26=(MID(CELL("filename",A148),FIND("]",CELL("filename",A148))+1,255)),Testitaulu_Testtabell!A153,"")))</f>
        <v/>
      </c>
      <c r="B149" s="19" t="str">
        <f ca="1">IF(Testitaulu_Testtabell!$B$2="","",IF(Testitaulu_Testtabell!B153="","",IF(Asetukset!$B$26=(MID(CELL("filename",B148),FIND("]",CELL("filename",B148))+1,255)),Testitaulu_Testtabell!B153,"")))</f>
        <v/>
      </c>
      <c r="C149" s="38" t="str">
        <f ca="1">IF(Testitaulu_Testtabell!$B$2="","",IF(Testitaulu_Testtabell!C153="","",IF(Asetukset!$B$26=(MID(CELL("filename",C148),FIND("]",CELL("filename",C148))+1,255)),Testitaulu_Testtabell!C153,"")))</f>
        <v/>
      </c>
      <c r="D149" s="19" t="str">
        <f>IF(Aloitus_Start!$D$1="","",IF(B149="","",IF(C149="","",C149-B149)))</f>
        <v/>
      </c>
      <c r="E149" s="45" t="str">
        <f>IF(Aloitus_Start!$D$1="","",IF(B149="","",IF(B149=0,"",IF(B149=" ","",IF(C149="","",(C149/B149)-1)))))</f>
        <v/>
      </c>
      <c r="F149" s="19" t="str">
        <f ca="1">IF($A$3="","",IF(Aloitus_Start!$D$1="","",IF(B149="",IF(Aloitus_Start!$D$1="Suomi","Tieto puuttuu : "&amp;$A149,IF(Aloitus_Start!$D$1="Svenska","Information saknas : "&amp;$A149)),"")))</f>
        <v/>
      </c>
      <c r="G149" s="19" t="str">
        <f ca="1">IF($A$3="","",IF(Aloitus_Start!$D$1="","",IF(C149="",IF(Aloitus_Start!$D$1="Suomi","Tieto puuttuu : "&amp;$A149,IF(Aloitus_Start!$D$1="Svenska","Information saknas : "&amp;$A149)),"")))</f>
        <v/>
      </c>
    </row>
    <row r="150" spans="1:7" x14ac:dyDescent="0.2">
      <c r="A150" s="37" t="str">
        <f ca="1">IF(Testitaulu_Testtabell!$B$2="","",IF(Testitaulu_Testtabell!A154="","",IF(Asetukset!$B$26=(MID(CELL("filename",A149),FIND("]",CELL("filename",A149))+1,255)),Testitaulu_Testtabell!A154,"")))</f>
        <v/>
      </c>
      <c r="B150" s="19" t="str">
        <f ca="1">IF(Testitaulu_Testtabell!$B$2="","",IF(Testitaulu_Testtabell!B154="","",IF(Asetukset!$B$26=(MID(CELL("filename",B149),FIND("]",CELL("filename",B149))+1,255)),Testitaulu_Testtabell!B154,"")))</f>
        <v/>
      </c>
      <c r="C150" s="38" t="str">
        <f ca="1">IF(Testitaulu_Testtabell!$B$2="","",IF(Testitaulu_Testtabell!C154="","",IF(Asetukset!$B$26=(MID(CELL("filename",C149),FIND("]",CELL("filename",C149))+1,255)),Testitaulu_Testtabell!C154,"")))</f>
        <v/>
      </c>
      <c r="G150" s="19"/>
    </row>
    <row r="151" spans="1:7" x14ac:dyDescent="0.2">
      <c r="A151" s="37" t="str">
        <f ca="1">IF(Testitaulu_Testtabell!$B$2="","",IF(Testitaulu_Testtabell!A155="","",IF(Asetukset!$B$26=(MID(CELL("filename",A150),FIND("]",CELL("filename",A150))+1,255)),Testitaulu_Testtabell!A155,"")))</f>
        <v/>
      </c>
      <c r="B151" s="19" t="str">
        <f ca="1">IF(Testitaulu_Testtabell!$B$2="","",IF(Testitaulu_Testtabell!B155="","",IF(Asetukset!$B$26=(MID(CELL("filename",B150),FIND("]",CELL("filename",B150))+1,255)),Testitaulu_Testtabell!B155,"")))</f>
        <v/>
      </c>
      <c r="C151" s="38" t="str">
        <f ca="1">IF(Testitaulu_Testtabell!$B$2="","",IF(Testitaulu_Testtabell!C155="","",IF(Asetukset!$B$26=(MID(CELL("filename",C150),FIND("]",CELL("filename",C150))+1,255)),Testitaulu_Testtabell!C155,"")))</f>
        <v/>
      </c>
      <c r="G151" s="19"/>
    </row>
    <row r="152" spans="1:7" x14ac:dyDescent="0.2">
      <c r="A152" s="37" t="str">
        <f ca="1">IF(Testitaulu_Testtabell!$B$2="","",IF(Testitaulu_Testtabell!A156="","",IF(Asetukset!$B$26=(MID(CELL("filename",A151),FIND("]",CELL("filename",A151))+1,255)),Testitaulu_Testtabell!A156,"")))</f>
        <v/>
      </c>
      <c r="B152" s="19" t="str">
        <f ca="1">IF(Testitaulu_Testtabell!$B$2="","",IF(Testitaulu_Testtabell!B156="","",IF(Asetukset!$B$26=(MID(CELL("filename",B151),FIND("]",CELL("filename",B151))+1,255)),Testitaulu_Testtabell!B156,"")))</f>
        <v/>
      </c>
      <c r="C152" s="38" t="str">
        <f ca="1">IF(Testitaulu_Testtabell!$B$2="","",IF(Testitaulu_Testtabell!C156="","",IF(Asetukset!$B$26=(MID(CELL("filename",C151),FIND("]",CELL("filename",C151))+1,255)),Testitaulu_Testtabell!C156,"")))</f>
        <v/>
      </c>
      <c r="D152" s="19" t="str">
        <f>IF(Aloitus_Start!$D$1="","",IF(B152="","",IF(C152="","",C152-B152)))</f>
        <v/>
      </c>
      <c r="E152" s="45" t="str">
        <f>IF(Aloitus_Start!$D$1="","",IF(B152="","",IF(B152=0,"",IF(B152=" ","",IF(C152="","",(C152/B152)-1)))))</f>
        <v/>
      </c>
      <c r="F152" s="19" t="str">
        <f ca="1">IF($A$3="","",IF(Aloitus_Start!$D$1="","",IF(B152="",IF(Aloitus_Start!$D$1="Suomi","Tieto puuttuu : "&amp;$A152,IF(Aloitus_Start!$D$1="Svenska","Information saknas : "&amp;$A152)),"")))</f>
        <v/>
      </c>
      <c r="G152" s="19" t="str">
        <f ca="1">IF($A$3="","",IF(Aloitus_Start!$D$1="","",IF(C152="",IF(Aloitus_Start!$D$1="Suomi","Tieto puuttuu : "&amp;$A152,IF(Aloitus_Start!$D$1="Svenska","Information saknas : "&amp;$A152)),"")))</f>
        <v/>
      </c>
    </row>
    <row r="153" spans="1:7" x14ac:dyDescent="0.2">
      <c r="A153" s="37" t="str">
        <f ca="1">IF(Testitaulu_Testtabell!$B$2="","",IF(Testitaulu_Testtabell!A157="","",IF(Asetukset!$B$26=(MID(CELL("filename",A152),FIND("]",CELL("filename",A152))+1,255)),Testitaulu_Testtabell!A157,"")))</f>
        <v/>
      </c>
      <c r="B153" s="19" t="str">
        <f ca="1">IF(Testitaulu_Testtabell!$B$2="","",IF(Testitaulu_Testtabell!B157="","",IF(Asetukset!$B$26=(MID(CELL("filename",B152),FIND("]",CELL("filename",B152))+1,255)),Testitaulu_Testtabell!B157,"")))</f>
        <v/>
      </c>
      <c r="C153" s="38" t="str">
        <f ca="1">IF(Testitaulu_Testtabell!$B$2="","",IF(Testitaulu_Testtabell!C157="","",IF(Asetukset!$B$26=(MID(CELL("filename",C152),FIND("]",CELL("filename",C152))+1,255)),Testitaulu_Testtabell!C157,"")))</f>
        <v/>
      </c>
      <c r="D153" s="19" t="str">
        <f>IF(Aloitus_Start!$D$1="","",IF(B153="","",IF(C153="","",C153-B153)))</f>
        <v/>
      </c>
      <c r="E153" s="45" t="str">
        <f>IF(Aloitus_Start!$D$1="","",IF(B153="","",IF(B153=0,"",IF(B153=" ","",IF(C153="","",(C153/B153)-1)))))</f>
        <v/>
      </c>
      <c r="F153" s="19" t="str">
        <f ca="1">IF($A$3="","",IF(Aloitus_Start!$D$1="","",IF(B153="",IF(Aloitus_Start!$D$1="Suomi","Tieto puuttuu : "&amp;$A153,IF(Aloitus_Start!$D$1="Svenska","Information saknas : "&amp;$A153)),"")))</f>
        <v/>
      </c>
      <c r="G153" s="19" t="str">
        <f ca="1">IF($A$3="","",IF(Aloitus_Start!$D$1="","",IF(C153="",IF(Aloitus_Start!$D$1="Suomi","Tieto puuttuu : "&amp;$A153,IF(Aloitus_Start!$D$1="Svenska","Information saknas : "&amp;$A153)),"")))</f>
        <v/>
      </c>
    </row>
    <row r="154" spans="1:7" x14ac:dyDescent="0.2">
      <c r="A154" s="37" t="str">
        <f ca="1">IF(Testitaulu_Testtabell!$B$2="","",IF(Testitaulu_Testtabell!A158="","",IF(Asetukset!$B$26=(MID(CELL("filename",A153),FIND("]",CELL("filename",A153))+1,255)),Testitaulu_Testtabell!A158,"")))</f>
        <v/>
      </c>
      <c r="B154" s="19" t="str">
        <f ca="1">IF(Testitaulu_Testtabell!$B$2="","",IF(Testitaulu_Testtabell!B158="","",IF(Asetukset!$B$26=(MID(CELL("filename",B153),FIND("]",CELL("filename",B153))+1,255)),Testitaulu_Testtabell!B158,"")))</f>
        <v/>
      </c>
      <c r="C154" s="38" t="str">
        <f ca="1">IF(Testitaulu_Testtabell!$B$2="","",IF(Testitaulu_Testtabell!C158="","",IF(Asetukset!$B$26=(MID(CELL("filename",C153),FIND("]",CELL("filename",C153))+1,255)),Testitaulu_Testtabell!C158,"")))</f>
        <v/>
      </c>
      <c r="G154" s="19"/>
    </row>
    <row r="155" spans="1:7" x14ac:dyDescent="0.2">
      <c r="A155" s="37" t="str">
        <f ca="1">IF(Testitaulu_Testtabell!$B$2="","",IF(Testitaulu_Testtabell!A159="","",IF(Asetukset!$B$26=(MID(CELL("filename",A154),FIND("]",CELL("filename",A154))+1,255)),Testitaulu_Testtabell!A159,"")))</f>
        <v/>
      </c>
      <c r="B155" s="19" t="str">
        <f ca="1">IF(Testitaulu_Testtabell!$B$2="","",IF(Testitaulu_Testtabell!B159="","",IF(Asetukset!$B$26=(MID(CELL("filename",B154),FIND("]",CELL("filename",B154))+1,255)),Testitaulu_Testtabell!B159,"")))</f>
        <v/>
      </c>
      <c r="C155" s="38" t="str">
        <f ca="1">IF(Testitaulu_Testtabell!$B$2="","",IF(Testitaulu_Testtabell!C159="","",IF(Asetukset!$B$26=(MID(CELL("filename",C154),FIND("]",CELL("filename",C154))+1,255)),Testitaulu_Testtabell!C159,"")))</f>
        <v/>
      </c>
      <c r="G155" s="19"/>
    </row>
    <row r="156" spans="1:7" x14ac:dyDescent="0.2">
      <c r="A156" s="37" t="str">
        <f ca="1">IF(Testitaulu_Testtabell!$B$2="","",IF(Testitaulu_Testtabell!A160="","",IF(Asetukset!$B$26=(MID(CELL("filename",A155),FIND("]",CELL("filename",A155))+1,255)),Testitaulu_Testtabell!A160,"")))</f>
        <v/>
      </c>
      <c r="B156" s="19" t="str">
        <f ca="1">IF(Testitaulu_Testtabell!$B$2="","",IF(Testitaulu_Testtabell!B160="","",IF(Asetukset!$B$26=(MID(CELL("filename",B155),FIND("]",CELL("filename",B155))+1,255)),Testitaulu_Testtabell!B160,"")))</f>
        <v/>
      </c>
      <c r="C156" s="38" t="str">
        <f ca="1">IF(Testitaulu_Testtabell!$B$2="","",IF(Testitaulu_Testtabell!C160="","",IF(Asetukset!$B$26=(MID(CELL("filename",C155),FIND("]",CELL("filename",C155))+1,255)),Testitaulu_Testtabell!C160,"")))</f>
        <v/>
      </c>
      <c r="D156" s="19" t="str">
        <f>IF(Aloitus_Start!$D$1="","",IF(B156="","",IF(C156="","",C156-B156)))</f>
        <v/>
      </c>
      <c r="E156" s="45" t="str">
        <f>IF(Aloitus_Start!$D$1="","",IF(B156="","",IF(B156=0,"",IF(B156=" ","",IF(C156="","",(C156/B156)-1)))))</f>
        <v/>
      </c>
      <c r="F156" s="19" t="str">
        <f ca="1">IF($A$3="","",IF(Aloitus_Start!$D$1="","",IF(B156="",IF(Aloitus_Start!$D$1="Suomi","Tieto puuttuu : "&amp;$A156,IF(Aloitus_Start!$D$1="Svenska","Information saknas : "&amp;$A156)),"")))</f>
        <v/>
      </c>
      <c r="G156" s="19" t="str">
        <f ca="1">IF($A$3="","",IF(Aloitus_Start!$D$1="","",IF(C156="",IF(Aloitus_Start!$D$1="Suomi","Tieto puuttuu : "&amp;$A156,IF(Aloitus_Start!$D$1="Svenska","Information saknas : "&amp;$A156)),"")))</f>
        <v/>
      </c>
    </row>
    <row r="157" spans="1:7" x14ac:dyDescent="0.2">
      <c r="A157" s="37" t="str">
        <f ca="1">IF(Testitaulu_Testtabell!$B$2="","",IF(Testitaulu_Testtabell!A161="","",IF(Asetukset!$B$26=(MID(CELL("filename",A156),FIND("]",CELL("filename",A156))+1,255)),Testitaulu_Testtabell!A161,"")))</f>
        <v/>
      </c>
      <c r="B157" s="19" t="str">
        <f ca="1">IF(Testitaulu_Testtabell!$B$2="","",IF(Testitaulu_Testtabell!B161="","",IF(Asetukset!$B$26=(MID(CELL("filename",B156),FIND("]",CELL("filename",B156))+1,255)),Testitaulu_Testtabell!B161,"")))</f>
        <v/>
      </c>
      <c r="C157" s="38" t="str">
        <f ca="1">IF(Testitaulu_Testtabell!$B$2="","",IF(Testitaulu_Testtabell!C161="","",IF(Asetukset!$B$26=(MID(CELL("filename",C156),FIND("]",CELL("filename",C156))+1,255)),Testitaulu_Testtabell!C161,"")))</f>
        <v/>
      </c>
      <c r="D157" s="19" t="str">
        <f>IF(Aloitus_Start!$D$1="","",IF(B157="","",IF(C157="","",C157-B157)))</f>
        <v/>
      </c>
      <c r="E157" s="45" t="str">
        <f>IF(Aloitus_Start!$D$1="","",IF(B157="","",IF(B157=0,"",IF(B157=" ","",IF(C157="","",(C157/B157)-1)))))</f>
        <v/>
      </c>
      <c r="F157" s="19" t="str">
        <f ca="1">IF($A$3="","",IF(Aloitus_Start!$D$1="","",IF(B157="",IF(Aloitus_Start!$D$1="Suomi","Tieto puuttuu : "&amp;$A157,IF(Aloitus_Start!$D$1="Svenska","Information saknas : "&amp;$A157)),"")))</f>
        <v/>
      </c>
      <c r="G157" s="19" t="str">
        <f ca="1">IF($A$3="","",IF(Aloitus_Start!$D$1="","",IF(C157="",IF(Aloitus_Start!$D$1="Suomi","Tieto puuttuu : "&amp;$A157,IF(Aloitus_Start!$D$1="Svenska","Information saknas : "&amp;$A157)),"")))</f>
        <v/>
      </c>
    </row>
    <row r="158" spans="1:7" x14ac:dyDescent="0.2">
      <c r="A158" s="37" t="str">
        <f ca="1">IF(Testitaulu_Testtabell!$B$2="","",IF(Testitaulu_Testtabell!A162="","",IF(Asetukset!$B$26=(MID(CELL("filename",A157),FIND("]",CELL("filename",A157))+1,255)),Testitaulu_Testtabell!A162,"")))</f>
        <v/>
      </c>
      <c r="B158" s="19" t="str">
        <f ca="1">IF(Testitaulu_Testtabell!$B$2="","",IF(Testitaulu_Testtabell!B162="","",IF(Asetukset!$B$26=(MID(CELL("filename",B157),FIND("]",CELL("filename",B157))+1,255)),Testitaulu_Testtabell!B162,"")))</f>
        <v/>
      </c>
      <c r="C158" s="38" t="str">
        <f ca="1">IF(Testitaulu_Testtabell!$B$2="","",IF(Testitaulu_Testtabell!C162="","",IF(Asetukset!$B$26=(MID(CELL("filename",C157),FIND("]",CELL("filename",C157))+1,255)),Testitaulu_Testtabell!C162,"")))</f>
        <v/>
      </c>
      <c r="D158" s="19" t="str">
        <f>IF(Aloitus_Start!$D$1="","",IF(B158="","",IF(C158="","",C158-B158)))</f>
        <v/>
      </c>
      <c r="E158" s="45" t="str">
        <f>IF(Aloitus_Start!$D$1="","",IF(B158="","",IF(B158=0,"",IF(B158=" ","",IF(C158="","",(C158/B158)-1)))))</f>
        <v/>
      </c>
      <c r="F158" s="19" t="str">
        <f ca="1">IF($A$3="","",IF(Aloitus_Start!$D$1="","",IF(B158="",IF(Aloitus_Start!$D$1="Suomi","Tieto puuttuu : "&amp;$A158,IF(Aloitus_Start!$D$1="Svenska","Information saknas : "&amp;$A158)),"")))</f>
        <v/>
      </c>
      <c r="G158" s="19" t="str">
        <f ca="1">IF($A$3="","",IF(Aloitus_Start!$D$1="","",IF(C158="",IF(Aloitus_Start!$D$1="Suomi","Tieto puuttuu : "&amp;$A158,IF(Aloitus_Start!$D$1="Svenska","Information saknas : "&amp;$A158)),"")))</f>
        <v/>
      </c>
    </row>
    <row r="159" spans="1:7" x14ac:dyDescent="0.2">
      <c r="A159" s="37" t="str">
        <f ca="1">IF(Testitaulu_Testtabell!$B$2="","",IF(Testitaulu_Testtabell!A163="","",IF(Asetukset!$B$26=(MID(CELL("filename",A158),FIND("]",CELL("filename",A158))+1,255)),Testitaulu_Testtabell!A163,"")))</f>
        <v/>
      </c>
      <c r="B159" s="19" t="str">
        <f ca="1">IF(Testitaulu_Testtabell!$B$2="","",IF(Testitaulu_Testtabell!B163="","",IF(Asetukset!$B$26=(MID(CELL("filename",B158),FIND("]",CELL("filename",B158))+1,255)),Testitaulu_Testtabell!B163,"")))</f>
        <v/>
      </c>
      <c r="C159" s="38" t="str">
        <f ca="1">IF(Testitaulu_Testtabell!$B$2="","",IF(Testitaulu_Testtabell!C163="","",IF(Asetukset!$B$26=(MID(CELL("filename",C158),FIND("]",CELL("filename",C158))+1,255)),Testitaulu_Testtabell!C163,"")))</f>
        <v/>
      </c>
      <c r="D159" s="19" t="str">
        <f>IF(Aloitus_Start!$D$1="","",IF(B159="","",IF(C159="","",C159-B159)))</f>
        <v/>
      </c>
      <c r="E159" s="45" t="str">
        <f>IF(Aloitus_Start!$D$1="","",IF(B159="","",IF(B159=0,"",IF(B159=" ","",IF(C159="","",(C159/B159)-1)))))</f>
        <v/>
      </c>
      <c r="F159" s="19" t="str">
        <f ca="1">IF($A$3="","",IF(Aloitus_Start!$D$1="","",IF(B159="",IF(Aloitus_Start!$D$1="Suomi","Tieto puuttuu : "&amp;$A159,IF(Aloitus_Start!$D$1="Svenska","Information saknas : "&amp;$A159)),"")))</f>
        <v/>
      </c>
      <c r="G159" s="19" t="str">
        <f ca="1">IF($A$3="","",IF(Aloitus_Start!$D$1="","",IF(C159="",IF(Aloitus_Start!$D$1="Suomi","Tieto puuttuu : "&amp;$A159,IF(Aloitus_Start!$D$1="Svenska","Information saknas : "&amp;$A159)),"")))</f>
        <v/>
      </c>
    </row>
    <row r="160" spans="1:7" x14ac:dyDescent="0.2">
      <c r="A160" s="37" t="str">
        <f ca="1">IF(Testitaulu_Testtabell!$B$2="","",IF(Testitaulu_Testtabell!A164="","",IF(Asetukset!$B$26=(MID(CELL("filename",A159),FIND("]",CELL("filename",A159))+1,255)),Testitaulu_Testtabell!A164,"")))</f>
        <v/>
      </c>
      <c r="B160" s="19" t="str">
        <f ca="1">IF(Testitaulu_Testtabell!$B$2="","",IF(Testitaulu_Testtabell!B164="","",IF(Asetukset!$B$26=(MID(CELL("filename",B159),FIND("]",CELL("filename",B159))+1,255)),Testitaulu_Testtabell!B164,"")))</f>
        <v/>
      </c>
      <c r="C160" s="38" t="str">
        <f ca="1">IF(Testitaulu_Testtabell!$B$2="","",IF(Testitaulu_Testtabell!C164="","",IF(Asetukset!$B$26=(MID(CELL("filename",C159),FIND("]",CELL("filename",C159))+1,255)),Testitaulu_Testtabell!C164,"")))</f>
        <v/>
      </c>
      <c r="D160" s="19" t="str">
        <f>IF(Aloitus_Start!$D$1="","",IF(B160="","",IF(C160="","",C160-B160)))</f>
        <v/>
      </c>
      <c r="E160" s="45" t="str">
        <f>IF(Aloitus_Start!$D$1="","",IF(B160="","",IF(B160=0,"",IF(B160=" ","",IF(C160="","",(C160/B160)-1)))))</f>
        <v/>
      </c>
      <c r="F160" s="19" t="str">
        <f ca="1">IF($A$3="","",IF(Aloitus_Start!$D$1="","",IF(B160="",IF(Aloitus_Start!$D$1="Suomi","Tieto puuttuu : "&amp;$A160,IF(Aloitus_Start!$D$1="Svenska","Information saknas : "&amp;$A160)),"")))</f>
        <v/>
      </c>
      <c r="G160" s="19" t="str">
        <f ca="1">IF($A$3="","",IF(Aloitus_Start!$D$1="","",IF(C160="",IF(Aloitus_Start!$D$1="Suomi","Tieto puuttuu : "&amp;$A160,IF(Aloitus_Start!$D$1="Svenska","Information saknas : "&amp;$A160)),"")))</f>
        <v/>
      </c>
    </row>
    <row r="161" spans="1:7" x14ac:dyDescent="0.2">
      <c r="A161" s="37" t="str">
        <f ca="1">IF(Testitaulu_Testtabell!$B$2="","",IF(Testitaulu_Testtabell!A165="","",IF(Asetukset!$B$26=(MID(CELL("filename",A160),FIND("]",CELL("filename",A160))+1,255)),Testitaulu_Testtabell!A165,"")))</f>
        <v/>
      </c>
      <c r="B161" s="19" t="str">
        <f ca="1">IF(Testitaulu_Testtabell!$B$2="","",IF(Testitaulu_Testtabell!B165="","",IF(Asetukset!$B$26=(MID(CELL("filename",B160),FIND("]",CELL("filename",B160))+1,255)),Testitaulu_Testtabell!B165,"")))</f>
        <v/>
      </c>
      <c r="C161" s="38" t="str">
        <f ca="1">IF(Testitaulu_Testtabell!$B$2="","",IF(Testitaulu_Testtabell!C165="","",IF(Asetukset!$B$26=(MID(CELL("filename",C160),FIND("]",CELL("filename",C160))+1,255)),Testitaulu_Testtabell!C165,"")))</f>
        <v/>
      </c>
      <c r="G161" s="19"/>
    </row>
    <row r="162" spans="1:7" x14ac:dyDescent="0.2">
      <c r="A162" s="37" t="str">
        <f ca="1">IF(Testitaulu_Testtabell!$B$2="","",IF(Testitaulu_Testtabell!A166="","",IF(Asetukset!$B$26=(MID(CELL("filename",A161),FIND("]",CELL("filename",A161))+1,255)),Testitaulu_Testtabell!A166,"")))</f>
        <v/>
      </c>
      <c r="B162" s="19" t="str">
        <f ca="1">IF(Testitaulu_Testtabell!$B$2="","",IF(Testitaulu_Testtabell!B166="","",IF(Asetukset!$B$26=(MID(CELL("filename",B161),FIND("]",CELL("filename",B161))+1,255)),Testitaulu_Testtabell!B166,"")))</f>
        <v/>
      </c>
      <c r="C162" s="38" t="str">
        <f ca="1">IF(Testitaulu_Testtabell!$B$2="","",IF(Testitaulu_Testtabell!C166="","",IF(Asetukset!$B$26=(MID(CELL("filename",C161),FIND("]",CELL("filename",C161))+1,255)),Testitaulu_Testtabell!C166,"")))</f>
        <v/>
      </c>
      <c r="D162" s="19" t="str">
        <f>IF(Aloitus_Start!$D$1="","",IF(B162="","",IF(C162="","",C162-B162)))</f>
        <v/>
      </c>
      <c r="E162" s="45" t="str">
        <f>IF(Aloitus_Start!$D$1="","",IF(B162="","",IF(B162=0,"",IF(B162=" ","",IF(C162="","",(C162/B162)-1)))))</f>
        <v/>
      </c>
      <c r="F162" s="19" t="str">
        <f ca="1">IF($A$3="","",IF(Aloitus_Start!$D$1="","",IF(B162="",IF(Aloitus_Start!$D$1="Suomi","Tieto puuttuu : "&amp;$A162,IF(Aloitus_Start!$D$1="Svenska","Information saknas : "&amp;$A162)),"")))</f>
        <v/>
      </c>
      <c r="G162" s="19" t="str">
        <f ca="1">IF($A$3="","",IF(Aloitus_Start!$D$1="","",IF(C162="",IF(Aloitus_Start!$D$1="Suomi","Tieto puuttuu : "&amp;$A162,IF(Aloitus_Start!$D$1="Svenska","Information saknas : "&amp;$A162)),"")))</f>
        <v/>
      </c>
    </row>
    <row r="163" spans="1:7" x14ac:dyDescent="0.2">
      <c r="A163" s="37" t="str">
        <f ca="1">IF(Testitaulu_Testtabell!$B$2="","",IF(Testitaulu_Testtabell!A167="","",IF(Asetukset!$B$26=(MID(CELL("filename",A162),FIND("]",CELL("filename",A162))+1,255)),Testitaulu_Testtabell!A167,"")))</f>
        <v/>
      </c>
      <c r="B163" s="19" t="str">
        <f ca="1">IF(Testitaulu_Testtabell!$B$2="","",IF(Testitaulu_Testtabell!B167="","",IF(Asetukset!$B$26=(MID(CELL("filename",B162),FIND("]",CELL("filename",B162))+1,255)),Testitaulu_Testtabell!B167,"")))</f>
        <v/>
      </c>
      <c r="C163" s="38" t="str">
        <f ca="1">IF(Testitaulu_Testtabell!$B$2="","",IF(Testitaulu_Testtabell!C167="","",IF(Asetukset!$B$26=(MID(CELL("filename",C162),FIND("]",CELL("filename",C162))+1,255)),Testitaulu_Testtabell!C167,"")))</f>
        <v/>
      </c>
      <c r="G163" s="19"/>
    </row>
    <row r="164" spans="1:7" x14ac:dyDescent="0.2">
      <c r="A164" s="37" t="str">
        <f ca="1">IF(Testitaulu_Testtabell!$B$2="","",IF(Testitaulu_Testtabell!A168="","",IF(Asetukset!$B$26=(MID(CELL("filename",A163),FIND("]",CELL("filename",A163))+1,255)),Testitaulu_Testtabell!A168,"")))</f>
        <v/>
      </c>
      <c r="B164" s="19" t="str">
        <f ca="1">IF(Testitaulu_Testtabell!$B$2="","",IF(Testitaulu_Testtabell!B168="","",IF(Asetukset!$B$26=(MID(CELL("filename",B163),FIND("]",CELL("filename",B163))+1,255)),Testitaulu_Testtabell!B168,"")))</f>
        <v/>
      </c>
      <c r="C164" s="38" t="str">
        <f ca="1">IF(Testitaulu_Testtabell!$B$2="","",IF(Testitaulu_Testtabell!C168="","",IF(Asetukset!$B$26=(MID(CELL("filename",C163),FIND("]",CELL("filename",C163))+1,255)),Testitaulu_Testtabell!C168,"")))</f>
        <v/>
      </c>
      <c r="D164" s="19" t="str">
        <f>IF(Aloitus_Start!$D$1="","",IF(B164="","",IF(C164="","",C164-B164)))</f>
        <v/>
      </c>
      <c r="E164" s="45" t="str">
        <f>IF(Aloitus_Start!$D$1="","",IF(B164="","",IF(B164=0,"",IF(B164=" ","",IF(C164="","",(C164/B164)-1)))))</f>
        <v/>
      </c>
      <c r="F164" s="19" t="str">
        <f ca="1">IF($A$3="","",IF(Aloitus_Start!$D$1="","",IF(B164="",IF(Aloitus_Start!$D$1="Suomi","Tieto puuttuu : "&amp;$A164,IF(Aloitus_Start!$D$1="Svenska","Information saknas : "&amp;$A164)),"")))</f>
        <v/>
      </c>
      <c r="G164" s="19" t="str">
        <f ca="1">IF($A$3="","",IF(Aloitus_Start!$D$1="","",IF(C164="",IF(Aloitus_Start!$D$1="Suomi","Tieto puuttuu : "&amp;$A164,IF(Aloitus_Start!$D$1="Svenska","Information saknas : "&amp;$A164)),"")))</f>
        <v/>
      </c>
    </row>
    <row r="165" spans="1:7" x14ac:dyDescent="0.2">
      <c r="A165" s="37" t="str">
        <f ca="1">IF(Testitaulu_Testtabell!$B$2="","",IF(Testitaulu_Testtabell!A169="","",IF(Asetukset!$B$26=(MID(CELL("filename",A164),FIND("]",CELL("filename",A164))+1,255)),Testitaulu_Testtabell!A169,"")))</f>
        <v/>
      </c>
      <c r="B165" s="19" t="str">
        <f ca="1">IF(Testitaulu_Testtabell!$B$2="","",IF(Testitaulu_Testtabell!B169="","",IF(Asetukset!$B$26=(MID(CELL("filename",B164),FIND("]",CELL("filename",B164))+1,255)),Testitaulu_Testtabell!B169,"")))</f>
        <v/>
      </c>
      <c r="C165" s="38" t="str">
        <f ca="1">IF(Testitaulu_Testtabell!$B$2="","",IF(Testitaulu_Testtabell!C169="","",IF(Asetukset!$B$26=(MID(CELL("filename",C164),FIND("]",CELL("filename",C164))+1,255)),Testitaulu_Testtabell!C169,"")))</f>
        <v/>
      </c>
      <c r="D165" s="19" t="str">
        <f>IF(Aloitus_Start!$D$1="","",IF(B165="","",IF(C165="","",C165-B165)))</f>
        <v/>
      </c>
      <c r="E165" s="45" t="str">
        <f>IF(Aloitus_Start!$D$1="","",IF(B165="","",IF(B165=0,"",IF(B165=" ","",IF(C165="","",(C165/B165)-1)))))</f>
        <v/>
      </c>
      <c r="F165" s="19" t="str">
        <f ca="1">IF($A$3="","",IF(Aloitus_Start!$D$1="","",IF(B165="",IF(Aloitus_Start!$D$1="Suomi","Tieto puuttuu : "&amp;$A165,IF(Aloitus_Start!$D$1="Svenska","Information saknas : "&amp;$A165)),"")))</f>
        <v/>
      </c>
      <c r="G165" s="19" t="str">
        <f ca="1">IF($A$3="","",IF(Aloitus_Start!$D$1="","",IF(C165="",IF(Aloitus_Start!$D$1="Suomi","Tieto puuttuu : "&amp;$A165,IF(Aloitus_Start!$D$1="Svenska","Information saknas : "&amp;$A165)),"")))</f>
        <v/>
      </c>
    </row>
    <row r="166" spans="1:7" x14ac:dyDescent="0.2">
      <c r="A166" s="37" t="str">
        <f ca="1">IF(Testitaulu_Testtabell!$B$2="","",IF(Testitaulu_Testtabell!A170="","",IF(Asetukset!$B$26=(MID(CELL("filename",A165),FIND("]",CELL("filename",A165))+1,255)),Testitaulu_Testtabell!A170,"")))</f>
        <v/>
      </c>
      <c r="B166" s="19" t="str">
        <f ca="1">IF(Testitaulu_Testtabell!$B$2="","",IF(Testitaulu_Testtabell!B170="","",IF(Asetukset!$B$26=(MID(CELL("filename",B165),FIND("]",CELL("filename",B165))+1,255)),Testitaulu_Testtabell!B170,"")))</f>
        <v/>
      </c>
      <c r="C166" s="38" t="str">
        <f ca="1">IF(Testitaulu_Testtabell!$B$2="","",IF(Testitaulu_Testtabell!C170="","",IF(Asetukset!$B$26=(MID(CELL("filename",C165),FIND("]",CELL("filename",C165))+1,255)),Testitaulu_Testtabell!C170,"")))</f>
        <v/>
      </c>
      <c r="G166" s="19"/>
    </row>
    <row r="167" spans="1:7" x14ac:dyDescent="0.2">
      <c r="A167" s="37" t="str">
        <f ca="1">IF(Testitaulu_Testtabell!$B$2="","",IF(Testitaulu_Testtabell!A171="","",IF(Asetukset!$B$26=(MID(CELL("filename",A166),FIND("]",CELL("filename",A166))+1,255)),Testitaulu_Testtabell!A171,"")))</f>
        <v/>
      </c>
      <c r="B167" s="19" t="str">
        <f ca="1">IF(Testitaulu_Testtabell!$B$2="","",IF(Testitaulu_Testtabell!B171="","",IF(Asetukset!$B$26=(MID(CELL("filename",B166),FIND("]",CELL("filename",B166))+1,255)),Testitaulu_Testtabell!B171,"")))</f>
        <v/>
      </c>
      <c r="C167" s="38" t="str">
        <f ca="1">IF(Testitaulu_Testtabell!$B$2="","",IF(Testitaulu_Testtabell!C171="","",IF(Asetukset!$B$26=(MID(CELL("filename",C166),FIND("]",CELL("filename",C166))+1,255)),Testitaulu_Testtabell!C171,"")))</f>
        <v/>
      </c>
      <c r="D167" s="19" t="str">
        <f>IF(Aloitus_Start!$D$1="","",IF(B167="","",IF(C167="","",C167-B167)))</f>
        <v/>
      </c>
      <c r="E167" s="45" t="str">
        <f>IF(Aloitus_Start!$D$1="","",IF(B167="","",IF(B167=0,"",IF(B167=" ","",IF(C167="","",(C167/B167)-1)))))</f>
        <v/>
      </c>
      <c r="F167" s="19" t="str">
        <f ca="1">IF($A$3="","",IF(Aloitus_Start!$D$1="","",IF(B167="",IF(Aloitus_Start!$D$1="Suomi","Tieto puuttuu : "&amp;$A167,IF(Aloitus_Start!$D$1="Svenska","Information saknas : "&amp;$A167)),"")))</f>
        <v/>
      </c>
      <c r="G167" s="19" t="str">
        <f ca="1">IF($A$3="","",IF(Aloitus_Start!$D$1="","",IF(C167="",IF(Aloitus_Start!$D$1="Suomi","Tieto puuttuu : "&amp;$A167,IF(Aloitus_Start!$D$1="Svenska","Information saknas : "&amp;$A167)),"")))</f>
        <v/>
      </c>
    </row>
    <row r="168" spans="1:7" x14ac:dyDescent="0.2">
      <c r="A168" s="37" t="str">
        <f ca="1">IF(Testitaulu_Testtabell!$B$2="","",IF(Testitaulu_Testtabell!A172="","",IF(Asetukset!$B$26=(MID(CELL("filename",A167),FIND("]",CELL("filename",A167))+1,255)),Testitaulu_Testtabell!A172,"")))</f>
        <v/>
      </c>
      <c r="B168" s="19" t="str">
        <f ca="1">IF(Testitaulu_Testtabell!$B$2="","",IF(Testitaulu_Testtabell!B172="","",IF(Asetukset!$B$26=(MID(CELL("filename",B167),FIND("]",CELL("filename",B167))+1,255)),Testitaulu_Testtabell!B172,"")))</f>
        <v/>
      </c>
      <c r="C168" s="38" t="str">
        <f ca="1">IF(Testitaulu_Testtabell!$B$2="","",IF(Testitaulu_Testtabell!C172="","",IF(Asetukset!$B$26=(MID(CELL("filename",C167),FIND("]",CELL("filename",C167))+1,255)),Testitaulu_Testtabell!C172,"")))</f>
        <v/>
      </c>
      <c r="D168" s="19" t="str">
        <f>IF(Aloitus_Start!$D$1="","",IF(B168="","",IF(C168="","",C168-B168)))</f>
        <v/>
      </c>
      <c r="E168" s="45" t="str">
        <f>IF(Aloitus_Start!$D$1="","",IF(B168="","",IF(B168=0,"",IF(B168=" ","",IF(C168="","",(C168/B168)-1)))))</f>
        <v/>
      </c>
      <c r="F168" s="19" t="str">
        <f ca="1">IF($A$3="","",IF(Aloitus_Start!$D$1="","",IF(B168="",IF(Aloitus_Start!$D$1="Suomi","Tieto puuttuu : "&amp;$A168,IF(Aloitus_Start!$D$1="Svenska","Information saknas : "&amp;$A168)),"")))</f>
        <v/>
      </c>
      <c r="G168" s="19" t="str">
        <f ca="1">IF($A$3="","",IF(Aloitus_Start!$D$1="","",IF(C168="",IF(Aloitus_Start!$D$1="Suomi","Tieto puuttuu : "&amp;$A168,IF(Aloitus_Start!$D$1="Svenska","Information saknas : "&amp;$A168)),"")))</f>
        <v/>
      </c>
    </row>
    <row r="169" spans="1:7" x14ac:dyDescent="0.2">
      <c r="A169" s="37" t="str">
        <f ca="1">IF(Testitaulu_Testtabell!$B$2="","",IF(Testitaulu_Testtabell!A173="","",IF(Asetukset!$B$26=(MID(CELL("filename",A168),FIND("]",CELL("filename",A168))+1,255)),Testitaulu_Testtabell!A173,"")))</f>
        <v/>
      </c>
      <c r="B169" s="19" t="str">
        <f ca="1">IF(Testitaulu_Testtabell!$B$2="","",IF(Testitaulu_Testtabell!B173="","",IF(Asetukset!$B$26=(MID(CELL("filename",B168),FIND("]",CELL("filename",B168))+1,255)),Testitaulu_Testtabell!B173,"")))</f>
        <v/>
      </c>
      <c r="C169" s="38" t="str">
        <f ca="1">IF(Testitaulu_Testtabell!$B$2="","",IF(Testitaulu_Testtabell!C173="","",IF(Asetukset!$B$26=(MID(CELL("filename",C168),FIND("]",CELL("filename",C168))+1,255)),Testitaulu_Testtabell!C173,"")))</f>
        <v/>
      </c>
      <c r="D169" s="19" t="str">
        <f>IF(Aloitus_Start!$D$1="","",IF(B169="","",IF(C169="","",C169-B169)))</f>
        <v/>
      </c>
      <c r="E169" s="45" t="str">
        <f>IF(Aloitus_Start!$D$1="","",IF(B169="","",IF(B169=0,"",IF(B169=" ","",IF(C169="","",(C169/B169)-1)))))</f>
        <v/>
      </c>
      <c r="F169" s="19" t="str">
        <f ca="1">IF($A$3="","",IF(Aloitus_Start!$D$1="","",IF(B169="",IF(Aloitus_Start!$D$1="Suomi","Tieto puuttuu : "&amp;$A169,IF(Aloitus_Start!$D$1="Svenska","Information saknas : "&amp;$A169)),"")))</f>
        <v/>
      </c>
      <c r="G169" s="19" t="str">
        <f ca="1">IF($A$3="","",IF(Aloitus_Start!$D$1="","",IF(C169="",IF(Aloitus_Start!$D$1="Suomi","Tieto puuttuu : "&amp;$A169,IF(Aloitus_Start!$D$1="Svenska","Information saknas : "&amp;$A169)),"")))</f>
        <v/>
      </c>
    </row>
    <row r="170" spans="1:7" x14ac:dyDescent="0.2">
      <c r="A170" s="37" t="str">
        <f ca="1">IF(Testitaulu_Testtabell!$B$2="","",IF(Testitaulu_Testtabell!A174="","",IF(Asetukset!$B$26=(MID(CELL("filename",A169),FIND("]",CELL("filename",A169))+1,255)),Testitaulu_Testtabell!A174,"")))</f>
        <v/>
      </c>
      <c r="B170" s="19" t="str">
        <f ca="1">IF(Testitaulu_Testtabell!$B$2="","",IF(Testitaulu_Testtabell!B174="","",IF(Asetukset!$B$26=(MID(CELL("filename",B169),FIND("]",CELL("filename",B169))+1,255)),Testitaulu_Testtabell!B174,"")))</f>
        <v/>
      </c>
      <c r="C170" s="38" t="str">
        <f ca="1">IF(Testitaulu_Testtabell!$B$2="","",IF(Testitaulu_Testtabell!C174="","",IF(Asetukset!$B$26=(MID(CELL("filename",C169),FIND("]",CELL("filename",C169))+1,255)),Testitaulu_Testtabell!C174,"")))</f>
        <v/>
      </c>
      <c r="D170" s="19" t="str">
        <f>IF(Aloitus_Start!$D$1="","",IF(B170="","",IF(C170="","",C170-B170)))</f>
        <v/>
      </c>
      <c r="E170" s="45" t="str">
        <f>IF(Aloitus_Start!$D$1="","",IF(B170="","",IF(B170=0,"",IF(B170=" ","",IF(C170="","",(C170/B170)-1)))))</f>
        <v/>
      </c>
      <c r="F170" s="19" t="str">
        <f ca="1">IF($A$3="","",IF(Aloitus_Start!$D$1="","",IF(B170="",IF(Aloitus_Start!$D$1="Suomi","Tieto puuttuu : "&amp;$A170,IF(Aloitus_Start!$D$1="Svenska","Information saknas : "&amp;$A170)),"")))</f>
        <v/>
      </c>
      <c r="G170" s="19" t="str">
        <f ca="1">IF($A$3="","",IF(Aloitus_Start!$D$1="","",IF(C170="",IF(Aloitus_Start!$D$1="Suomi","Tieto puuttuu : "&amp;$A170,IF(Aloitus_Start!$D$1="Svenska","Information saknas : "&amp;$A170)),"")))</f>
        <v/>
      </c>
    </row>
    <row r="171" spans="1:7" x14ac:dyDescent="0.2">
      <c r="A171" s="37" t="str">
        <f ca="1">IF(Testitaulu_Testtabell!$B$2="","",IF(Testitaulu_Testtabell!A175="","",IF(Asetukset!$B$26=(MID(CELL("filename",A170),FIND("]",CELL("filename",A170))+1,255)),Testitaulu_Testtabell!A175,"")))</f>
        <v/>
      </c>
      <c r="B171" s="19" t="str">
        <f ca="1">IF(Testitaulu_Testtabell!$B$2="","",IF(Testitaulu_Testtabell!B175="","",IF(Asetukset!$B$26=(MID(CELL("filename",B170),FIND("]",CELL("filename",B170))+1,255)),Testitaulu_Testtabell!B175,"")))</f>
        <v/>
      </c>
      <c r="C171" s="38" t="str">
        <f ca="1">IF(Testitaulu_Testtabell!$B$2="","",IF(Testitaulu_Testtabell!C175="","",IF(Asetukset!$B$26=(MID(CELL("filename",C170),FIND("]",CELL("filename",C170))+1,255)),Testitaulu_Testtabell!C175,"")))</f>
        <v/>
      </c>
      <c r="D171" s="19" t="str">
        <f>IF(Aloitus_Start!$D$1="","",IF(B171="","",IF(C171="","",C171-B171)))</f>
        <v/>
      </c>
      <c r="E171" s="45" t="str">
        <f>IF(Aloitus_Start!$D$1="","",IF(B171="","",IF(B171=0,"",IF(B171=" ","",IF(C171="","",(C171/B171)-1)))))</f>
        <v/>
      </c>
      <c r="F171" s="19" t="str">
        <f ca="1">IF($A$3="","",IF(Aloitus_Start!$D$1="","",IF(B171="",IF(Aloitus_Start!$D$1="Suomi","Tieto puuttuu : "&amp;$A171,IF(Aloitus_Start!$D$1="Svenska","Information saknas : "&amp;$A171)),"")))</f>
        <v/>
      </c>
      <c r="G171" s="19" t="str">
        <f ca="1">IF($A$3="","",IF(Aloitus_Start!$D$1="","",IF(C171="",IF(Aloitus_Start!$D$1="Suomi","Tieto puuttuu : "&amp;$A171,IF(Aloitus_Start!$D$1="Svenska","Information saknas : "&amp;$A171)),"")))</f>
        <v/>
      </c>
    </row>
    <row r="172" spans="1:7" x14ac:dyDescent="0.2">
      <c r="A172" s="37" t="str">
        <f ca="1">IF(Testitaulu_Testtabell!$B$2="","",IF(Testitaulu_Testtabell!A176="","",IF(Asetukset!$B$26=(MID(CELL("filename",A171),FIND("]",CELL("filename",A171))+1,255)),Testitaulu_Testtabell!A176,"")))</f>
        <v/>
      </c>
      <c r="B172" s="19" t="str">
        <f ca="1">IF(Testitaulu_Testtabell!$B$2="","",IF(Testitaulu_Testtabell!B176="","",IF(Asetukset!$B$26=(MID(CELL("filename",B171),FIND("]",CELL("filename",B171))+1,255)),Testitaulu_Testtabell!B176,"")))</f>
        <v/>
      </c>
      <c r="C172" s="38" t="str">
        <f ca="1">IF(Testitaulu_Testtabell!$B$2="","",IF(Testitaulu_Testtabell!C176="","",IF(Asetukset!$B$26=(MID(CELL("filename",C171),FIND("]",CELL("filename",C171))+1,255)),Testitaulu_Testtabell!C176,"")))</f>
        <v/>
      </c>
      <c r="D172" s="19" t="str">
        <f>IF(Aloitus_Start!$D$1="","",IF(B172="","",IF(C172="","",C172-B172)))</f>
        <v/>
      </c>
      <c r="E172" s="45" t="str">
        <f>IF(Aloitus_Start!$D$1="","",IF(B172="","",IF(B172=0,"",IF(B172=" ","",IF(C172="","",(C172/B172)-1)))))</f>
        <v/>
      </c>
      <c r="F172" s="19" t="str">
        <f ca="1">IF($A$3="","",IF(Aloitus_Start!$D$1="","",IF(B172="",IF(Aloitus_Start!$D$1="Suomi","Tieto puuttuu : "&amp;$A172,IF(Aloitus_Start!$D$1="Svenska","Information saknas : "&amp;$A172)),"")))</f>
        <v/>
      </c>
      <c r="G172" s="19" t="str">
        <f ca="1">IF($A$3="","",IF(Aloitus_Start!$D$1="","",IF(C172="",IF(Aloitus_Start!$D$1="Suomi","Tieto puuttuu : "&amp;$A172,IF(Aloitus_Start!$D$1="Svenska","Information saknas : "&amp;$A172)),"")))</f>
        <v/>
      </c>
    </row>
    <row r="173" spans="1:7" x14ac:dyDescent="0.2">
      <c r="A173" s="37" t="str">
        <f ca="1">IF(Testitaulu_Testtabell!$B$2="","",IF(Testitaulu_Testtabell!A177="","",IF(Asetukset!$B$26=(MID(CELL("filename",A172),FIND("]",CELL("filename",A172))+1,255)),Testitaulu_Testtabell!A177,"")))</f>
        <v/>
      </c>
      <c r="B173" s="19" t="str">
        <f ca="1">IF(Testitaulu_Testtabell!$B$2="","",IF(Testitaulu_Testtabell!B177="","",IF(Asetukset!$B$26=(MID(CELL("filename",B172),FIND("]",CELL("filename",B172))+1,255)),Testitaulu_Testtabell!B177,"")))</f>
        <v/>
      </c>
      <c r="C173" s="38" t="str">
        <f ca="1">IF(Testitaulu_Testtabell!$B$2="","",IF(Testitaulu_Testtabell!C177="","",IF(Asetukset!$B$26=(MID(CELL("filename",C172),FIND("]",CELL("filename",C172))+1,255)),Testitaulu_Testtabell!C177,"")))</f>
        <v/>
      </c>
      <c r="D173" s="19" t="str">
        <f>IF(Aloitus_Start!$D$1="","",IF(B173="","",IF(C173="","",C173-B173)))</f>
        <v/>
      </c>
      <c r="E173" s="45" t="str">
        <f>IF(Aloitus_Start!$D$1="","",IF(B173="","",IF(B173=0,"",IF(B173=" ","",IF(C173="","",(C173/B173)-1)))))</f>
        <v/>
      </c>
      <c r="F173" s="19" t="str">
        <f ca="1">IF($A$3="","",IF(Aloitus_Start!$D$1="","",IF(B173="",IF(Aloitus_Start!$D$1="Suomi","Tieto puuttuu : "&amp;$A173,IF(Aloitus_Start!$D$1="Svenska","Information saknas : "&amp;$A173)),"")))</f>
        <v/>
      </c>
      <c r="G173" s="19" t="str">
        <f ca="1">IF($A$3="","",IF(Aloitus_Start!$D$1="","",IF(C173="",IF(Aloitus_Start!$D$1="Suomi","Tieto puuttuu : "&amp;$A173,IF(Aloitus_Start!$D$1="Svenska","Information saknas : "&amp;$A173)),"")))</f>
        <v/>
      </c>
    </row>
    <row r="174" spans="1:7" x14ac:dyDescent="0.2">
      <c r="A174" s="37" t="str">
        <f ca="1">IF(Testitaulu_Testtabell!$B$2="","",IF(Testitaulu_Testtabell!A178="","",IF(Asetukset!$B$26=(MID(CELL("filename",A173),FIND("]",CELL("filename",A173))+1,255)),Testitaulu_Testtabell!A178,"")))</f>
        <v/>
      </c>
      <c r="B174" s="19" t="str">
        <f ca="1">IF(Testitaulu_Testtabell!$B$2="","",IF(Testitaulu_Testtabell!B178="","",IF(Asetukset!$B$26=(MID(CELL("filename",B173),FIND("]",CELL("filename",B173))+1,255)),Testitaulu_Testtabell!B178,"")))</f>
        <v/>
      </c>
      <c r="C174" s="38" t="str">
        <f ca="1">IF(Testitaulu_Testtabell!$B$2="","",IF(Testitaulu_Testtabell!C178="","",IF(Asetukset!$B$26=(MID(CELL("filename",C173),FIND("]",CELL("filename",C173))+1,255)),Testitaulu_Testtabell!C178,"")))</f>
        <v/>
      </c>
      <c r="D174" s="19" t="str">
        <f>IF(Aloitus_Start!$D$1="","",IF(B174="","",IF(C174="","",C174-B174)))</f>
        <v/>
      </c>
      <c r="E174" s="45" t="str">
        <f>IF(Aloitus_Start!$D$1="","",IF(B174="","",IF(B174=0,"",IF(B174=" ","",IF(C174="","",(C174/B174)-1)))))</f>
        <v/>
      </c>
      <c r="F174" s="19" t="str">
        <f ca="1">IF($A$3="","",IF(Aloitus_Start!$D$1="","",IF(B174="",IF(Aloitus_Start!$D$1="Suomi","Tieto puuttuu : "&amp;$A174,IF(Aloitus_Start!$D$1="Svenska","Information saknas : "&amp;$A174)),"")))</f>
        <v/>
      </c>
      <c r="G174" s="19" t="str">
        <f ca="1">IF($A$3="","",IF(Aloitus_Start!$D$1="","",IF(C174="",IF(Aloitus_Start!$D$1="Suomi","Tieto puuttuu : "&amp;$A174,IF(Aloitus_Start!$D$1="Svenska","Information saknas : "&amp;$A174)),"")))</f>
        <v/>
      </c>
    </row>
    <row r="175" spans="1:7" x14ac:dyDescent="0.2">
      <c r="A175" s="37" t="str">
        <f ca="1">IF(Testitaulu_Testtabell!$B$2="","",IF(Testitaulu_Testtabell!A179="","",IF(Asetukset!$B$26=(MID(CELL("filename",A174),FIND("]",CELL("filename",A174))+1,255)),Testitaulu_Testtabell!A179,"")))</f>
        <v/>
      </c>
      <c r="B175" s="19" t="str">
        <f ca="1">IF(Testitaulu_Testtabell!$B$2="","",IF(Testitaulu_Testtabell!B179="","",IF(Asetukset!$B$26=(MID(CELL("filename",B174),FIND("]",CELL("filename",B174))+1,255)),Testitaulu_Testtabell!B179,"")))</f>
        <v/>
      </c>
      <c r="C175" s="38" t="str">
        <f ca="1">IF(Testitaulu_Testtabell!$B$2="","",IF(Testitaulu_Testtabell!C179="","",IF(Asetukset!$B$26=(MID(CELL("filename",C174),FIND("]",CELL("filename",C174))+1,255)),Testitaulu_Testtabell!C179,"")))</f>
        <v/>
      </c>
      <c r="D175" s="19" t="str">
        <f>IF(Aloitus_Start!$D$1="","",IF(B175="","",IF(C175="","",C175-B175)))</f>
        <v/>
      </c>
      <c r="E175" s="45" t="str">
        <f>IF(Aloitus_Start!$D$1="","",IF(B175="","",IF(B175=0,"",IF(B175=" ","",IF(C175="","",(C175/B175)-1)))))</f>
        <v/>
      </c>
      <c r="F175" s="19" t="str">
        <f ca="1">IF($A$3="","",IF(Aloitus_Start!$D$1="","",IF(B175="",IF(Aloitus_Start!$D$1="Suomi","Tieto puuttuu : "&amp;$A175,IF(Aloitus_Start!$D$1="Svenska","Information saknas : "&amp;$A175)),"")))</f>
        <v/>
      </c>
      <c r="G175" s="19" t="str">
        <f ca="1">IF($A$3="","",IF(Aloitus_Start!$D$1="","",IF(C175="",IF(Aloitus_Start!$D$1="Suomi","Tieto puuttuu : "&amp;$A175,IF(Aloitus_Start!$D$1="Svenska","Information saknas : "&amp;$A175)),"")))</f>
        <v/>
      </c>
    </row>
    <row r="176" spans="1:7" x14ac:dyDescent="0.2">
      <c r="A176" s="37" t="str">
        <f ca="1">IF(Testitaulu_Testtabell!$B$2="","",IF(Testitaulu_Testtabell!A180="","",IF(Asetukset!$B$26=(MID(CELL("filename",A175),FIND("]",CELL("filename",A175))+1,255)),Testitaulu_Testtabell!A180,"")))</f>
        <v/>
      </c>
      <c r="B176" s="19" t="str">
        <f ca="1">IF(Testitaulu_Testtabell!$B$2="","",IF(Testitaulu_Testtabell!B180="","",IF(Asetukset!$B$26=(MID(CELL("filename",B175),FIND("]",CELL("filename",B175))+1,255)),Testitaulu_Testtabell!B180,"")))</f>
        <v/>
      </c>
      <c r="C176" s="38" t="str">
        <f ca="1">IF(Testitaulu_Testtabell!$B$2="","",IF(Testitaulu_Testtabell!C180="","",IF(Asetukset!$B$26=(MID(CELL("filename",C175),FIND("]",CELL("filename",C175))+1,255)),Testitaulu_Testtabell!C180,"")))</f>
        <v/>
      </c>
      <c r="D176" s="19" t="str">
        <f>IF(Aloitus_Start!$D$1="","",IF(B176="","",IF(C176="","",C176-B176)))</f>
        <v/>
      </c>
      <c r="E176" s="45" t="str">
        <f>IF(Aloitus_Start!$D$1="","",IF(B176="","",IF(B176=0,"",IF(B176=" ","",IF(C176="","",(C176/B176)-1)))))</f>
        <v/>
      </c>
      <c r="F176" s="19" t="str">
        <f ca="1">IF($A$3="","",IF(Aloitus_Start!$D$1="","",IF(B176="",IF(Aloitus_Start!$D$1="Suomi","Tieto puuttuu : "&amp;$A176,IF(Aloitus_Start!$D$1="Svenska","Information saknas : "&amp;$A176)),"")))</f>
        <v/>
      </c>
      <c r="G176" s="19" t="str">
        <f ca="1">IF($A$3="","",IF(Aloitus_Start!$D$1="","",IF(C176="",IF(Aloitus_Start!$D$1="Suomi","Tieto puuttuu : "&amp;$A176,IF(Aloitus_Start!$D$1="Svenska","Information saknas : "&amp;$A176)),"")))</f>
        <v/>
      </c>
    </row>
    <row r="177" spans="1:7" x14ac:dyDescent="0.2">
      <c r="A177" s="37" t="str">
        <f ca="1">IF(Testitaulu_Testtabell!$B$2="","",IF(Testitaulu_Testtabell!A181="","",IF(Asetukset!$B$26=(MID(CELL("filename",A176),FIND("]",CELL("filename",A176))+1,255)),Testitaulu_Testtabell!A181,"")))</f>
        <v/>
      </c>
      <c r="B177" s="19" t="str">
        <f ca="1">IF(Testitaulu_Testtabell!$B$2="","",IF(Testitaulu_Testtabell!B181="","",IF(Asetukset!$B$26=(MID(CELL("filename",B176),FIND("]",CELL("filename",B176))+1,255)),Testitaulu_Testtabell!B181,"")))</f>
        <v/>
      </c>
      <c r="C177" s="38" t="str">
        <f ca="1">IF(Testitaulu_Testtabell!$B$2="","",IF(Testitaulu_Testtabell!C181="","",IF(Asetukset!$B$26=(MID(CELL("filename",C176),FIND("]",CELL("filename",C176))+1,255)),Testitaulu_Testtabell!C181,"")))</f>
        <v/>
      </c>
      <c r="D177" s="19" t="str">
        <f>IF(Aloitus_Start!$D$1="","",IF(B177="","",IF(C177="","",C177-B177)))</f>
        <v/>
      </c>
      <c r="E177" s="45" t="str">
        <f>IF(Aloitus_Start!$D$1="","",IF(B177="","",IF(B177=0,"",IF(B177=" ","",IF(C177="","",(C177/B177)-1)))))</f>
        <v/>
      </c>
      <c r="F177" s="19" t="str">
        <f ca="1">IF($A$3="","",IF(Aloitus_Start!$D$1="","",IF(B177="",IF(Aloitus_Start!$D$1="Suomi","Tieto puuttuu : "&amp;$A177,IF(Aloitus_Start!$D$1="Svenska","Information saknas : "&amp;$A177)),"")))</f>
        <v/>
      </c>
      <c r="G177" s="19" t="str">
        <f ca="1">IF($A$3="","",IF(Aloitus_Start!$D$1="","",IF(C177="",IF(Aloitus_Start!$D$1="Suomi","Tieto puuttuu : "&amp;$A177,IF(Aloitus_Start!$D$1="Svenska","Information saknas : "&amp;$A177)),"")))</f>
        <v/>
      </c>
    </row>
    <row r="178" spans="1:7" x14ac:dyDescent="0.2">
      <c r="A178" s="37" t="str">
        <f ca="1">IF(Testitaulu_Testtabell!$B$2="","",IF(Testitaulu_Testtabell!A182="","",IF(Asetukset!$B$26=(MID(CELL("filename",A177),FIND("]",CELL("filename",A177))+1,255)),Testitaulu_Testtabell!A182,"")))</f>
        <v/>
      </c>
      <c r="B178" s="19" t="str">
        <f ca="1">IF(Testitaulu_Testtabell!$B$2="","",IF(Testitaulu_Testtabell!B182="","",IF(Asetukset!$B$26=(MID(CELL("filename",B177),FIND("]",CELL("filename",B177))+1,255)),Testitaulu_Testtabell!B182,"")))</f>
        <v/>
      </c>
      <c r="C178" s="38" t="str">
        <f ca="1">IF(Testitaulu_Testtabell!$B$2="","",IF(Testitaulu_Testtabell!C182="","",IF(Asetukset!$B$26=(MID(CELL("filename",C177),FIND("]",CELL("filename",C177))+1,255)),Testitaulu_Testtabell!C182,"")))</f>
        <v/>
      </c>
      <c r="G178" s="19"/>
    </row>
    <row r="179" spans="1:7" x14ac:dyDescent="0.2">
      <c r="A179" s="37" t="str">
        <f ca="1">IF(Testitaulu_Testtabell!$B$2="","",IF(Testitaulu_Testtabell!A183="","",IF(Asetukset!$B$26=(MID(CELL("filename",A178),FIND("]",CELL("filename",A178))+1,255)),Testitaulu_Testtabell!A183,"")))</f>
        <v/>
      </c>
      <c r="B179" s="19" t="str">
        <f ca="1">IF(Testitaulu_Testtabell!$B$2="","",IF(Testitaulu_Testtabell!B183="","",IF(Asetukset!$B$26=(MID(CELL("filename",B178),FIND("]",CELL("filename",B178))+1,255)),Testitaulu_Testtabell!B183,"")))</f>
        <v/>
      </c>
      <c r="C179" s="38" t="str">
        <f ca="1">IF(Testitaulu_Testtabell!$B$2="","",IF(Testitaulu_Testtabell!C183="","",IF(Asetukset!$B$26=(MID(CELL("filename",C178),FIND("]",CELL("filename",C178))+1,255)),Testitaulu_Testtabell!C183,"")))</f>
        <v/>
      </c>
      <c r="D179" s="19" t="str">
        <f>IF(Aloitus_Start!$D$1="","",IF(B179="","",IF(C179="","",C179-B179)))</f>
        <v/>
      </c>
      <c r="E179" s="45" t="str">
        <f>IF(Aloitus_Start!$D$1="","",IF(B179="","",IF(B179=0,"",IF(B179=" ","",IF(C179="","",(C179/B179)-1)))))</f>
        <v/>
      </c>
      <c r="F179" s="19" t="str">
        <f ca="1">IF($A$3="","",IF(Aloitus_Start!$D$1="","",IF(B179="",IF(Aloitus_Start!$D$1="Suomi","Tieto puuttuu : "&amp;$A179,IF(Aloitus_Start!$D$1="Svenska","Information saknas : "&amp;$A179)),"")))</f>
        <v/>
      </c>
      <c r="G179" s="19" t="str">
        <f ca="1">IF($A$3="","",IF(Aloitus_Start!$D$1="","",IF(C179="",IF(Aloitus_Start!$D$1="Suomi","Tieto puuttuu : "&amp;$A179,IF(Aloitus_Start!$D$1="Svenska","Information saknas : "&amp;$A179)),"")))</f>
        <v/>
      </c>
    </row>
    <row r="180" spans="1:7" x14ac:dyDescent="0.2">
      <c r="A180" s="37" t="str">
        <f ca="1">IF(Testitaulu_Testtabell!$B$2="","",IF(Testitaulu_Testtabell!A184="","",IF(Asetukset!$B$26=(MID(CELL("filename",A179),FIND("]",CELL("filename",A179))+1,255)),Testitaulu_Testtabell!A184,"")))</f>
        <v/>
      </c>
      <c r="B180" s="19" t="str">
        <f ca="1">IF(Testitaulu_Testtabell!$B$2="","",IF(Testitaulu_Testtabell!B184="","",IF(Asetukset!$B$26=(MID(CELL("filename",B179),FIND("]",CELL("filename",B179))+1,255)),Testitaulu_Testtabell!B184,"")))</f>
        <v/>
      </c>
      <c r="C180" s="38" t="str">
        <f ca="1">IF(Testitaulu_Testtabell!$B$2="","",IF(Testitaulu_Testtabell!C184="","",IF(Asetukset!$B$26=(MID(CELL("filename",C179),FIND("]",CELL("filename",C179))+1,255)),Testitaulu_Testtabell!C184,"")))</f>
        <v/>
      </c>
      <c r="D180" s="19" t="str">
        <f>IF(Aloitus_Start!$D$1="","",IF(B180="","",IF(C180="","",C180-B180)))</f>
        <v/>
      </c>
      <c r="E180" s="45" t="str">
        <f>IF(Aloitus_Start!$D$1="","",IF(B180="","",IF(B180=0,"",IF(B180=" ","",IF(C180="","",(C180/B180)-1)))))</f>
        <v/>
      </c>
      <c r="F180" s="19" t="str">
        <f ca="1">IF($A$3="","",IF(Aloitus_Start!$D$1="","",IF(B180="",IF(Aloitus_Start!$D$1="Suomi","Tieto puuttuu : "&amp;$A180,IF(Aloitus_Start!$D$1="Svenska","Information saknas : "&amp;$A180)),"")))</f>
        <v/>
      </c>
      <c r="G180" s="19" t="str">
        <f ca="1">IF($A$3="","",IF(Aloitus_Start!$D$1="","",IF(C180="",IF(Aloitus_Start!$D$1="Suomi","Tieto puuttuu : "&amp;$A180,IF(Aloitus_Start!$D$1="Svenska","Information saknas : "&amp;$A180)),"")))</f>
        <v/>
      </c>
    </row>
    <row r="181" spans="1:7" x14ac:dyDescent="0.2">
      <c r="A181" s="37" t="str">
        <f ca="1">IF(Testitaulu_Testtabell!$B$2="","",IF(Testitaulu_Testtabell!A185="","",IF(Asetukset!$B$26=(MID(CELL("filename",A180),FIND("]",CELL("filename",A180))+1,255)),Testitaulu_Testtabell!A185,"")))</f>
        <v/>
      </c>
      <c r="B181" s="19" t="str">
        <f ca="1">IF(Testitaulu_Testtabell!$B$2="","",IF(Testitaulu_Testtabell!B185="","",IF(Asetukset!$B$26=(MID(CELL("filename",B180),FIND("]",CELL("filename",B180))+1,255)),Testitaulu_Testtabell!B185,"")))</f>
        <v/>
      </c>
      <c r="C181" s="38" t="str">
        <f ca="1">IF(Testitaulu_Testtabell!$B$2="","",IF(Testitaulu_Testtabell!C185="","",IF(Asetukset!$B$26=(MID(CELL("filename",C180),FIND("]",CELL("filename",C180))+1,255)),Testitaulu_Testtabell!C185,"")))</f>
        <v/>
      </c>
      <c r="G181" s="19"/>
    </row>
    <row r="182" spans="1:7" x14ac:dyDescent="0.2">
      <c r="A182" s="37" t="str">
        <f ca="1">IF(Testitaulu_Testtabell!$B$2="","",IF(Testitaulu_Testtabell!A186="","",IF(Asetukset!$B$26=(MID(CELL("filename",A181),FIND("]",CELL("filename",A181))+1,255)),Testitaulu_Testtabell!A186,"")))</f>
        <v/>
      </c>
      <c r="B182" s="19" t="str">
        <f ca="1">IF(Testitaulu_Testtabell!$B$2="","",IF(Testitaulu_Testtabell!B186="","",IF(Asetukset!$B$26=(MID(CELL("filename",B181),FIND("]",CELL("filename",B181))+1,255)),Testitaulu_Testtabell!B186,"")))</f>
        <v/>
      </c>
      <c r="C182" s="38" t="str">
        <f ca="1">IF(Testitaulu_Testtabell!$B$2="","",IF(Testitaulu_Testtabell!C186="","",IF(Asetukset!$B$26=(MID(CELL("filename",C181),FIND("]",CELL("filename",C181))+1,255)),Testitaulu_Testtabell!C186,"")))</f>
        <v/>
      </c>
      <c r="G182" s="19"/>
    </row>
    <row r="183" spans="1:7" x14ac:dyDescent="0.2">
      <c r="A183" s="37" t="str">
        <f ca="1">IF(Testitaulu_Testtabell!$B$2="","",IF(Testitaulu_Testtabell!A187="","",IF(Asetukset!$B$26=(MID(CELL("filename",A182),FIND("]",CELL("filename",A182))+1,255)),Testitaulu_Testtabell!A187,"")))</f>
        <v/>
      </c>
      <c r="B183" s="19" t="str">
        <f ca="1">IF(Testitaulu_Testtabell!$B$2="","",IF(Testitaulu_Testtabell!B187="","",IF(Asetukset!$B$26=(MID(CELL("filename",B182),FIND("]",CELL("filename",B182))+1,255)),Testitaulu_Testtabell!B187,"")))</f>
        <v/>
      </c>
      <c r="C183" s="38" t="str">
        <f ca="1">IF(Testitaulu_Testtabell!$B$2="","",IF(Testitaulu_Testtabell!C187="","",IF(Asetukset!$B$26=(MID(CELL("filename",C182),FIND("]",CELL("filename",C182))+1,255)),Testitaulu_Testtabell!C187,"")))</f>
        <v/>
      </c>
      <c r="G183" s="19"/>
    </row>
    <row r="184" spans="1:7" x14ac:dyDescent="0.2">
      <c r="A184" s="37" t="str">
        <f ca="1">IF(Testitaulu_Testtabell!$B$2="","",IF(Testitaulu_Testtabell!A188="","",IF(Asetukset!$B$26=(MID(CELL("filename",A183),FIND("]",CELL("filename",A183))+1,255)),Testitaulu_Testtabell!A188,"")))</f>
        <v/>
      </c>
      <c r="B184" s="19" t="str">
        <f ca="1">IF(Testitaulu_Testtabell!$B$2="","",IF(Testitaulu_Testtabell!B188="","",IF(Asetukset!$B$26=(MID(CELL("filename",B183),FIND("]",CELL("filename",B183))+1,255)),Testitaulu_Testtabell!B188,"")))</f>
        <v/>
      </c>
      <c r="C184" s="38" t="str">
        <f ca="1">IF(Testitaulu_Testtabell!$B$2="","",IF(Testitaulu_Testtabell!C188="","",IF(Asetukset!$B$26=(MID(CELL("filename",C183),FIND("]",CELL("filename",C183))+1,255)),Testitaulu_Testtabell!C188,"")))</f>
        <v/>
      </c>
      <c r="G184" s="19"/>
    </row>
    <row r="185" spans="1:7" x14ac:dyDescent="0.2">
      <c r="A185" s="37" t="str">
        <f ca="1">IF(Testitaulu_Testtabell!$B$2="","",IF(Testitaulu_Testtabell!A189="","",IF(Asetukset!$B$26=(MID(CELL("filename",A184),FIND("]",CELL("filename",A184))+1,255)),Testitaulu_Testtabell!A189,"")))</f>
        <v/>
      </c>
      <c r="B185" s="19" t="str">
        <f ca="1">IF(Testitaulu_Testtabell!$B$2="","",IF(Testitaulu_Testtabell!B189="","",IF(Asetukset!$B$26=(MID(CELL("filename",B184),FIND("]",CELL("filename",B184))+1,255)),Testitaulu_Testtabell!B189,"")))</f>
        <v/>
      </c>
      <c r="C185" s="38" t="str">
        <f ca="1">IF(Testitaulu_Testtabell!$B$2="","",IF(Testitaulu_Testtabell!C189="","",IF(Asetukset!$B$26=(MID(CELL("filename",C184),FIND("]",CELL("filename",C184))+1,255)),Testitaulu_Testtabell!C189,"")))</f>
        <v/>
      </c>
      <c r="D185" s="19" t="str">
        <f>IF(Aloitus_Start!$D$1="","",IF(B185="","",IF(C185="","",C185-B185)))</f>
        <v/>
      </c>
      <c r="E185" s="45" t="str">
        <f>IF(Aloitus_Start!$D$1="","",IF(B185="","",IF(B185=0,"",IF(B185=" ","",IF(C185="","",(C185/B185)-1)))))</f>
        <v/>
      </c>
      <c r="F185" s="19" t="str">
        <f ca="1">IF($A$3="","",IF(Aloitus_Start!$D$1="","",IF(B185="",IF(Aloitus_Start!$D$1="Suomi","Tieto puuttuu : "&amp;$A185,IF(Aloitus_Start!$D$1="Svenska","Information saknas : "&amp;$A185)),"")))</f>
        <v/>
      </c>
      <c r="G185" s="19" t="str">
        <f ca="1">IF($A$3="","",IF(Aloitus_Start!$D$1="","",IF(C185="",IF(Aloitus_Start!$D$1="Suomi","Tieto puuttuu : "&amp;$A185,IF(Aloitus_Start!$D$1="Svenska","Information saknas : "&amp;$A185)),"")))</f>
        <v/>
      </c>
    </row>
    <row r="186" spans="1:7" x14ac:dyDescent="0.2">
      <c r="A186" s="37" t="str">
        <f ca="1">IF(Testitaulu_Testtabell!$B$2="","",IF(Testitaulu_Testtabell!A190="","",IF(Asetukset!$B$26=(MID(CELL("filename",A185),FIND("]",CELL("filename",A185))+1,255)),Testitaulu_Testtabell!A190,"")))</f>
        <v/>
      </c>
      <c r="B186" s="19" t="str">
        <f ca="1">IF(Testitaulu_Testtabell!$B$2="","",IF(Testitaulu_Testtabell!B190="","",IF(Asetukset!$B$26=(MID(CELL("filename",B185),FIND("]",CELL("filename",B185))+1,255)),Testitaulu_Testtabell!B190,"")))</f>
        <v/>
      </c>
      <c r="C186" s="38" t="str">
        <f ca="1">IF(Testitaulu_Testtabell!$B$2="","",IF(Testitaulu_Testtabell!C190="","",IF(Asetukset!$B$26=(MID(CELL("filename",C185),FIND("]",CELL("filename",C185))+1,255)),Testitaulu_Testtabell!C190,"")))</f>
        <v/>
      </c>
      <c r="D186" s="19" t="str">
        <f>IF(Aloitus_Start!$D$1="","",IF(B186="","",IF(C186="","",C186-B186)))</f>
        <v/>
      </c>
      <c r="E186" s="45" t="str">
        <f>IF(Aloitus_Start!$D$1="","",IF(B186="","",IF(B186=0,"",IF(B186=" ","",IF(C186="","",(C186/B186)-1)))))</f>
        <v/>
      </c>
      <c r="F186" s="19" t="str">
        <f ca="1">IF($A$3="","",IF(Aloitus_Start!$D$1="","",IF(B186="",IF(Aloitus_Start!$D$1="Suomi","Tieto puuttuu : "&amp;$A186,IF(Aloitus_Start!$D$1="Svenska","Information saknas : "&amp;$A186)),"")))</f>
        <v/>
      </c>
      <c r="G186" s="19" t="str">
        <f ca="1">IF($A$3="","",IF(Aloitus_Start!$D$1="","",IF(C186="",IF(Aloitus_Start!$D$1="Suomi","Tieto puuttuu : "&amp;$A186,IF(Aloitus_Start!$D$1="Svenska","Information saknas : "&amp;$A186)),"")))</f>
        <v/>
      </c>
    </row>
    <row r="187" spans="1:7" x14ac:dyDescent="0.2">
      <c r="A187" s="37" t="str">
        <f ca="1">IF(Testitaulu_Testtabell!$B$2="","",IF(Testitaulu_Testtabell!A191="","",IF(Asetukset!$B$26=(MID(CELL("filename",A186),FIND("]",CELL("filename",A186))+1,255)),Testitaulu_Testtabell!A191,"")))</f>
        <v/>
      </c>
      <c r="B187" s="19" t="str">
        <f ca="1">IF(Testitaulu_Testtabell!$B$2="","",IF(Testitaulu_Testtabell!B191="","",IF(Asetukset!$B$26=(MID(CELL("filename",B186),FIND("]",CELL("filename",B186))+1,255)),Testitaulu_Testtabell!B191,"")))</f>
        <v/>
      </c>
      <c r="C187" s="38" t="str">
        <f ca="1">IF(Testitaulu_Testtabell!$B$2="","",IF(Testitaulu_Testtabell!C191="","",IF(Asetukset!$B$26=(MID(CELL("filename",C186),FIND("]",CELL("filename",C186))+1,255)),Testitaulu_Testtabell!C191,"")))</f>
        <v/>
      </c>
      <c r="G187" s="19"/>
    </row>
    <row r="188" spans="1:7" x14ac:dyDescent="0.2">
      <c r="A188" s="37" t="str">
        <f ca="1">IF(Testitaulu_Testtabell!$B$2="","",IF(Testitaulu_Testtabell!A192="","",IF(Asetukset!$B$26=(MID(CELL("filename",A187),FIND("]",CELL("filename",A187))+1,255)),Testitaulu_Testtabell!A192,"")))</f>
        <v/>
      </c>
      <c r="B188" s="19" t="str">
        <f ca="1">IF(Testitaulu_Testtabell!$B$2="","",IF(Testitaulu_Testtabell!B192="","",IF(Asetukset!$B$26=(MID(CELL("filename",B187),FIND("]",CELL("filename",B187))+1,255)),Testitaulu_Testtabell!B192,"")))</f>
        <v/>
      </c>
      <c r="C188" s="38" t="str">
        <f ca="1">IF(Testitaulu_Testtabell!$B$2="","",IF(Testitaulu_Testtabell!C192="","",IF(Asetukset!$B$26=(MID(CELL("filename",C187),FIND("]",CELL("filename",C187))+1,255)),Testitaulu_Testtabell!C192,"")))</f>
        <v/>
      </c>
      <c r="D188" s="19" t="str">
        <f>IF(Aloitus_Start!$D$1="","",IF(B188="","",IF(C188="","",C188-B188)))</f>
        <v/>
      </c>
      <c r="E188" s="45" t="str">
        <f>IF(Aloitus_Start!$D$1="","",IF(B188="","",IF(B188=0,"",IF(B188=" ","",IF(C188="","",(C188/B188)-1)))))</f>
        <v/>
      </c>
      <c r="F188" s="19" t="str">
        <f ca="1">IF($A$3="","",IF(Aloitus_Start!$D$1="","",IF(B188="",IF(Aloitus_Start!$D$1="Suomi","Tieto puuttuu : "&amp;$A188,IF(Aloitus_Start!$D$1="Svenska","Information saknas : "&amp;$A188)),"")))</f>
        <v/>
      </c>
      <c r="G188" s="19" t="str">
        <f ca="1">IF($A$3="","",IF(Aloitus_Start!$D$1="","",IF(C188="",IF(Aloitus_Start!$D$1="Suomi","Tieto puuttuu : "&amp;$A188,IF(Aloitus_Start!$D$1="Svenska","Information saknas : "&amp;$A188)),"")))</f>
        <v/>
      </c>
    </row>
    <row r="189" spans="1:7" x14ac:dyDescent="0.2">
      <c r="A189" s="37" t="str">
        <f ca="1">IF(Testitaulu_Testtabell!$B$2="","",IF(Testitaulu_Testtabell!A193="","",IF(Asetukset!$B$26=(MID(CELL("filename",A188),FIND("]",CELL("filename",A188))+1,255)),Testitaulu_Testtabell!A193,"")))</f>
        <v/>
      </c>
      <c r="B189" s="19" t="str">
        <f ca="1">IF(Testitaulu_Testtabell!$B$2="","",IF(Testitaulu_Testtabell!B193="","",IF(Asetukset!$B$26=(MID(CELL("filename",B188),FIND("]",CELL("filename",B188))+1,255)),Testitaulu_Testtabell!B193,"")))</f>
        <v/>
      </c>
      <c r="C189" s="38" t="str">
        <f ca="1">IF(Testitaulu_Testtabell!$B$2="","",IF(Testitaulu_Testtabell!C193="","",IF(Asetukset!$B$26=(MID(CELL("filename",C188),FIND("]",CELL("filename",C188))+1,255)),Testitaulu_Testtabell!C193,"")))</f>
        <v/>
      </c>
      <c r="D189" s="19" t="str">
        <f>IF(Aloitus_Start!$D$1="","",IF(B189="","",IF(C189="","",C189-B189)))</f>
        <v/>
      </c>
      <c r="E189" s="45" t="str">
        <f>IF(Aloitus_Start!$D$1="","",IF(B189="","",IF(B189=0,"",IF(B189=" ","",IF(C189="","",(C189/B189)-1)))))</f>
        <v/>
      </c>
      <c r="F189" s="19" t="str">
        <f ca="1">IF($A$3="","",IF(Aloitus_Start!$D$1="","",IF(B189="",IF(Aloitus_Start!$D$1="Suomi","Tieto puuttuu : "&amp;$A189,IF(Aloitus_Start!$D$1="Svenska","Information saknas : "&amp;$A189)),"")))</f>
        <v/>
      </c>
      <c r="G189" s="19" t="str">
        <f ca="1">IF($A$3="","",IF(Aloitus_Start!$D$1="","",IF(C189="",IF(Aloitus_Start!$D$1="Suomi","Tieto puuttuu : "&amp;$A189,IF(Aloitus_Start!$D$1="Svenska","Information saknas : "&amp;$A189)),"")))</f>
        <v/>
      </c>
    </row>
    <row r="190" spans="1:7" x14ac:dyDescent="0.2">
      <c r="A190" s="37" t="str">
        <f ca="1">IF(Testitaulu_Testtabell!$B$2="","",IF(Testitaulu_Testtabell!A194="","",IF(Asetukset!$B$26=(MID(CELL("filename",A189),FIND("]",CELL("filename",A189))+1,255)),Testitaulu_Testtabell!A194,"")))</f>
        <v/>
      </c>
      <c r="B190" s="19" t="str">
        <f ca="1">IF(Testitaulu_Testtabell!$B$2="","",IF(Testitaulu_Testtabell!B194="","",IF(Asetukset!$B$26=(MID(CELL("filename",B189),FIND("]",CELL("filename",B189))+1,255)),Testitaulu_Testtabell!B194,"")))</f>
        <v/>
      </c>
      <c r="C190" s="38" t="str">
        <f ca="1">IF(Testitaulu_Testtabell!$B$2="","",IF(Testitaulu_Testtabell!C194="","",IF(Asetukset!$B$26=(MID(CELL("filename",C189),FIND("]",CELL("filename",C189))+1,255)),Testitaulu_Testtabell!C194,"")))</f>
        <v/>
      </c>
      <c r="D190" s="19" t="str">
        <f>IF(Aloitus_Start!$D$1="","",IF(B190="","",IF(C190="","",C190-B190)))</f>
        <v/>
      </c>
      <c r="E190" s="45" t="str">
        <f>IF(Aloitus_Start!$D$1="","",IF(B190="","",IF(B190=0,"",IF(B190=" ","",IF(C190="","",(C190/B190)-1)))))</f>
        <v/>
      </c>
      <c r="F190" s="19" t="str">
        <f ca="1">IF($A$3="","",IF(Aloitus_Start!$D$1="","",IF(B190="",IF(Aloitus_Start!$D$1="Suomi","Tieto puuttuu : "&amp;$A190,IF(Aloitus_Start!$D$1="Svenska","Information saknas : "&amp;$A190)),"")))</f>
        <v/>
      </c>
      <c r="G190" s="19" t="str">
        <f ca="1">IF($A$3="","",IF(Aloitus_Start!$D$1="","",IF(C190="",IF(Aloitus_Start!$D$1="Suomi","Tieto puuttuu : "&amp;$A190,IF(Aloitus_Start!$D$1="Svenska","Information saknas : "&amp;$A190)),"")))</f>
        <v/>
      </c>
    </row>
    <row r="191" spans="1:7" x14ac:dyDescent="0.2">
      <c r="A191" s="37" t="str">
        <f ca="1">IF(Testitaulu_Testtabell!$B$2="","",IF(Testitaulu_Testtabell!A195="","",IF(Asetukset!$B$26=(MID(CELL("filename",A190),FIND("]",CELL("filename",A190))+1,255)),Testitaulu_Testtabell!A195,"")))</f>
        <v/>
      </c>
      <c r="B191" s="19" t="str">
        <f ca="1">IF(Testitaulu_Testtabell!$B$2="","",IF(Testitaulu_Testtabell!B195="","",IF(Asetukset!$B$26=(MID(CELL("filename",B190),FIND("]",CELL("filename",B190))+1,255)),Testitaulu_Testtabell!B195,"")))</f>
        <v/>
      </c>
      <c r="C191" s="38" t="str">
        <f ca="1">IF(Testitaulu_Testtabell!$B$2="","",IF(Testitaulu_Testtabell!C195="","",IF(Asetukset!$B$26=(MID(CELL("filename",C190),FIND("]",CELL("filename",C190))+1,255)),Testitaulu_Testtabell!C195,"")))</f>
        <v/>
      </c>
      <c r="D191" s="19" t="str">
        <f>IF(Aloitus_Start!$D$1="","",IF(B191="","",IF(C191="","",C191-B191)))</f>
        <v/>
      </c>
      <c r="E191" s="45" t="str">
        <f>IF(Aloitus_Start!$D$1="","",IF(B191="","",IF(B191=0,"",IF(B191=" ","",IF(C191="","",(C191/B191)-1)))))</f>
        <v/>
      </c>
      <c r="F191" s="19" t="str">
        <f ca="1">IF($A$3="","",IF(Aloitus_Start!$D$1="","",IF(B191="",IF(Aloitus_Start!$D$1="Suomi","Tieto puuttuu : "&amp;$A191,IF(Aloitus_Start!$D$1="Svenska","Information saknas : "&amp;$A191)),"")))</f>
        <v/>
      </c>
      <c r="G191" s="19" t="str">
        <f ca="1">IF($A$3="","",IF(Aloitus_Start!$D$1="","",IF(C191="",IF(Aloitus_Start!$D$1="Suomi","Tieto puuttuu : "&amp;$A191,IF(Aloitus_Start!$D$1="Svenska","Information saknas : "&amp;$A191)),"")))</f>
        <v/>
      </c>
    </row>
    <row r="192" spans="1:7" x14ac:dyDescent="0.2">
      <c r="A192" s="37" t="str">
        <f ca="1">IF(Testitaulu_Testtabell!$B$2="","",IF(Testitaulu_Testtabell!A196="","",IF(Asetukset!$B$26=(MID(CELL("filename",A191),FIND("]",CELL("filename",A191))+1,255)),Testitaulu_Testtabell!A196,"")))</f>
        <v/>
      </c>
      <c r="B192" s="19" t="str">
        <f ca="1">IF(Testitaulu_Testtabell!$B$2="","",IF(Testitaulu_Testtabell!B196="","",IF(Asetukset!$B$26=(MID(CELL("filename",B191),FIND("]",CELL("filename",B191))+1,255)),Testitaulu_Testtabell!B196,"")))</f>
        <v/>
      </c>
      <c r="C192" s="38" t="str">
        <f ca="1">IF(Testitaulu_Testtabell!$B$2="","",IF(Testitaulu_Testtabell!C196="","",IF(Asetukset!$B$26=(MID(CELL("filename",C191),FIND("]",CELL("filename",C191))+1,255)),Testitaulu_Testtabell!C196,"")))</f>
        <v/>
      </c>
      <c r="G192" s="19"/>
    </row>
    <row r="193" spans="1:7" x14ac:dyDescent="0.2">
      <c r="A193" s="37" t="str">
        <f ca="1">IF(Testitaulu_Testtabell!$B$2="","",IF(Testitaulu_Testtabell!A197="","",IF(Asetukset!$B$26=(MID(CELL("filename",A192),FIND("]",CELL("filename",A192))+1,255)),Testitaulu_Testtabell!A197,"")))</f>
        <v/>
      </c>
      <c r="B193" s="19" t="str">
        <f ca="1">IF(Testitaulu_Testtabell!$B$2="","",IF(Testitaulu_Testtabell!B197="","",IF(Asetukset!$B$26=(MID(CELL("filename",B192),FIND("]",CELL("filename",B192))+1,255)),Testitaulu_Testtabell!B197,"")))</f>
        <v/>
      </c>
      <c r="C193" s="38" t="str">
        <f ca="1">IF(Testitaulu_Testtabell!$B$2="","",IF(Testitaulu_Testtabell!C197="","",IF(Asetukset!$B$26=(MID(CELL("filename",C192),FIND("]",CELL("filename",C192))+1,255)),Testitaulu_Testtabell!C197,"")))</f>
        <v/>
      </c>
      <c r="D193" s="19" t="str">
        <f>IF(Aloitus_Start!$D$1="","",IF(B193="","",IF(C193="","",C193-B193)))</f>
        <v/>
      </c>
      <c r="E193" s="45" t="str">
        <f>IF(Aloitus_Start!$D$1="","",IF(B193="","",IF(B193=0,"",IF(B193=" ","",IF(C193="","",(C193/B193)-1)))))</f>
        <v/>
      </c>
      <c r="F193" s="19" t="str">
        <f ca="1">IF($A$3="","",IF(Aloitus_Start!$D$1="","",IF(B193="",IF(Aloitus_Start!$D$1="Suomi","Tieto puuttuu : "&amp;$A193,IF(Aloitus_Start!$D$1="Svenska","Information saknas : "&amp;$A193)),"")))</f>
        <v/>
      </c>
      <c r="G193" s="19" t="str">
        <f ca="1">IF($A$3="","",IF(Aloitus_Start!$D$1="","",IF(C193="",IF(Aloitus_Start!$D$1="Suomi","Tieto puuttuu : "&amp;$A193,IF(Aloitus_Start!$D$1="Svenska","Information saknas : "&amp;$A193)),"")))</f>
        <v/>
      </c>
    </row>
    <row r="194" spans="1:7" x14ac:dyDescent="0.2">
      <c r="A194" s="37" t="str">
        <f ca="1">IF(Testitaulu_Testtabell!$B$2="","",IF(Testitaulu_Testtabell!A198="","",IF(Asetukset!$B$26=(MID(CELL("filename",A193),FIND("]",CELL("filename",A193))+1,255)),Testitaulu_Testtabell!A198,"")))</f>
        <v/>
      </c>
      <c r="B194" s="19" t="str">
        <f ca="1">IF(Testitaulu_Testtabell!$B$2="","",IF(Testitaulu_Testtabell!B198="","",IF(Asetukset!$B$26=(MID(CELL("filename",B193),FIND("]",CELL("filename",B193))+1,255)),Testitaulu_Testtabell!B198,"")))</f>
        <v/>
      </c>
      <c r="C194" s="38" t="str">
        <f ca="1">IF(Testitaulu_Testtabell!$B$2="","",IF(Testitaulu_Testtabell!C198="","",IF(Asetukset!$B$26=(MID(CELL("filename",C193),FIND("]",CELL("filename",C193))+1,255)),Testitaulu_Testtabell!C198,"")))</f>
        <v/>
      </c>
      <c r="G194" s="19"/>
    </row>
    <row r="195" spans="1:7" x14ac:dyDescent="0.2">
      <c r="A195" s="37" t="str">
        <f ca="1">IF(Testitaulu_Testtabell!$B$2="","",IF(Testitaulu_Testtabell!A199="","",IF(Asetukset!$B$26=(MID(CELL("filename",A194),FIND("]",CELL("filename",A194))+1,255)),Testitaulu_Testtabell!A199,"")))</f>
        <v/>
      </c>
      <c r="B195" s="19" t="str">
        <f ca="1">IF(Testitaulu_Testtabell!$B$2="","",IF(Testitaulu_Testtabell!B199="","",IF(Asetukset!$B$26=(MID(CELL("filename",B194),FIND("]",CELL("filename",B194))+1,255)),Testitaulu_Testtabell!B199,"")))</f>
        <v/>
      </c>
      <c r="C195" s="38" t="str">
        <f ca="1">IF(Testitaulu_Testtabell!$B$2="","",IF(Testitaulu_Testtabell!C199="","",IF(Asetukset!$B$26=(MID(CELL("filename",C194),FIND("]",CELL("filename",C194))+1,255)),Testitaulu_Testtabell!C199,"")))</f>
        <v/>
      </c>
      <c r="D195" s="19" t="str">
        <f>IF(Aloitus_Start!$D$1="","",IF(B195="","",IF(C195="","",C195-B195)))</f>
        <v/>
      </c>
      <c r="E195" s="45" t="str">
        <f>IF(Aloitus_Start!$D$1="","",IF(B195="","",IF(B195=0,"",IF(B195=" ","",IF(C195="","",(C195/B195)-1)))))</f>
        <v/>
      </c>
      <c r="F195" s="19" t="str">
        <f ca="1">IF($A$3="","",IF(Aloitus_Start!$D$1="","",IF(B195="",IF(Aloitus_Start!$D$1="Suomi","Tieto puuttuu : "&amp;$A195,IF(Aloitus_Start!$D$1="Svenska","Information saknas : "&amp;$A195)),"")))</f>
        <v/>
      </c>
      <c r="G195" s="19" t="str">
        <f ca="1">IF($A$3="","",IF(Aloitus_Start!$D$1="","",IF(C195="",IF(Aloitus_Start!$D$1="Suomi","Tieto puuttuu : "&amp;$A195,IF(Aloitus_Start!$D$1="Svenska","Information saknas : "&amp;$A195)),"")))</f>
        <v/>
      </c>
    </row>
    <row r="196" spans="1:7" x14ac:dyDescent="0.2">
      <c r="A196" s="37" t="str">
        <f ca="1">IF(Testitaulu_Testtabell!$B$2="","",IF(Testitaulu_Testtabell!A200="","",IF(Asetukset!$B$26=(MID(CELL("filename",A195),FIND("]",CELL("filename",A195))+1,255)),Testitaulu_Testtabell!A200,"")))</f>
        <v/>
      </c>
      <c r="B196" s="19" t="str">
        <f ca="1">IF(Testitaulu_Testtabell!$B$2="","",IF(Testitaulu_Testtabell!B200="","",IF(Asetukset!$B$26=(MID(CELL("filename",B195),FIND("]",CELL("filename",B195))+1,255)),Testitaulu_Testtabell!B200,"")))</f>
        <v/>
      </c>
      <c r="C196" s="38" t="str">
        <f ca="1">IF(Testitaulu_Testtabell!$B$2="","",IF(Testitaulu_Testtabell!C200="","",IF(Asetukset!$B$26=(MID(CELL("filename",C195),FIND("]",CELL("filename",C195))+1,255)),Testitaulu_Testtabell!C200,"")))</f>
        <v/>
      </c>
      <c r="D196" s="19" t="str">
        <f>IF(Aloitus_Start!$D$1="","",IF(B196="","",IF(C196="","",C196-B196)))</f>
        <v/>
      </c>
      <c r="E196" s="45" t="str">
        <f>IF(Aloitus_Start!$D$1="","",IF(B196="","",IF(B196=0,"",IF(B196=" ","",IF(C196="","",(C196/B196)-1)))))</f>
        <v/>
      </c>
      <c r="F196" s="19" t="str">
        <f ca="1">IF($A$3="","",IF(Aloitus_Start!$D$1="","",IF(B196="",IF(Aloitus_Start!$D$1="Suomi","Tieto puuttuu : "&amp;$A196,IF(Aloitus_Start!$D$1="Svenska","Information saknas : "&amp;$A196)),"")))</f>
        <v/>
      </c>
      <c r="G196" s="19" t="str">
        <f ca="1">IF($A$3="","",IF(Aloitus_Start!$D$1="","",IF(C196="",IF(Aloitus_Start!$D$1="Suomi","Tieto puuttuu : "&amp;$A196,IF(Aloitus_Start!$D$1="Svenska","Information saknas : "&amp;$A196)),"")))</f>
        <v/>
      </c>
    </row>
    <row r="197" spans="1:7" x14ac:dyDescent="0.2">
      <c r="A197" s="37" t="str">
        <f ca="1">IF(Testitaulu_Testtabell!$B$2="","",IF(Testitaulu_Testtabell!A201="","",IF(Asetukset!$B$26=(MID(CELL("filename",A196),FIND("]",CELL("filename",A196))+1,255)),Testitaulu_Testtabell!A201,"")))</f>
        <v/>
      </c>
      <c r="B197" s="19" t="str">
        <f ca="1">IF(Testitaulu_Testtabell!$B$2="","",IF(Testitaulu_Testtabell!B201="","",IF(Asetukset!$B$26=(MID(CELL("filename",B196),FIND("]",CELL("filename",B196))+1,255)),Testitaulu_Testtabell!B201,"")))</f>
        <v/>
      </c>
      <c r="C197" s="38" t="str">
        <f ca="1">IF(Testitaulu_Testtabell!$B$2="","",IF(Testitaulu_Testtabell!C201="","",IF(Asetukset!$B$26=(MID(CELL("filename",C196),FIND("]",CELL("filename",C196))+1,255)),Testitaulu_Testtabell!C201,"")))</f>
        <v/>
      </c>
      <c r="D197" s="19" t="str">
        <f>IF(Aloitus_Start!$D$1="","",IF(B197="","",IF(C197="","",C197-B197)))</f>
        <v/>
      </c>
      <c r="E197" s="45" t="str">
        <f>IF(Aloitus_Start!$D$1="","",IF(B197="","",IF(B197=0,"",IF(B197=" ","",IF(C197="","",(C197/B197)-1)))))</f>
        <v/>
      </c>
      <c r="F197" s="19" t="str">
        <f ca="1">IF($A$3="","",IF(Aloitus_Start!$D$1="","",IF(B197="",IF(Aloitus_Start!$D$1="Suomi","Tieto puuttuu : "&amp;$A197,IF(Aloitus_Start!$D$1="Svenska","Information saknas : "&amp;$A197)),"")))</f>
        <v/>
      </c>
      <c r="G197" s="19" t="str">
        <f ca="1">IF($A$3="","",IF(Aloitus_Start!$D$1="","",IF(C197="",IF(Aloitus_Start!$D$1="Suomi","Tieto puuttuu : "&amp;$A197,IF(Aloitus_Start!$D$1="Svenska","Information saknas : "&amp;$A197)),"")))</f>
        <v/>
      </c>
    </row>
    <row r="198" spans="1:7" x14ac:dyDescent="0.2">
      <c r="A198" s="37" t="str">
        <f ca="1">IF(Testitaulu_Testtabell!$B$2="","",IF(Testitaulu_Testtabell!A202="","",IF(Asetukset!$B$26=(MID(CELL("filename",A197),FIND("]",CELL("filename",A197))+1,255)),Testitaulu_Testtabell!A202,"")))</f>
        <v/>
      </c>
      <c r="B198" s="19" t="str">
        <f ca="1">IF(Testitaulu_Testtabell!$B$2="","",IF(Testitaulu_Testtabell!B202="","",IF(Asetukset!$B$26=(MID(CELL("filename",B197),FIND("]",CELL("filename",B197))+1,255)),Testitaulu_Testtabell!B202,"")))</f>
        <v/>
      </c>
      <c r="C198" s="38" t="str">
        <f ca="1">IF(Testitaulu_Testtabell!$B$2="","",IF(Testitaulu_Testtabell!C202="","",IF(Asetukset!$B$26=(MID(CELL("filename",C197),FIND("]",CELL("filename",C197))+1,255)),Testitaulu_Testtabell!C202,"")))</f>
        <v/>
      </c>
      <c r="G198" s="19"/>
    </row>
    <row r="199" spans="1:7" x14ac:dyDescent="0.2">
      <c r="A199" s="37" t="str">
        <f ca="1">IF(Testitaulu_Testtabell!$B$2="","",IF(Testitaulu_Testtabell!A203="","",IF(Asetukset!$B$26=(MID(CELL("filename",A198),FIND("]",CELL("filename",A198))+1,255)),Testitaulu_Testtabell!A203,"")))</f>
        <v/>
      </c>
      <c r="B199" s="19" t="str">
        <f ca="1">IF(Testitaulu_Testtabell!$B$2="","",IF(Testitaulu_Testtabell!B203="","",IF(Asetukset!$B$26=(MID(CELL("filename",B198),FIND("]",CELL("filename",B198))+1,255)),Testitaulu_Testtabell!B203,"")))</f>
        <v/>
      </c>
      <c r="C199" s="38" t="str">
        <f ca="1">IF(Testitaulu_Testtabell!$B$2="","",IF(Testitaulu_Testtabell!C203="","",IF(Asetukset!$B$26=(MID(CELL("filename",C198),FIND("]",CELL("filename",C198))+1,255)),Testitaulu_Testtabell!C203,"")))</f>
        <v/>
      </c>
      <c r="D199" s="19" t="str">
        <f>IF(Aloitus_Start!$D$1="","",IF(B199="","",IF(C199="","",C199-B199)))</f>
        <v/>
      </c>
      <c r="E199" s="45" t="str">
        <f>IF(Aloitus_Start!$D$1="","",IF(B199="","",IF(B199=0,"",IF(B199=" ","",IF(C199="","",(C199/B199)-1)))))</f>
        <v/>
      </c>
      <c r="F199" s="19" t="str">
        <f ca="1">IF($A$3="","",IF(Aloitus_Start!$D$1="","",IF(B199="",IF(Aloitus_Start!$D$1="Suomi","Tieto puuttuu : "&amp;$A199,IF(Aloitus_Start!$D$1="Svenska","Information saknas : "&amp;$A199)),"")))</f>
        <v/>
      </c>
      <c r="G199" s="19" t="str">
        <f ca="1">IF($A$3="","",IF(Aloitus_Start!$D$1="","",IF(C199="",IF(Aloitus_Start!$D$1="Suomi","Tieto puuttuu : "&amp;$A199,IF(Aloitus_Start!$D$1="Svenska","Information saknas : "&amp;$A199)),"")))</f>
        <v/>
      </c>
    </row>
    <row r="200" spans="1:7" x14ac:dyDescent="0.2">
      <c r="A200" s="37" t="str">
        <f ca="1">IF(Testitaulu_Testtabell!$B$2="","",IF(Testitaulu_Testtabell!A204="","",IF(Asetukset!$B$26=(MID(CELL("filename",A199),FIND("]",CELL("filename",A199))+1,255)),Testitaulu_Testtabell!A204,"")))</f>
        <v/>
      </c>
      <c r="B200" s="19" t="str">
        <f ca="1">IF(Testitaulu_Testtabell!$B$2="","",IF(Testitaulu_Testtabell!B204="","",IF(Asetukset!$B$26=(MID(CELL("filename",B199),FIND("]",CELL("filename",B199))+1,255)),Testitaulu_Testtabell!B204,"")))</f>
        <v/>
      </c>
      <c r="C200" s="38" t="str">
        <f ca="1">IF(Testitaulu_Testtabell!$B$2="","",IF(Testitaulu_Testtabell!C204="","",IF(Asetukset!$B$26=(MID(CELL("filename",C199),FIND("]",CELL("filename",C199))+1,255)),Testitaulu_Testtabell!C204,"")))</f>
        <v/>
      </c>
      <c r="D200" s="19" t="str">
        <f>IF(Aloitus_Start!$D$1="","",IF(B200="","",IF(C200="","",C200-B200)))</f>
        <v/>
      </c>
      <c r="E200" s="45" t="str">
        <f>IF(Aloitus_Start!$D$1="","",IF(B200="","",IF(B200=0,"",IF(B200=" ","",IF(C200="","",(C200/B200)-1)))))</f>
        <v/>
      </c>
      <c r="F200" s="19" t="str">
        <f ca="1">IF($A$3="","",IF(Aloitus_Start!$D$1="","",IF(B200="",IF(Aloitus_Start!$D$1="Suomi","Tieto puuttuu : "&amp;$A200,IF(Aloitus_Start!$D$1="Svenska","Information saknas : "&amp;$A200)),"")))</f>
        <v/>
      </c>
      <c r="G200" s="19" t="str">
        <f ca="1">IF($A$3="","",IF(Aloitus_Start!$D$1="","",IF(C200="",IF(Aloitus_Start!$D$1="Suomi","Tieto puuttuu : "&amp;$A200,IF(Aloitus_Start!$D$1="Svenska","Information saknas : "&amp;$A200)),"")))</f>
        <v/>
      </c>
    </row>
    <row r="201" spans="1:7" x14ac:dyDescent="0.2">
      <c r="A201" s="37" t="str">
        <f ca="1">IF(Testitaulu_Testtabell!$B$2="","",IF(Testitaulu_Testtabell!A205="","",IF(Asetukset!$B$26=(MID(CELL("filename",A200),FIND("]",CELL("filename",A200))+1,255)),Testitaulu_Testtabell!A205,"")))</f>
        <v/>
      </c>
      <c r="B201" s="19" t="str">
        <f ca="1">IF(Testitaulu_Testtabell!$B$2="","",IF(Testitaulu_Testtabell!B205="","",IF(Asetukset!$B$26=(MID(CELL("filename",B200),FIND("]",CELL("filename",B200))+1,255)),Testitaulu_Testtabell!B205,"")))</f>
        <v/>
      </c>
      <c r="C201" s="38" t="str">
        <f ca="1">IF(Testitaulu_Testtabell!$B$2="","",IF(Testitaulu_Testtabell!C205="","",IF(Asetukset!$B$26=(MID(CELL("filename",C200),FIND("]",CELL("filename",C200))+1,255)),Testitaulu_Testtabell!C205,"")))</f>
        <v/>
      </c>
      <c r="D201" s="19" t="str">
        <f>IF(Aloitus_Start!$D$1="","",IF(B201="","",IF(C201="","",C201-B201)))</f>
        <v/>
      </c>
      <c r="E201" s="45" t="str">
        <f>IF(Aloitus_Start!$D$1="","",IF(B201="","",IF(B201=0,"",IF(B201=" ","",IF(C201="","",(C201/B201)-1)))))</f>
        <v/>
      </c>
      <c r="F201" s="19" t="str">
        <f ca="1">IF($A$3="","",IF(Aloitus_Start!$D$1="","",IF(B201="",IF(Aloitus_Start!$D$1="Suomi","Tieto puuttuu : "&amp;$A201,IF(Aloitus_Start!$D$1="Svenska","Information saknas : "&amp;$A201)),"")))</f>
        <v/>
      </c>
      <c r="G201" s="19" t="str">
        <f ca="1">IF($A$3="","",IF(Aloitus_Start!$D$1="","",IF(C201="",IF(Aloitus_Start!$D$1="Suomi","Tieto puuttuu : "&amp;$A201,IF(Aloitus_Start!$D$1="Svenska","Information saknas : "&amp;$A201)),"")))</f>
        <v/>
      </c>
    </row>
    <row r="202" spans="1:7" x14ac:dyDescent="0.2">
      <c r="A202" s="37" t="str">
        <f ca="1">IF(Testitaulu_Testtabell!$B$2="","",IF(Testitaulu_Testtabell!A206="","",IF(Asetukset!$B$26=(MID(CELL("filename",A201),FIND("]",CELL("filename",A201))+1,255)),Testitaulu_Testtabell!A206,"")))</f>
        <v/>
      </c>
      <c r="B202" s="19" t="str">
        <f ca="1">IF(Testitaulu_Testtabell!$B$2="","",IF(Testitaulu_Testtabell!B206="","",IF(Asetukset!$B$26=(MID(CELL("filename",B201),FIND("]",CELL("filename",B201))+1,255)),Testitaulu_Testtabell!B206,"")))</f>
        <v/>
      </c>
      <c r="C202" s="38" t="str">
        <f ca="1">IF(Testitaulu_Testtabell!$B$2="","",IF(Testitaulu_Testtabell!C206="","",IF(Asetukset!$B$26=(MID(CELL("filename",C201),FIND("]",CELL("filename",C201))+1,255)),Testitaulu_Testtabell!C206,"")))</f>
        <v/>
      </c>
      <c r="D202" s="19" t="str">
        <f>IF(Aloitus_Start!$D$1="","",IF(B202="","",IF(C202="","",C202-B202)))</f>
        <v/>
      </c>
      <c r="E202" s="45" t="str">
        <f>IF(Aloitus_Start!$D$1="","",IF(B202="","",IF(B202=0,"",IF(B202=" ","",IF(C202="","",(C202/B202)-1)))))</f>
        <v/>
      </c>
      <c r="F202" s="19" t="str">
        <f ca="1">IF($A$3="","",IF(Aloitus_Start!$D$1="","",IF(B202="",IF(Aloitus_Start!$D$1="Suomi","Tieto puuttuu : "&amp;$A202,IF(Aloitus_Start!$D$1="Svenska","Information saknas : "&amp;$A202)),"")))</f>
        <v/>
      </c>
      <c r="G202" s="19" t="str">
        <f ca="1">IF($A$3="","",IF(Aloitus_Start!$D$1="","",IF(C202="",IF(Aloitus_Start!$D$1="Suomi","Tieto puuttuu : "&amp;$A202,IF(Aloitus_Start!$D$1="Svenska","Information saknas : "&amp;$A202)),"")))</f>
        <v/>
      </c>
    </row>
    <row r="203" spans="1:7" x14ac:dyDescent="0.2">
      <c r="A203" s="37" t="str">
        <f ca="1">IF(Testitaulu_Testtabell!$B$2="","",IF(Testitaulu_Testtabell!A207="","",IF(Asetukset!$B$26=(MID(CELL("filename",A202),FIND("]",CELL("filename",A202))+1,255)),Testitaulu_Testtabell!A207,"")))</f>
        <v/>
      </c>
      <c r="B203" s="19" t="str">
        <f ca="1">IF(Testitaulu_Testtabell!$B$2="","",IF(Testitaulu_Testtabell!B207="","",IF(Asetukset!$B$26=(MID(CELL("filename",B202),FIND("]",CELL("filename",B202))+1,255)),Testitaulu_Testtabell!B207,"")))</f>
        <v/>
      </c>
      <c r="C203" s="38" t="str">
        <f ca="1">IF(Testitaulu_Testtabell!$B$2="","",IF(Testitaulu_Testtabell!C207="","",IF(Asetukset!$B$26=(MID(CELL("filename",C202),FIND("]",CELL("filename",C202))+1,255)),Testitaulu_Testtabell!C207,"")))</f>
        <v/>
      </c>
      <c r="G203" s="19"/>
    </row>
    <row r="204" spans="1:7" x14ac:dyDescent="0.2">
      <c r="A204" s="37" t="str">
        <f ca="1">IF(Testitaulu_Testtabell!$B$2="","",IF(Testitaulu_Testtabell!A208="","",IF(Asetukset!$B$26=(MID(CELL("filename",A203),FIND("]",CELL("filename",A203))+1,255)),Testitaulu_Testtabell!A208,"")))</f>
        <v/>
      </c>
      <c r="B204" s="19" t="str">
        <f ca="1">IF(Testitaulu_Testtabell!$B$2="","",IF(Testitaulu_Testtabell!B208="","",IF(Asetukset!$B$26=(MID(CELL("filename",B203),FIND("]",CELL("filename",B203))+1,255)),Testitaulu_Testtabell!B208,"")))</f>
        <v/>
      </c>
      <c r="C204" s="38" t="str">
        <f ca="1">IF(Testitaulu_Testtabell!$B$2="","",IF(Testitaulu_Testtabell!C208="","",IF(Asetukset!$B$26=(MID(CELL("filename",C203),FIND("]",CELL("filename",C203))+1,255)),Testitaulu_Testtabell!C208,"")))</f>
        <v/>
      </c>
      <c r="D204" s="19" t="str">
        <f>IF(Aloitus_Start!$D$1="","",IF(B204="","",IF(C204="","",C204-B204)))</f>
        <v/>
      </c>
      <c r="E204" s="45" t="str">
        <f>IF(Aloitus_Start!$D$1="","",IF(B204="","",IF(B204=0,"",IF(B204=" ","",IF(C204="","",(C204/B204)-1)))))</f>
        <v/>
      </c>
      <c r="F204" s="19" t="str">
        <f ca="1">IF($A$3="","",IF(Aloitus_Start!$D$1="","",IF(B204="",IF(Aloitus_Start!$D$1="Suomi","Tieto puuttuu : "&amp;$A204,IF(Aloitus_Start!$D$1="Svenska","Information saknas : "&amp;$A204)),"")))</f>
        <v/>
      </c>
      <c r="G204" s="19" t="str">
        <f ca="1">IF($A$3="","",IF(Aloitus_Start!$D$1="","",IF(C204="",IF(Aloitus_Start!$D$1="Suomi","Tieto puuttuu : "&amp;$A204,IF(Aloitus_Start!$D$1="Svenska","Information saknas : "&amp;$A204)),"")))</f>
        <v/>
      </c>
    </row>
    <row r="205" spans="1:7" x14ac:dyDescent="0.2">
      <c r="A205" s="37" t="str">
        <f ca="1">IF(Testitaulu_Testtabell!$B$2="","",IF(Testitaulu_Testtabell!A209="","",IF(Asetukset!$B$26=(MID(CELL("filename",A204),FIND("]",CELL("filename",A204))+1,255)),Testitaulu_Testtabell!A209,"")))</f>
        <v/>
      </c>
      <c r="B205" s="19" t="str">
        <f ca="1">IF(Testitaulu_Testtabell!$B$2="","",IF(Testitaulu_Testtabell!B209="","",IF(Asetukset!$B$26=(MID(CELL("filename",B204),FIND("]",CELL("filename",B204))+1,255)),Testitaulu_Testtabell!B209,"")))</f>
        <v/>
      </c>
      <c r="C205" s="38" t="str">
        <f ca="1">IF(Testitaulu_Testtabell!$B$2="","",IF(Testitaulu_Testtabell!C209="","",IF(Asetukset!$B$26=(MID(CELL("filename",C204),FIND("]",CELL("filename",C204))+1,255)),Testitaulu_Testtabell!C209,"")))</f>
        <v/>
      </c>
      <c r="D205" s="19" t="str">
        <f>IF(Aloitus_Start!$D$1="","",IF(B205="","",IF(C205="","",C205-B205)))</f>
        <v/>
      </c>
      <c r="E205" s="45" t="str">
        <f>IF(Aloitus_Start!$D$1="","",IF(B205="","",IF(B205=0,"",IF(B205=" ","",IF(C205="","",(C205/B205)-1)))))</f>
        <v/>
      </c>
      <c r="F205" s="19" t="str">
        <f ca="1">IF($A$3="","",IF(Aloitus_Start!$D$1="","",IF(B205="",IF(Aloitus_Start!$D$1="Suomi","Tieto puuttuu : "&amp;$A205,IF(Aloitus_Start!$D$1="Svenska","Information saknas : "&amp;$A205)),"")))</f>
        <v/>
      </c>
      <c r="G205" s="19" t="str">
        <f ca="1">IF($A$3="","",IF(Aloitus_Start!$D$1="","",IF(C205="",IF(Aloitus_Start!$D$1="Suomi","Tieto puuttuu : "&amp;$A205,IF(Aloitus_Start!$D$1="Svenska","Information saknas : "&amp;$A205)),"")))</f>
        <v/>
      </c>
    </row>
    <row r="206" spans="1:7" x14ac:dyDescent="0.2">
      <c r="A206" s="37" t="str">
        <f ca="1">IF(Testitaulu_Testtabell!$B$2="","",IF(Testitaulu_Testtabell!A210="","",IF(Asetukset!$B$26=(MID(CELL("filename",A205),FIND("]",CELL("filename",A205))+1,255)),Testitaulu_Testtabell!A210,"")))</f>
        <v/>
      </c>
      <c r="B206" s="19" t="str">
        <f ca="1">IF(Testitaulu_Testtabell!$B$2="","",IF(Testitaulu_Testtabell!B210="","",IF(Asetukset!$B$26=(MID(CELL("filename",B205),FIND("]",CELL("filename",B205))+1,255)),Testitaulu_Testtabell!B210,"")))</f>
        <v/>
      </c>
      <c r="C206" s="38" t="str">
        <f ca="1">IF(Testitaulu_Testtabell!$B$2="","",IF(Testitaulu_Testtabell!C210="","",IF(Asetukset!$B$26=(MID(CELL("filename",C205),FIND("]",CELL("filename",C205))+1,255)),Testitaulu_Testtabell!C210,"")))</f>
        <v/>
      </c>
      <c r="D206" s="19" t="str">
        <f>IF(Aloitus_Start!$D$1="","",IF(B206="","",IF(C206="","",C206-B206)))</f>
        <v/>
      </c>
      <c r="E206" s="45" t="str">
        <f>IF(Aloitus_Start!$D$1="","",IF(B206="","",IF(B206=0,"",IF(B206=" ","",IF(C206="","",(C206/B206)-1)))))</f>
        <v/>
      </c>
      <c r="F206" s="19" t="str">
        <f ca="1">IF($A$3="","",IF(Aloitus_Start!$D$1="","",IF(B206="",IF(Aloitus_Start!$D$1="Suomi","Tieto puuttuu : "&amp;$A206,IF(Aloitus_Start!$D$1="Svenska","Information saknas : "&amp;$A206)),"")))</f>
        <v/>
      </c>
      <c r="G206" s="19" t="str">
        <f ca="1">IF($A$3="","",IF(Aloitus_Start!$D$1="","",IF(C206="",IF(Aloitus_Start!$D$1="Suomi","Tieto puuttuu : "&amp;$A206,IF(Aloitus_Start!$D$1="Svenska","Information saknas : "&amp;$A206)),"")))</f>
        <v/>
      </c>
    </row>
    <row r="207" spans="1:7" x14ac:dyDescent="0.2">
      <c r="A207" s="37" t="str">
        <f ca="1">IF(Testitaulu_Testtabell!$B$2="","",IF(Testitaulu_Testtabell!A211="","",IF(Asetukset!$B$26=(MID(CELL("filename",A206),FIND("]",CELL("filename",A206))+1,255)),Testitaulu_Testtabell!A211,"")))</f>
        <v/>
      </c>
      <c r="B207" s="19" t="str">
        <f ca="1">IF(Testitaulu_Testtabell!$B$2="","",IF(Testitaulu_Testtabell!B211="","",IF(Asetukset!$B$26=(MID(CELL("filename",B206),FIND("]",CELL("filename",B206))+1,255)),Testitaulu_Testtabell!B211,"")))</f>
        <v/>
      </c>
      <c r="C207" s="38" t="str">
        <f ca="1">IF(Testitaulu_Testtabell!$B$2="","",IF(Testitaulu_Testtabell!C211="","",IF(Asetukset!$B$26=(MID(CELL("filename",C206),FIND("]",CELL("filename",C206))+1,255)),Testitaulu_Testtabell!C211,"")))</f>
        <v/>
      </c>
      <c r="D207" s="19" t="str">
        <f>IF(Aloitus_Start!$D$1="","",IF(B207="","",IF(C207="","",C207-B207)))</f>
        <v/>
      </c>
      <c r="E207" s="45" t="str">
        <f>IF(Aloitus_Start!$D$1="","",IF(B207="","",IF(B207=0,"",IF(B207=" ","",IF(C207="","",(C207/B207)-1)))))</f>
        <v/>
      </c>
      <c r="F207" s="19" t="str">
        <f ca="1">IF($A$3="","",IF(Aloitus_Start!$D$1="","",IF(B207="",IF(Aloitus_Start!$D$1="Suomi","Tieto puuttuu : "&amp;$A207,IF(Aloitus_Start!$D$1="Svenska","Information saknas : "&amp;$A207)),"")))</f>
        <v/>
      </c>
      <c r="G207" s="19" t="str">
        <f ca="1">IF($A$3="","",IF(Aloitus_Start!$D$1="","",IF(C207="",IF(Aloitus_Start!$D$1="Suomi","Tieto puuttuu : "&amp;$A207,IF(Aloitus_Start!$D$1="Svenska","Information saknas : "&amp;$A207)),"")))</f>
        <v/>
      </c>
    </row>
    <row r="208" spans="1:7" x14ac:dyDescent="0.2">
      <c r="A208" s="37" t="str">
        <f ca="1">IF(Testitaulu_Testtabell!$B$2="","",IF(Testitaulu_Testtabell!A212="","",IF(Asetukset!$B$26=(MID(CELL("filename",A207),FIND("]",CELL("filename",A207))+1,255)),Testitaulu_Testtabell!A212,"")))</f>
        <v/>
      </c>
      <c r="B208" s="19" t="str">
        <f ca="1">IF(Testitaulu_Testtabell!$B$2="","",IF(Testitaulu_Testtabell!B212="","",IF(Asetukset!$B$26=(MID(CELL("filename",B207),FIND("]",CELL("filename",B207))+1,255)),Testitaulu_Testtabell!B212,"")))</f>
        <v/>
      </c>
      <c r="C208" s="38" t="str">
        <f ca="1">IF(Testitaulu_Testtabell!$B$2="","",IF(Testitaulu_Testtabell!C212="","",IF(Asetukset!$B$26=(MID(CELL("filename",C207),FIND("]",CELL("filename",C207))+1,255)),Testitaulu_Testtabell!C212,"")))</f>
        <v/>
      </c>
      <c r="G208" s="19"/>
    </row>
    <row r="209" spans="1:7" x14ac:dyDescent="0.2">
      <c r="A209" s="37" t="str">
        <f ca="1">IF(Testitaulu_Testtabell!$B$2="","",IF(Testitaulu_Testtabell!A213="","",IF(Asetukset!$B$26=(MID(CELL("filename",A208),FIND("]",CELL("filename",A208))+1,255)),Testitaulu_Testtabell!A213,"")))</f>
        <v/>
      </c>
      <c r="B209" s="19" t="str">
        <f ca="1">IF(Testitaulu_Testtabell!$B$2="","",IF(Testitaulu_Testtabell!B213="","",IF(Asetukset!$B$26=(MID(CELL("filename",B208),FIND("]",CELL("filename",B208))+1,255)),Testitaulu_Testtabell!B213,"")))</f>
        <v/>
      </c>
      <c r="C209" s="38" t="str">
        <f ca="1">IF(Testitaulu_Testtabell!$B$2="","",IF(Testitaulu_Testtabell!C213="","",IF(Asetukset!$B$26=(MID(CELL("filename",C208),FIND("]",CELL("filename",C208))+1,255)),Testitaulu_Testtabell!C213,"")))</f>
        <v/>
      </c>
      <c r="D209" s="19" t="str">
        <f>IF(Aloitus_Start!$D$1="","",IF(B209="","",IF(C209="","",C209-B209)))</f>
        <v/>
      </c>
      <c r="E209" s="45" t="str">
        <f>IF(Aloitus_Start!$D$1="","",IF(B209="","",IF(B209=0,"",IF(B209=" ","",IF(C209="","",(C209/B209)-1)))))</f>
        <v/>
      </c>
      <c r="F209" s="19" t="str">
        <f ca="1">IF($A$3="","",IF(Aloitus_Start!$D$1="","",IF(B209="",IF(Aloitus_Start!$D$1="Suomi","Tieto puuttuu : "&amp;$A209,IF(Aloitus_Start!$D$1="Svenska","Information saknas : "&amp;$A209)),"")))</f>
        <v/>
      </c>
      <c r="G209" s="19" t="str">
        <f ca="1">IF($A$3="","",IF(Aloitus_Start!$D$1="","",IF(C209="",IF(Aloitus_Start!$D$1="Suomi","Tieto puuttuu : "&amp;$A209,IF(Aloitus_Start!$D$1="Svenska","Information saknas : "&amp;$A209)),"")))</f>
        <v/>
      </c>
    </row>
    <row r="210" spans="1:7" x14ac:dyDescent="0.2">
      <c r="A210" s="37" t="str">
        <f ca="1">IF(Testitaulu_Testtabell!$B$2="","",IF(Testitaulu_Testtabell!A214="","",IF(Asetukset!$B$26=(MID(CELL("filename",A209),FIND("]",CELL("filename",A209))+1,255)),Testitaulu_Testtabell!A214,"")))</f>
        <v/>
      </c>
      <c r="B210" s="19" t="str">
        <f ca="1">IF(Testitaulu_Testtabell!$B$2="","",IF(Testitaulu_Testtabell!B214="","",IF(Asetukset!$B$26=(MID(CELL("filename",B209),FIND("]",CELL("filename",B209))+1,255)),Testitaulu_Testtabell!B214,"")))</f>
        <v/>
      </c>
      <c r="C210" s="38" t="str">
        <f ca="1">IF(Testitaulu_Testtabell!$B$2="","",IF(Testitaulu_Testtabell!C214="","",IF(Asetukset!$B$26=(MID(CELL("filename",C209),FIND("]",CELL("filename",C209))+1,255)),Testitaulu_Testtabell!C214,"")))</f>
        <v/>
      </c>
      <c r="D210" s="19" t="str">
        <f>IF(Aloitus_Start!$D$1="","",IF(B210="","",IF(C210="","",C210-B210)))</f>
        <v/>
      </c>
      <c r="E210" s="45" t="str">
        <f>IF(Aloitus_Start!$D$1="","",IF(B210="","",IF(B210=0,"",IF(B210=" ","",IF(C210="","",(C210/B210)-1)))))</f>
        <v/>
      </c>
      <c r="F210" s="19" t="str">
        <f ca="1">IF($A$3="","",IF(Aloitus_Start!$D$1="","",IF(B210="",IF(Aloitus_Start!$D$1="Suomi","Tieto puuttuu : "&amp;$A210,IF(Aloitus_Start!$D$1="Svenska","Information saknas : "&amp;$A210)),"")))</f>
        <v/>
      </c>
      <c r="G210" s="19" t="str">
        <f ca="1">IF($A$3="","",IF(Aloitus_Start!$D$1="","",IF(C210="",IF(Aloitus_Start!$D$1="Suomi","Tieto puuttuu : "&amp;$A210,IF(Aloitus_Start!$D$1="Svenska","Information saknas : "&amp;$A210)),"")))</f>
        <v/>
      </c>
    </row>
    <row r="211" spans="1:7" ht="11.25" customHeight="1" x14ac:dyDescent="0.2">
      <c r="A211" s="37" t="str">
        <f ca="1">IF(Testitaulu_Testtabell!$B$2="","",IF(Testitaulu_Testtabell!A215="","",IF(Asetukset!$B$26=(MID(CELL("filename",A210),FIND("]",CELL("filename",A210))+1,255)),Testitaulu_Testtabell!A215,"")))</f>
        <v/>
      </c>
      <c r="B211" s="19" t="str">
        <f ca="1">IF(Testitaulu_Testtabell!$B$2="","",IF(Testitaulu_Testtabell!B215="","",IF(Asetukset!$B$26=(MID(CELL("filename",B210),FIND("]",CELL("filename",B210))+1,255)),Testitaulu_Testtabell!B215,"")))</f>
        <v/>
      </c>
      <c r="C211" s="38" t="str">
        <f ca="1">IF(Testitaulu_Testtabell!$B$2="","",IF(Testitaulu_Testtabell!C215="","",IF(Asetukset!$B$26=(MID(CELL("filename",C210),FIND("]",CELL("filename",C210))+1,255)),Testitaulu_Testtabell!C215,"")))</f>
        <v/>
      </c>
      <c r="D211" s="19" t="str">
        <f>IF(Aloitus_Start!$D$1="","",IF(B211="","",IF(C211="","",C211-B211)))</f>
        <v/>
      </c>
      <c r="E211" s="45" t="str">
        <f>IF(Aloitus_Start!$D$1="","",IF(B211="","",IF(B211=0,"",IF(B211=" ","",IF(C211="","",(C211/B211)-1)))))</f>
        <v/>
      </c>
      <c r="F211" s="19" t="str">
        <f ca="1">IF($A$3="","",IF(Aloitus_Start!$D$1="","",IF(B211="",IF(Aloitus_Start!$D$1="Suomi","Tieto puuttuu : "&amp;$A211,IF(Aloitus_Start!$D$1="Svenska","Information saknas : "&amp;$A211)),"")))</f>
        <v/>
      </c>
      <c r="G211" s="19" t="str">
        <f ca="1">IF($A$3="","",IF(Aloitus_Start!$D$1="","",IF(C211="",IF(Aloitus_Start!$D$1="Suomi","Tieto puuttuu : "&amp;$A211,IF(Aloitus_Start!$D$1="Svenska","Information saknas : "&amp;$A211)),"")))</f>
        <v/>
      </c>
    </row>
    <row r="212" spans="1:7" ht="11.25" customHeight="1" x14ac:dyDescent="0.2">
      <c r="A212" s="37" t="str">
        <f ca="1">IF(Testitaulu_Testtabell!$B$2="","",IF(Testitaulu_Testtabell!A216="","",IF(Asetukset!$B$26=(MID(CELL("filename",A211),FIND("]",CELL("filename",A211))+1,255)),Testitaulu_Testtabell!A216,"")))</f>
        <v/>
      </c>
      <c r="B212" s="19" t="str">
        <f ca="1">IF(Testitaulu_Testtabell!$B$2="","",IF(Testitaulu_Testtabell!B216="","",IF(Asetukset!$B$26=(MID(CELL("filename",B211),FIND("]",CELL("filename",B211))+1,255)),Testitaulu_Testtabell!B216,"")))</f>
        <v/>
      </c>
      <c r="C212" s="38" t="str">
        <f ca="1">IF(Testitaulu_Testtabell!$B$2="","",IF(Testitaulu_Testtabell!C216="","",IF(Asetukset!$B$26=(MID(CELL("filename",C211),FIND("]",CELL("filename",C211))+1,255)),Testitaulu_Testtabell!C216,"")))</f>
        <v/>
      </c>
      <c r="G212" s="19"/>
    </row>
    <row r="213" spans="1:7" x14ac:dyDescent="0.2">
      <c r="A213" s="37" t="str">
        <f ca="1">IF(Testitaulu_Testtabell!$B$2="","",IF(Testitaulu_Testtabell!A217="","",IF(Asetukset!$B$26=(MID(CELL("filename",A212),FIND("]",CELL("filename",A212))+1,255)),Testitaulu_Testtabell!A217,"")))</f>
        <v/>
      </c>
      <c r="B213" s="19" t="str">
        <f ca="1">IF(Testitaulu_Testtabell!$B$2="","",IF(Testitaulu_Testtabell!B217="","",IF(Asetukset!$B$26=(MID(CELL("filename",B212),FIND("]",CELL("filename",B212))+1,255)),Testitaulu_Testtabell!B217,"")))</f>
        <v/>
      </c>
      <c r="C213" s="38" t="str">
        <f ca="1">IF(Testitaulu_Testtabell!$B$2="","",IF(Testitaulu_Testtabell!C217="","",IF(Asetukset!$B$26=(MID(CELL("filename",C212),FIND("]",CELL("filename",C212))+1,255)),Testitaulu_Testtabell!C217,"")))</f>
        <v/>
      </c>
      <c r="D213" s="19" t="str">
        <f>IF(Aloitus_Start!$D$1="","",IF(B213="","",IF(C213="","",C213-B213)))</f>
        <v/>
      </c>
      <c r="E213" s="45" t="str">
        <f>IF(Aloitus_Start!$D$1="","",IF(B213="","",IF(B213=0,"",IF(B213=" ","",IF(C213="","",(C213/B213)-1)))))</f>
        <v/>
      </c>
      <c r="F213" s="19" t="str">
        <f ca="1">IF($A$3="","",IF(Aloitus_Start!$D$1="","",IF(B213="",IF(Aloitus_Start!$D$1="Suomi","Tieto puuttuu : "&amp;$A213,IF(Aloitus_Start!$D$1="Svenska","Information saknas : "&amp;$A213)),"")))</f>
        <v/>
      </c>
      <c r="G213" s="19" t="str">
        <f ca="1">IF($A$3="","",IF(Aloitus_Start!$D$1="","",IF(C213="",IF(Aloitus_Start!$D$1="Suomi","Tieto puuttuu : "&amp;$A213,IF(Aloitus_Start!$D$1="Svenska","Information saknas : "&amp;$A213)),"")))</f>
        <v/>
      </c>
    </row>
    <row r="214" spans="1:7" x14ac:dyDescent="0.2">
      <c r="A214" s="37" t="str">
        <f ca="1">IF(Testitaulu_Testtabell!$B$2="","",IF(Testitaulu_Testtabell!A218="","",IF(Asetukset!$B$26=(MID(CELL("filename",A213),FIND("]",CELL("filename",A213))+1,255)),Testitaulu_Testtabell!A218,"")))</f>
        <v/>
      </c>
      <c r="B214" s="19" t="str">
        <f ca="1">IF(Testitaulu_Testtabell!$B$2="","",IF(Testitaulu_Testtabell!B218="","",IF(Asetukset!$B$26=(MID(CELL("filename",B213),FIND("]",CELL("filename",B213))+1,255)),Testitaulu_Testtabell!B218,"")))</f>
        <v/>
      </c>
      <c r="C214" s="38" t="str">
        <f ca="1">IF(Testitaulu_Testtabell!$B$2="","",IF(Testitaulu_Testtabell!C218="","",IF(Asetukset!$B$26=(MID(CELL("filename",C213),FIND("]",CELL("filename",C213))+1,255)),Testitaulu_Testtabell!C218,"")))</f>
        <v/>
      </c>
      <c r="D214" s="19" t="str">
        <f>IF(Aloitus_Start!$D$1="","",IF(B214="","",IF(C214="","",C214-B214)))</f>
        <v/>
      </c>
      <c r="E214" s="45" t="str">
        <f>IF(Aloitus_Start!$D$1="","",IF(B214="","",IF(B214=0,"",IF(B214=" ","",IF(C214="","",(C214/B214)-1)))))</f>
        <v/>
      </c>
      <c r="F214" s="19" t="str">
        <f ca="1">IF($A$3="","",IF(Aloitus_Start!$D$1="","",IF(B214="",IF(Aloitus_Start!$D$1="Suomi","Tieto puuttuu : "&amp;$A214,IF(Aloitus_Start!$D$1="Svenska","Information saknas : "&amp;$A214)),"")))</f>
        <v/>
      </c>
      <c r="G214" s="19" t="str">
        <f ca="1">IF($A$3="","",IF(Aloitus_Start!$D$1="","",IF(C214="",IF(Aloitus_Start!$D$1="Suomi","Tieto puuttuu : "&amp;$A214,IF(Aloitus_Start!$D$1="Svenska","Information saknas : "&amp;$A214)),"")))</f>
        <v/>
      </c>
    </row>
    <row r="215" spans="1:7" x14ac:dyDescent="0.2">
      <c r="A215" s="37" t="str">
        <f ca="1">IF(Testitaulu_Testtabell!$B$2="","",IF(Testitaulu_Testtabell!A219="","",IF(Asetukset!$B$26=(MID(CELL("filename",A214),FIND("]",CELL("filename",A214))+1,255)),Testitaulu_Testtabell!A219,"")))</f>
        <v/>
      </c>
      <c r="B215" s="19" t="str">
        <f ca="1">IF(Testitaulu_Testtabell!$B$2="","",IF(Testitaulu_Testtabell!B219="","",IF(Asetukset!$B$26=(MID(CELL("filename",B214),FIND("]",CELL("filename",B214))+1,255)),Testitaulu_Testtabell!B219,"")))</f>
        <v/>
      </c>
      <c r="C215" s="38" t="str">
        <f ca="1">IF(Testitaulu_Testtabell!$B$2="","",IF(Testitaulu_Testtabell!C219="","",IF(Asetukset!$B$26=(MID(CELL("filename",C214),FIND("]",CELL("filename",C214))+1,255)),Testitaulu_Testtabell!C219,"")))</f>
        <v/>
      </c>
      <c r="D215" s="19" t="str">
        <f>IF(Aloitus_Start!$D$1="","",IF(B215="","",IF(C215="","",C215-B215)))</f>
        <v/>
      </c>
      <c r="E215" s="45" t="str">
        <f>IF(Aloitus_Start!$D$1="","",IF(B215="","",IF(B215=0,"",IF(B215=" ","",IF(C215="","",(C215/B215)-1)))))</f>
        <v/>
      </c>
      <c r="F215" s="19" t="str">
        <f ca="1">IF($A$3="","",IF(Aloitus_Start!$D$1="","",IF(B215="",IF(Aloitus_Start!$D$1="Suomi","Tieto puuttuu : "&amp;$A215,IF(Aloitus_Start!$D$1="Svenska","Information saknas : "&amp;$A215)),"")))</f>
        <v/>
      </c>
      <c r="G215" s="19" t="str">
        <f ca="1">IF($A$3="","",IF(Aloitus_Start!$D$1="","",IF(C215="",IF(Aloitus_Start!$D$1="Suomi","Tieto puuttuu : "&amp;$A215,IF(Aloitus_Start!$D$1="Svenska","Information saknas : "&amp;$A215)),"")))</f>
        <v/>
      </c>
    </row>
    <row r="216" spans="1:7" x14ac:dyDescent="0.2">
      <c r="A216" s="37" t="str">
        <f ca="1">IF(Testitaulu_Testtabell!$B$2="","",IF(Testitaulu_Testtabell!A220="","",IF(Asetukset!$B$26=(MID(CELL("filename",A215),FIND("]",CELL("filename",A215))+1,255)),Testitaulu_Testtabell!A220,"")))</f>
        <v/>
      </c>
      <c r="B216" s="19" t="str">
        <f ca="1">IF(Testitaulu_Testtabell!$B$2="","",IF(Testitaulu_Testtabell!B220="","",IF(Asetukset!$B$26=(MID(CELL("filename",B215),FIND("]",CELL("filename",B215))+1,255)),Testitaulu_Testtabell!B220,"")))</f>
        <v/>
      </c>
      <c r="C216" s="38" t="str">
        <f ca="1">IF(Testitaulu_Testtabell!$B$2="","",IF(Testitaulu_Testtabell!C220="","",IF(Asetukset!$B$26=(MID(CELL("filename",C215),FIND("]",CELL("filename",C215))+1,255)),Testitaulu_Testtabell!C220,"")))</f>
        <v/>
      </c>
      <c r="D216" s="19" t="str">
        <f>IF(Aloitus_Start!$D$1="","",IF(B216="","",IF(C216="","",C216-B216)))</f>
        <v/>
      </c>
      <c r="E216" s="45" t="str">
        <f>IF(Aloitus_Start!$D$1="","",IF(B216="","",IF(B216=0,"",IF(B216=" ","",IF(C216="","",(C216/B216)-1)))))</f>
        <v/>
      </c>
      <c r="F216" s="19" t="str">
        <f ca="1">IF($A$3="","",IF(Aloitus_Start!$D$1="","",IF(B216="",IF(Aloitus_Start!$D$1="Suomi","Tieto puuttuu : "&amp;$A216,IF(Aloitus_Start!$D$1="Svenska","Information saknas : "&amp;$A216)),"")))</f>
        <v/>
      </c>
      <c r="G216" s="19" t="str">
        <f ca="1">IF($A$3="","",IF(Aloitus_Start!$D$1="","",IF(C216="",IF(Aloitus_Start!$D$1="Suomi","Tieto puuttuu : "&amp;$A216,IF(Aloitus_Start!$D$1="Svenska","Information saknas : "&amp;$A216)),"")))</f>
        <v/>
      </c>
    </row>
    <row r="217" spans="1:7" x14ac:dyDescent="0.2">
      <c r="A217" s="37" t="str">
        <f ca="1">IF(Testitaulu_Testtabell!$B$2="","",IF(Testitaulu_Testtabell!A221="","",IF(Asetukset!$B$26=(MID(CELL("filename",A216),FIND("]",CELL("filename",A216))+1,255)),Testitaulu_Testtabell!A221,"")))</f>
        <v/>
      </c>
      <c r="B217" s="19" t="str">
        <f ca="1">IF(Testitaulu_Testtabell!$B$2="","",IF(Testitaulu_Testtabell!B221="","",IF(Asetukset!$B$26=(MID(CELL("filename",B216),FIND("]",CELL("filename",B216))+1,255)),Testitaulu_Testtabell!B221,"")))</f>
        <v/>
      </c>
      <c r="C217" s="38" t="str">
        <f ca="1">IF(Testitaulu_Testtabell!$B$2="","",IF(Testitaulu_Testtabell!C221="","",IF(Asetukset!$B$26=(MID(CELL("filename",C216),FIND("]",CELL("filename",C216))+1,255)),Testitaulu_Testtabell!C221,"")))</f>
        <v/>
      </c>
      <c r="D217" s="19" t="str">
        <f>IF(Aloitus_Start!$D$1="","",IF(B217="","",IF(C217="","",C217-B217)))</f>
        <v/>
      </c>
      <c r="E217" s="45" t="str">
        <f>IF(Aloitus_Start!$D$1="","",IF(B217="","",IF(B217=0,"",IF(B217=" ","",IF(C217="","",(C217/B217)-1)))))</f>
        <v/>
      </c>
      <c r="F217" s="19" t="str">
        <f ca="1">IF($A$3="","",IF(Aloitus_Start!$D$1="","",IF(B217="",IF(Aloitus_Start!$D$1="Suomi","Tieto puuttuu : "&amp;$A217,IF(Aloitus_Start!$D$1="Svenska","Information saknas : "&amp;$A217)),"")))</f>
        <v/>
      </c>
      <c r="G217" s="19" t="str">
        <f ca="1">IF($A$3="","",IF(Aloitus_Start!$D$1="","",IF(C217="",IF(Aloitus_Start!$D$1="Suomi","Tieto puuttuu : "&amp;$A217,IF(Aloitus_Start!$D$1="Svenska","Information saknas : "&amp;$A217)),"")))</f>
        <v/>
      </c>
    </row>
    <row r="218" spans="1:7" x14ac:dyDescent="0.2">
      <c r="A218" s="37" t="str">
        <f ca="1">IF(Testitaulu_Testtabell!$B$2="","",IF(Testitaulu_Testtabell!A222="","",IF(Asetukset!$B$26=(MID(CELL("filename",A217),FIND("]",CELL("filename",A217))+1,255)),Testitaulu_Testtabell!A222,"")))</f>
        <v/>
      </c>
      <c r="B218" s="19" t="str">
        <f ca="1">IF(Testitaulu_Testtabell!$B$2="","",IF(Testitaulu_Testtabell!B222="","",IF(Asetukset!$B$26=(MID(CELL("filename",B217),FIND("]",CELL("filename",B217))+1,255)),Testitaulu_Testtabell!B222,"")))</f>
        <v/>
      </c>
      <c r="C218" s="38" t="str">
        <f ca="1">IF(Testitaulu_Testtabell!$B$2="","",IF(Testitaulu_Testtabell!C222="","",IF(Asetukset!$B$26=(MID(CELL("filename",C217),FIND("]",CELL("filename",C217))+1,255)),Testitaulu_Testtabell!C222,"")))</f>
        <v/>
      </c>
      <c r="D218" s="19" t="str">
        <f>IF(Aloitus_Start!$D$1="","",IF(B218="","",IF(C218="","",C218-B218)))</f>
        <v/>
      </c>
      <c r="E218" s="45" t="str">
        <f>IF(Aloitus_Start!$D$1="","",IF(B218="","",IF(B218=0,"",IF(B218=" ","",IF(C218="","",(C218/B218)-1)))))</f>
        <v/>
      </c>
      <c r="F218" s="19" t="str">
        <f ca="1">IF($A$3="","",IF(Aloitus_Start!$D$1="","",IF(B218="",IF(Aloitus_Start!$D$1="Suomi","Tieto puuttuu : "&amp;$A218,IF(Aloitus_Start!$D$1="Svenska","Information saknas : "&amp;$A218)),"")))</f>
        <v/>
      </c>
      <c r="G218" s="19" t="str">
        <f ca="1">IF($A$3="","",IF(Aloitus_Start!$D$1="","",IF(C218="",IF(Aloitus_Start!$D$1="Suomi","Tieto puuttuu : "&amp;$A218,IF(Aloitus_Start!$D$1="Svenska","Information saknas : "&amp;$A218)),"")))</f>
        <v/>
      </c>
    </row>
    <row r="219" spans="1:7" x14ac:dyDescent="0.2">
      <c r="A219" s="37" t="str">
        <f ca="1">IF(Testitaulu_Testtabell!$B$2="","",IF(Testitaulu_Testtabell!A223="","",IF(Asetukset!$B$26=(MID(CELL("filename",A218),FIND("]",CELL("filename",A218))+1,255)),Testitaulu_Testtabell!A223,"")))</f>
        <v/>
      </c>
      <c r="B219" s="19" t="str">
        <f ca="1">IF(Testitaulu_Testtabell!$B$2="","",IF(Testitaulu_Testtabell!B223="","",IF(Asetukset!$B$26=(MID(CELL("filename",B218),FIND("]",CELL("filename",B218))+1,255)),Testitaulu_Testtabell!B223,"")))</f>
        <v/>
      </c>
      <c r="C219" s="38" t="str">
        <f ca="1">IF(Testitaulu_Testtabell!$B$2="","",IF(Testitaulu_Testtabell!C223="","",IF(Asetukset!$B$26=(MID(CELL("filename",C218),FIND("]",CELL("filename",C218))+1,255)),Testitaulu_Testtabell!C223,"")))</f>
        <v/>
      </c>
      <c r="G219" s="19"/>
    </row>
    <row r="220" spans="1:7" x14ac:dyDescent="0.2">
      <c r="A220" s="37" t="str">
        <f ca="1">IF(Testitaulu_Testtabell!$B$2="","",IF(Testitaulu_Testtabell!A224="","",IF(Asetukset!$B$26=(MID(CELL("filename",A219),FIND("]",CELL("filename",A219))+1,255)),Testitaulu_Testtabell!A224,"")))</f>
        <v/>
      </c>
      <c r="B220" s="19" t="str">
        <f ca="1">IF(Testitaulu_Testtabell!$B$2="","",IF(Testitaulu_Testtabell!B224="","",IF(Asetukset!$B$26=(MID(CELL("filename",B219),FIND("]",CELL("filename",B219))+1,255)),Testitaulu_Testtabell!B224,"")))</f>
        <v/>
      </c>
      <c r="C220" s="38" t="str">
        <f ca="1">IF(Testitaulu_Testtabell!$B$2="","",IF(Testitaulu_Testtabell!C224="","",IF(Asetukset!$B$26=(MID(CELL("filename",C219),FIND("]",CELL("filename",C219))+1,255)),Testitaulu_Testtabell!C224,"")))</f>
        <v/>
      </c>
      <c r="D220" s="19" t="str">
        <f>IF(Aloitus_Start!$D$1="","",IF(B220="","",IF(C220="","",C220-B220)))</f>
        <v/>
      </c>
      <c r="E220" s="45" t="str">
        <f>IF(Aloitus_Start!$D$1="","",IF(B220="","",IF(B220=0,"",IF(B220=" ","",IF(C220="","",(C220/B220)-1)))))</f>
        <v/>
      </c>
      <c r="F220" s="19" t="str">
        <f ca="1">IF($A$3="","",IF(Aloitus_Start!$D$1="","",IF(B220="",IF(Aloitus_Start!$D$1="Suomi","Tieto puuttuu : "&amp;$A220,IF(Aloitus_Start!$D$1="Svenska","Information saknas : "&amp;$A220)),"")))</f>
        <v/>
      </c>
      <c r="G220" s="19" t="str">
        <f ca="1">IF($A$3="","",IF(Aloitus_Start!$D$1="","",IF(C220="",IF(Aloitus_Start!$D$1="Suomi","Tieto puuttuu : "&amp;$A220,IF(Aloitus_Start!$D$1="Svenska","Information saknas : "&amp;$A220)),"")))</f>
        <v/>
      </c>
    </row>
    <row r="221" spans="1:7" x14ac:dyDescent="0.2">
      <c r="A221" s="37" t="str">
        <f ca="1">IF(Testitaulu_Testtabell!$B$2="","",IF(Testitaulu_Testtabell!A225="","",IF(Asetukset!$B$26=(MID(CELL("filename",A220),FIND("]",CELL("filename",A220))+1,255)),Testitaulu_Testtabell!A225,"")))</f>
        <v/>
      </c>
      <c r="B221" s="19" t="str">
        <f ca="1">IF(Testitaulu_Testtabell!$B$2="","",IF(Testitaulu_Testtabell!B225="","",IF(Asetukset!$B$26=(MID(CELL("filename",B220),FIND("]",CELL("filename",B220))+1,255)),Testitaulu_Testtabell!B225,"")))</f>
        <v/>
      </c>
      <c r="C221" s="38" t="str">
        <f ca="1">IF(Testitaulu_Testtabell!$B$2="","",IF(Testitaulu_Testtabell!C225="","",IF(Asetukset!$B$26=(MID(CELL("filename",C220),FIND("]",CELL("filename",C220))+1,255)),Testitaulu_Testtabell!C225,"")))</f>
        <v/>
      </c>
      <c r="D221" s="19" t="str">
        <f>IF(Aloitus_Start!$D$1="","",IF(B221="","",IF(C221="","",C221-B221)))</f>
        <v/>
      </c>
      <c r="E221" s="45" t="str">
        <f>IF(Aloitus_Start!$D$1="","",IF(B221="","",IF(B221=0,"",IF(B221=" ","",IF(C221="","",(C221/B221)-1)))))</f>
        <v/>
      </c>
      <c r="F221" s="19" t="str">
        <f ca="1">IF($A$3="","",IF(Aloitus_Start!$D$1="","",IF(B221="",IF(Aloitus_Start!$D$1="Suomi","Tieto puuttuu : "&amp;$A221,IF(Aloitus_Start!$D$1="Svenska","Information saknas : "&amp;$A221)),"")))</f>
        <v/>
      </c>
      <c r="G221" s="19" t="str">
        <f ca="1">IF($A$3="","",IF(Aloitus_Start!$D$1="","",IF(C221="",IF(Aloitus_Start!$D$1="Suomi","Tieto puuttuu : "&amp;$A221,IF(Aloitus_Start!$D$1="Svenska","Information saknas : "&amp;$A221)),"")))</f>
        <v/>
      </c>
    </row>
    <row r="222" spans="1:7" x14ac:dyDescent="0.2">
      <c r="A222" s="37" t="str">
        <f ca="1">IF(Testitaulu_Testtabell!$B$2="","",IF(Testitaulu_Testtabell!A226="","",IF(Asetukset!$B$26=(MID(CELL("filename",A221),FIND("]",CELL("filename",A221))+1,255)),Testitaulu_Testtabell!A226,"")))</f>
        <v/>
      </c>
      <c r="B222" s="19" t="str">
        <f ca="1">IF(Testitaulu_Testtabell!$B$2="","",IF(Testitaulu_Testtabell!B226="","",IF(Asetukset!$B$26=(MID(CELL("filename",B221),FIND("]",CELL("filename",B221))+1,255)),Testitaulu_Testtabell!B226,"")))</f>
        <v/>
      </c>
      <c r="C222" s="38" t="str">
        <f ca="1">IF(Testitaulu_Testtabell!$B$2="","",IF(Testitaulu_Testtabell!C226="","",IF(Asetukset!$B$26=(MID(CELL("filename",C221),FIND("]",CELL("filename",C221))+1,255)),Testitaulu_Testtabell!C226,"")))</f>
        <v/>
      </c>
      <c r="G222" s="19"/>
    </row>
    <row r="223" spans="1:7" x14ac:dyDescent="0.2">
      <c r="A223" s="37" t="str">
        <f ca="1">IF(Testitaulu_Testtabell!$B$2="","",IF(Testitaulu_Testtabell!A227="","",IF(Asetukset!$B$26=(MID(CELL("filename",A222),FIND("]",CELL("filename",A222))+1,255)),Testitaulu_Testtabell!A227,"")))</f>
        <v/>
      </c>
      <c r="B223" s="19" t="str">
        <f ca="1">IF(Testitaulu_Testtabell!$B$2="","",IF(Testitaulu_Testtabell!B227="","",IF(Asetukset!$B$26=(MID(CELL("filename",B222),FIND("]",CELL("filename",B222))+1,255)),Testitaulu_Testtabell!B227,"")))</f>
        <v/>
      </c>
      <c r="C223" s="38" t="str">
        <f ca="1">IF(Testitaulu_Testtabell!$B$2="","",IF(Testitaulu_Testtabell!C227="","",IF(Asetukset!$B$26=(MID(CELL("filename",C222),FIND("]",CELL("filename",C222))+1,255)),Testitaulu_Testtabell!C227,"")))</f>
        <v/>
      </c>
      <c r="D223" s="19" t="str">
        <f>IF(Aloitus_Start!$D$1="","",IF(B223="","",IF(C223="","",C223-B223)))</f>
        <v/>
      </c>
      <c r="E223" s="45" t="str">
        <f>IF(Aloitus_Start!$D$1="","",IF(B223="","",IF(B223=0,"",IF(B223=" ","",IF(C223="","",(C223/B223)-1)))))</f>
        <v/>
      </c>
      <c r="F223" s="19" t="str">
        <f ca="1">IF($A$3="","",IF(Aloitus_Start!$D$1="","",IF(B223="",IF(Aloitus_Start!$D$1="Suomi","Tieto puuttuu : "&amp;$A223,IF(Aloitus_Start!$D$1="Svenska","Information saknas : "&amp;$A223)),"")))</f>
        <v/>
      </c>
      <c r="G223" s="19" t="str">
        <f ca="1">IF($A$3="","",IF(Aloitus_Start!$D$1="","",IF(C223="",IF(Aloitus_Start!$D$1="Suomi","Tieto puuttuu : "&amp;$A223,IF(Aloitus_Start!$D$1="Svenska","Information saknas : "&amp;$A223)),"")))</f>
        <v/>
      </c>
    </row>
    <row r="224" spans="1:7" x14ac:dyDescent="0.2">
      <c r="A224" s="37" t="str">
        <f ca="1">IF(Testitaulu_Testtabell!$B$2="","",IF(Testitaulu_Testtabell!A228="","",IF(Asetukset!$B$26=(MID(CELL("filename",A223),FIND("]",CELL("filename",A223))+1,255)),Testitaulu_Testtabell!A228,"")))</f>
        <v/>
      </c>
      <c r="B224" s="19" t="str">
        <f ca="1">IF(Testitaulu_Testtabell!$B$2="","",IF(Testitaulu_Testtabell!B228="","",IF(Asetukset!$B$26=(MID(CELL("filename",B223),FIND("]",CELL("filename",B223))+1,255)),Testitaulu_Testtabell!B228,"")))</f>
        <v/>
      </c>
      <c r="C224" s="38" t="str">
        <f ca="1">IF(Testitaulu_Testtabell!$B$2="","",IF(Testitaulu_Testtabell!C228="","",IF(Asetukset!$B$26=(MID(CELL("filename",C223),FIND("]",CELL("filename",C223))+1,255)),Testitaulu_Testtabell!C228,"")))</f>
        <v/>
      </c>
      <c r="G224" s="19"/>
    </row>
    <row r="225" spans="1:7" x14ac:dyDescent="0.2">
      <c r="A225" s="37" t="str">
        <f ca="1">IF(Testitaulu_Testtabell!$B$2="","",IF(Testitaulu_Testtabell!A229="","",IF(Asetukset!$B$26=(MID(CELL("filename",A224),FIND("]",CELL("filename",A224))+1,255)),Testitaulu_Testtabell!A229,"")))</f>
        <v/>
      </c>
      <c r="B225" s="19" t="str">
        <f ca="1">IF(Testitaulu_Testtabell!$B$2="","",IF(Testitaulu_Testtabell!B229="","",IF(Asetukset!$B$26=(MID(CELL("filename",B224),FIND("]",CELL("filename",B224))+1,255)),Testitaulu_Testtabell!B229,"")))</f>
        <v/>
      </c>
      <c r="C225" s="38" t="str">
        <f ca="1">IF(Testitaulu_Testtabell!$B$2="","",IF(Testitaulu_Testtabell!C229="","",IF(Asetukset!$B$26=(MID(CELL("filename",C224),FIND("]",CELL("filename",C224))+1,255)),Testitaulu_Testtabell!C229,"")))</f>
        <v/>
      </c>
      <c r="G225" s="19"/>
    </row>
    <row r="226" spans="1:7" x14ac:dyDescent="0.2">
      <c r="A226" s="37" t="str">
        <f ca="1">IF(Testitaulu_Testtabell!$B$2="","",IF(Testitaulu_Testtabell!A230="","",IF(Asetukset!$B$26=(MID(CELL("filename",A225),FIND("]",CELL("filename",A225))+1,255)),Testitaulu_Testtabell!A230,"")))</f>
        <v/>
      </c>
      <c r="B226" s="19" t="str">
        <f ca="1">IF(Testitaulu_Testtabell!$B$2="","",IF(Testitaulu_Testtabell!B230="","",IF(Asetukset!$B$26=(MID(CELL("filename",B225),FIND("]",CELL("filename",B225))+1,255)),Testitaulu_Testtabell!B230,"")))</f>
        <v/>
      </c>
      <c r="C226" s="38" t="str">
        <f ca="1">IF(Testitaulu_Testtabell!$B$2="","",IF(Testitaulu_Testtabell!C230="","",IF(Asetukset!$B$26=(MID(CELL("filename",C225),FIND("]",CELL("filename",C225))+1,255)),Testitaulu_Testtabell!C230,"")))</f>
        <v/>
      </c>
      <c r="D226" s="19" t="str">
        <f>IF(Aloitus_Start!$D$1="","",IF(B226="","",IF(C226="","",C226-B226)))</f>
        <v/>
      </c>
      <c r="E226" s="45" t="str">
        <f>IF(Aloitus_Start!$D$1="","",IF(B226="","",IF(B226=0,"",IF(B226=" ","",IF(C226="","",(C226/B226)-1)))))</f>
        <v/>
      </c>
      <c r="F226" s="19" t="str">
        <f ca="1">IF($A$3="","",IF(Aloitus_Start!$D$1="","",IF(B226="",IF(Aloitus_Start!$D$1="Suomi","Tieto puuttuu : "&amp;$A226,IF(Aloitus_Start!$D$1="Svenska","Information saknas : "&amp;$A226)),"")))</f>
        <v/>
      </c>
      <c r="G226" s="19" t="str">
        <f ca="1">IF($A$3="","",IF(Aloitus_Start!$D$1="","",IF(C226="",IF(Aloitus_Start!$D$1="Suomi","Tieto puuttuu : "&amp;$A226,IF(Aloitus_Start!$D$1="Svenska","Information saknas : "&amp;$A226)),"")))</f>
        <v/>
      </c>
    </row>
    <row r="227" spans="1:7" x14ac:dyDescent="0.2">
      <c r="A227" s="37" t="str">
        <f ca="1">IF(Testitaulu_Testtabell!$B$2="","",IF(Testitaulu_Testtabell!A231="","",IF(Asetukset!$B$26=(MID(CELL("filename",A226),FIND("]",CELL("filename",A226))+1,255)),Testitaulu_Testtabell!A231,"")))</f>
        <v/>
      </c>
      <c r="B227" s="19" t="str">
        <f ca="1">IF(Testitaulu_Testtabell!$B$2="","",IF(Testitaulu_Testtabell!B231="","",IF(Asetukset!$B$26=(MID(CELL("filename",B226),FIND("]",CELL("filename",B226))+1,255)),Testitaulu_Testtabell!B231,"")))</f>
        <v/>
      </c>
      <c r="C227" s="38" t="str">
        <f ca="1">IF(Testitaulu_Testtabell!$B$2="","",IF(Testitaulu_Testtabell!C231="","",IF(Asetukset!$B$26=(MID(CELL("filename",C226),FIND("]",CELL("filename",C226))+1,255)),Testitaulu_Testtabell!C231,"")))</f>
        <v/>
      </c>
      <c r="D227" s="19" t="str">
        <f>IF(Aloitus_Start!$D$1="","",IF(B227="","",IF(C227="","",C227-B227)))</f>
        <v/>
      </c>
      <c r="E227" s="45" t="str">
        <f>IF(Aloitus_Start!$D$1="","",IF(B227="","",IF(B227=0,"",IF(B227=" ","",IF(C227="","",(C227/B227)-1)))))</f>
        <v/>
      </c>
      <c r="F227" s="19" t="str">
        <f ca="1">IF($A$3="","",IF(Aloitus_Start!$D$1="","",IF(B227="",IF(Aloitus_Start!$D$1="Suomi","Tieto puuttuu : "&amp;$A227,IF(Aloitus_Start!$D$1="Svenska","Information saknas : "&amp;$A227)),"")))</f>
        <v/>
      </c>
      <c r="G227" s="19" t="str">
        <f ca="1">IF($A$3="","",IF(Aloitus_Start!$D$1="","",IF(C227="",IF(Aloitus_Start!$D$1="Suomi","Tieto puuttuu : "&amp;$A227,IF(Aloitus_Start!$D$1="Svenska","Information saknas : "&amp;$A227)),"")))</f>
        <v/>
      </c>
    </row>
    <row r="228" spans="1:7" x14ac:dyDescent="0.2">
      <c r="A228" s="37" t="str">
        <f ca="1">IF(Testitaulu_Testtabell!$B$2="","",IF(Testitaulu_Testtabell!A232="","",IF(Asetukset!$B$26=(MID(CELL("filename",A227),FIND("]",CELL("filename",A227))+1,255)),Testitaulu_Testtabell!A232,"")))</f>
        <v/>
      </c>
      <c r="B228" s="19" t="str">
        <f ca="1">IF(Testitaulu_Testtabell!$B$2="","",IF(Testitaulu_Testtabell!B232="","",IF(Asetukset!$B$26=(MID(CELL("filename",B227),FIND("]",CELL("filename",B227))+1,255)),Testitaulu_Testtabell!B232,"")))</f>
        <v/>
      </c>
      <c r="C228" s="38" t="str">
        <f ca="1">IF(Testitaulu_Testtabell!$B$2="","",IF(Testitaulu_Testtabell!C232="","",IF(Asetukset!$B$26=(MID(CELL("filename",C227),FIND("]",CELL("filename",C227))+1,255)),Testitaulu_Testtabell!C232,"")))</f>
        <v/>
      </c>
      <c r="G228" s="19"/>
    </row>
    <row r="229" spans="1:7" x14ac:dyDescent="0.2">
      <c r="A229" s="37" t="str">
        <f ca="1">IF(Testitaulu_Testtabell!$B$2="","",IF(Testitaulu_Testtabell!A233="","",IF(Asetukset!$B$26=(MID(CELL("filename",A228),FIND("]",CELL("filename",A228))+1,255)),Testitaulu_Testtabell!A233,"")))</f>
        <v/>
      </c>
      <c r="B229" s="19" t="str">
        <f ca="1">IF(Testitaulu_Testtabell!$B$2="","",IF(Testitaulu_Testtabell!B233="","",IF(Asetukset!$B$26=(MID(CELL("filename",B228),FIND("]",CELL("filename",B228))+1,255)),Testitaulu_Testtabell!B233,"")))</f>
        <v/>
      </c>
      <c r="C229" s="38" t="str">
        <f ca="1">IF(Testitaulu_Testtabell!$B$2="","",IF(Testitaulu_Testtabell!C233="","",IF(Asetukset!$B$26=(MID(CELL("filename",C228),FIND("]",CELL("filename",C228))+1,255)),Testitaulu_Testtabell!C233,"")))</f>
        <v/>
      </c>
      <c r="D229" s="19" t="str">
        <f>IF(Aloitus_Start!$D$1="","",IF(B229="","",IF(C229="","",C229-B229)))</f>
        <v/>
      </c>
      <c r="E229" s="45" t="str">
        <f>IF(Aloitus_Start!$D$1="","",IF(B229="","",IF(B229=0,"",IF(B229=" ","",IF(C229="","",(C229/B229)-1)))))</f>
        <v/>
      </c>
      <c r="F229" s="19" t="str">
        <f ca="1">IF($A$3="","",IF(Aloitus_Start!$D$1="","",IF(B229="",IF(Aloitus_Start!$D$1="Suomi","Tieto puuttuu : "&amp;$A229,IF(Aloitus_Start!$D$1="Svenska","Information saknas : "&amp;$A229)),"")))</f>
        <v/>
      </c>
      <c r="G229" s="19" t="str">
        <f ca="1">IF($A$3="","",IF(Aloitus_Start!$D$1="","",IF(C229="",IF(Aloitus_Start!$D$1="Suomi","Tieto puuttuu : "&amp;$A229,IF(Aloitus_Start!$D$1="Svenska","Information saknas : "&amp;$A229)),"")))</f>
        <v/>
      </c>
    </row>
    <row r="230" spans="1:7" x14ac:dyDescent="0.2">
      <c r="A230" s="37" t="str">
        <f ca="1">IF(Testitaulu_Testtabell!$B$2="","",IF(Testitaulu_Testtabell!A234="","",IF(Asetukset!$B$26=(MID(CELL("filename",A229),FIND("]",CELL("filename",A229))+1,255)),Testitaulu_Testtabell!A234,"")))</f>
        <v/>
      </c>
      <c r="B230" s="19" t="str">
        <f ca="1">IF(Testitaulu_Testtabell!$B$2="","",IF(Testitaulu_Testtabell!B234="","",IF(Asetukset!$B$26=(MID(CELL("filename",B229),FIND("]",CELL("filename",B229))+1,255)),Testitaulu_Testtabell!B234,"")))</f>
        <v/>
      </c>
      <c r="C230" s="38" t="str">
        <f ca="1">IF(Testitaulu_Testtabell!$B$2="","",IF(Testitaulu_Testtabell!C234="","",IF(Asetukset!$B$26=(MID(CELL("filename",C229),FIND("]",CELL("filename",C229))+1,255)),Testitaulu_Testtabell!C234,"")))</f>
        <v/>
      </c>
      <c r="D230" s="19" t="str">
        <f>IF(Aloitus_Start!$D$1="","",IF(B230="","",IF(C230="","",C230-B230)))</f>
        <v/>
      </c>
      <c r="E230" s="45" t="str">
        <f>IF(Aloitus_Start!$D$1="","",IF(B230="","",IF(B230=0,"",IF(B230=" ","",IF(C230="","",(C230/B230)-1)))))</f>
        <v/>
      </c>
      <c r="F230" s="19" t="str">
        <f ca="1">IF($A$3="","",IF(Aloitus_Start!$D$1="","",IF(B230="",IF(Aloitus_Start!$D$1="Suomi","Tieto puuttuu : "&amp;$A230,IF(Aloitus_Start!$D$1="Svenska","Information saknas : "&amp;$A230)),"")))</f>
        <v/>
      </c>
      <c r="G230" s="19" t="str">
        <f ca="1">IF($A$3="","",IF(Aloitus_Start!$D$1="","",IF(C230="",IF(Aloitus_Start!$D$1="Suomi","Tieto puuttuu : "&amp;$A230,IF(Aloitus_Start!$D$1="Svenska","Information saknas : "&amp;$A230)),"")))</f>
        <v/>
      </c>
    </row>
    <row r="231" spans="1:7" x14ac:dyDescent="0.2">
      <c r="A231" s="37" t="str">
        <f ca="1">IF(Testitaulu_Testtabell!$B$2="","",IF(Testitaulu_Testtabell!A235="","",IF(Asetukset!$B$26=(MID(CELL("filename",A230),FIND("]",CELL("filename",A230))+1,255)),Testitaulu_Testtabell!A235,"")))</f>
        <v/>
      </c>
      <c r="B231" s="19" t="str">
        <f ca="1">IF(Testitaulu_Testtabell!$B$2="","",IF(Testitaulu_Testtabell!B235="","",IF(Asetukset!$B$26=(MID(CELL("filename",B230),FIND("]",CELL("filename",B230))+1,255)),Testitaulu_Testtabell!B235,"")))</f>
        <v/>
      </c>
      <c r="C231" s="38" t="str">
        <f ca="1">IF(Testitaulu_Testtabell!$B$2="","",IF(Testitaulu_Testtabell!C235="","",IF(Asetukset!$B$26=(MID(CELL("filename",C230),FIND("]",CELL("filename",C230))+1,255)),Testitaulu_Testtabell!C235,"")))</f>
        <v/>
      </c>
      <c r="D231" s="19" t="str">
        <f>IF(Aloitus_Start!$D$1="","",IF(B231="","",IF(C231="","",C231-B231)))</f>
        <v/>
      </c>
      <c r="E231" s="45" t="str">
        <f>IF(Aloitus_Start!$D$1="","",IF(B231="","",IF(B231=0,"",IF(B231=" ","",IF(C231="","",(C231/B231)-1)))))</f>
        <v/>
      </c>
      <c r="F231" s="19" t="str">
        <f ca="1">IF($A$3="","",IF(Aloitus_Start!$D$1="","",IF(B231="",IF(Aloitus_Start!$D$1="Suomi","Tieto puuttuu : "&amp;$A231,IF(Aloitus_Start!$D$1="Svenska","Information saknas : "&amp;$A231)),"")))</f>
        <v/>
      </c>
      <c r="G231" s="19" t="str">
        <f ca="1">IF($A$3="","",IF(Aloitus_Start!$D$1="","",IF(C231="",IF(Aloitus_Start!$D$1="Suomi","Tieto puuttuu : "&amp;$A231,IF(Aloitus_Start!$D$1="Svenska","Information saknas : "&amp;$A231)),"")))</f>
        <v/>
      </c>
    </row>
    <row r="232" spans="1:7" x14ac:dyDescent="0.2">
      <c r="A232" s="37" t="str">
        <f ca="1">IF(Testitaulu_Testtabell!$B$2="","",IF(Testitaulu_Testtabell!A236="","",IF(Asetukset!$B$26=(MID(CELL("filename",A231),FIND("]",CELL("filename",A231))+1,255)),Testitaulu_Testtabell!A236,"")))</f>
        <v/>
      </c>
      <c r="B232" s="19" t="str">
        <f ca="1">IF(Testitaulu_Testtabell!$B$2="","",IF(Testitaulu_Testtabell!B236="","",IF(Asetukset!$B$26=(MID(CELL("filename",B231),FIND("]",CELL("filename",B231))+1,255)),Testitaulu_Testtabell!B236,"")))</f>
        <v/>
      </c>
      <c r="C232" s="38" t="str">
        <f ca="1">IF(Testitaulu_Testtabell!$B$2="","",IF(Testitaulu_Testtabell!C236="","",IF(Asetukset!$B$26=(MID(CELL("filename",C231),FIND("]",CELL("filename",C231))+1,255)),Testitaulu_Testtabell!C236,"")))</f>
        <v/>
      </c>
      <c r="G232" s="19"/>
    </row>
    <row r="233" spans="1:7" x14ac:dyDescent="0.2">
      <c r="A233" s="37" t="str">
        <f ca="1">IF(Testitaulu_Testtabell!$B$2="","",IF(Testitaulu_Testtabell!A237="","",IF(Asetukset!$B$26=(MID(CELL("filename",A232),FIND("]",CELL("filename",A232))+1,255)),Testitaulu_Testtabell!A237,"")))</f>
        <v/>
      </c>
      <c r="B233" s="19" t="str">
        <f ca="1">IF(Testitaulu_Testtabell!$B$2="","",IF(Testitaulu_Testtabell!B237="","",IF(Asetukset!$B$26=(MID(CELL("filename",B232),FIND("]",CELL("filename",B232))+1,255)),Testitaulu_Testtabell!B237,"")))</f>
        <v/>
      </c>
      <c r="C233" s="38" t="str">
        <f ca="1">IF(Testitaulu_Testtabell!$B$2="","",IF(Testitaulu_Testtabell!C237="","",IF(Asetukset!$B$26=(MID(CELL("filename",C232),FIND("]",CELL("filename",C232))+1,255)),Testitaulu_Testtabell!C237,"")))</f>
        <v/>
      </c>
      <c r="D233" s="19" t="str">
        <f>IF(Aloitus_Start!$D$1="","",IF(B233="","",IF(C233="","",C233-B233)))</f>
        <v/>
      </c>
      <c r="E233" s="45" t="str">
        <f>IF(Aloitus_Start!$D$1="","",IF(B233="","",IF(B233=0,"",IF(B233=" ","",IF(C233="","",(C233/B233)-1)))))</f>
        <v/>
      </c>
      <c r="F233" s="19" t="str">
        <f ca="1">IF($A$3="","",IF(Aloitus_Start!$D$1="","",IF(B233="",IF(Aloitus_Start!$D$1="Suomi","Tieto puuttuu : "&amp;$A233,IF(Aloitus_Start!$D$1="Svenska","Information saknas : "&amp;$A233)),"")))</f>
        <v/>
      </c>
      <c r="G233" s="19" t="str">
        <f ca="1">IF($A$3="","",IF(Aloitus_Start!$D$1="","",IF(C233="",IF(Aloitus_Start!$D$1="Suomi","Tieto puuttuu : "&amp;$A233,IF(Aloitus_Start!$D$1="Svenska","Information saknas : "&amp;$A233)),"")))</f>
        <v/>
      </c>
    </row>
    <row r="234" spans="1:7" x14ac:dyDescent="0.2">
      <c r="A234" s="37" t="str">
        <f ca="1">IF(Testitaulu_Testtabell!$B$2="","",IF(Testitaulu_Testtabell!A238="","",IF(Asetukset!$B$26=(MID(CELL("filename",A233),FIND("]",CELL("filename",A233))+1,255)),Testitaulu_Testtabell!A238,"")))</f>
        <v/>
      </c>
      <c r="B234" s="19" t="str">
        <f ca="1">IF(Testitaulu_Testtabell!$B$2="","",IF(Testitaulu_Testtabell!B238="","",IF(Asetukset!$B$26=(MID(CELL("filename",B233),FIND("]",CELL("filename",B233))+1,255)),Testitaulu_Testtabell!B238,"")))</f>
        <v/>
      </c>
      <c r="C234" s="38" t="str">
        <f ca="1">IF(Testitaulu_Testtabell!$B$2="","",IF(Testitaulu_Testtabell!C238="","",IF(Asetukset!$B$26=(MID(CELL("filename",C233),FIND("]",CELL("filename",C233))+1,255)),Testitaulu_Testtabell!C238,"")))</f>
        <v/>
      </c>
      <c r="D234" s="19" t="str">
        <f>IF(Aloitus_Start!$D$1="","",IF(B234="","",IF(C234="","",C234-B234)))</f>
        <v/>
      </c>
      <c r="E234" s="45" t="str">
        <f>IF(Aloitus_Start!$D$1="","",IF(B234="","",IF(B234=0,"",IF(B234=" ","",IF(C234="","",(C234/B234)-1)))))</f>
        <v/>
      </c>
      <c r="F234" s="19" t="str">
        <f ca="1">IF($A$3="","",IF(Aloitus_Start!$D$1="","",IF(B234="",IF(Aloitus_Start!$D$1="Suomi","Tieto puuttuu : "&amp;$A234,IF(Aloitus_Start!$D$1="Svenska","Information saknas : "&amp;$A234)),"")))</f>
        <v/>
      </c>
      <c r="G234" s="19" t="str">
        <f ca="1">IF($A$3="","",IF(Aloitus_Start!$D$1="","",IF(C234="",IF(Aloitus_Start!$D$1="Suomi","Tieto puuttuu : "&amp;$A234,IF(Aloitus_Start!$D$1="Svenska","Information saknas : "&amp;$A234)),"")))</f>
        <v/>
      </c>
    </row>
    <row r="235" spans="1:7" x14ac:dyDescent="0.2">
      <c r="A235" s="37" t="str">
        <f ca="1">IF(Testitaulu_Testtabell!$B$2="","",IF(Testitaulu_Testtabell!A239="","",IF(Asetukset!$B$26=(MID(CELL("filename",A234),FIND("]",CELL("filename",A234))+1,255)),Testitaulu_Testtabell!A239,"")))</f>
        <v/>
      </c>
      <c r="B235" s="19" t="str">
        <f ca="1">IF(Testitaulu_Testtabell!$B$2="","",IF(Testitaulu_Testtabell!B239="","",IF(Asetukset!$B$26=(MID(CELL("filename",B234),FIND("]",CELL("filename",B234))+1,255)),Testitaulu_Testtabell!B239,"")))</f>
        <v/>
      </c>
      <c r="C235" s="38" t="str">
        <f ca="1">IF(Testitaulu_Testtabell!$B$2="","",IF(Testitaulu_Testtabell!C239="","",IF(Asetukset!$B$26=(MID(CELL("filename",C234),FIND("]",CELL("filename",C234))+1,255)),Testitaulu_Testtabell!C239,"")))</f>
        <v/>
      </c>
      <c r="G235" s="19"/>
    </row>
    <row r="236" spans="1:7" x14ac:dyDescent="0.2">
      <c r="A236" s="37" t="str">
        <f ca="1">IF(Testitaulu_Testtabell!$B$2="","",IF(Testitaulu_Testtabell!A240="","",IF(Asetukset!$B$26=(MID(CELL("filename",A235),FIND("]",CELL("filename",A235))+1,255)),Testitaulu_Testtabell!A240,"")))</f>
        <v/>
      </c>
      <c r="B236" s="19" t="str">
        <f ca="1">IF(Testitaulu_Testtabell!$B$2="","",IF(Testitaulu_Testtabell!B240="","",IF(Asetukset!$B$26=(MID(CELL("filename",B235),FIND("]",CELL("filename",B235))+1,255)),Testitaulu_Testtabell!B240,"")))</f>
        <v/>
      </c>
      <c r="C236" s="38" t="str">
        <f ca="1">IF(Testitaulu_Testtabell!$B$2="","",IF(Testitaulu_Testtabell!C240="","",IF(Asetukset!$B$26=(MID(CELL("filename",C235),FIND("]",CELL("filename",C235))+1,255)),Testitaulu_Testtabell!C240,"")))</f>
        <v/>
      </c>
      <c r="G236" s="19"/>
    </row>
    <row r="237" spans="1:7" x14ac:dyDescent="0.2">
      <c r="A237" s="37" t="str">
        <f ca="1">IF(Testitaulu_Testtabell!$B$2="","",IF(Testitaulu_Testtabell!A241="","",IF(Asetukset!$B$26=(MID(CELL("filename",A236),FIND("]",CELL("filename",A236))+1,255)),Testitaulu_Testtabell!A241,"")))</f>
        <v/>
      </c>
      <c r="B237" s="19" t="str">
        <f ca="1">IF(Testitaulu_Testtabell!$B$2="","",IF(Testitaulu_Testtabell!B241="","",IF(Asetukset!$B$26=(MID(CELL("filename",B236),FIND("]",CELL("filename",B236))+1,255)),Testitaulu_Testtabell!B241,"")))</f>
        <v/>
      </c>
      <c r="C237" s="38" t="str">
        <f ca="1">IF(Testitaulu_Testtabell!$B$2="","",IF(Testitaulu_Testtabell!C241="","",IF(Asetukset!$B$26=(MID(CELL("filename",C236),FIND("]",CELL("filename",C236))+1,255)),Testitaulu_Testtabell!C241,"")))</f>
        <v/>
      </c>
      <c r="D237" s="19" t="str">
        <f>IF(Aloitus_Start!$D$1="","",IF(B237="","",IF(C237="","",C237-B237)))</f>
        <v/>
      </c>
      <c r="E237" s="45" t="str">
        <f>IF(Aloitus_Start!$D$1="","",IF(B237="","",IF(B237=0,"",IF(B237=" ","",IF(C237="","",(C237/B237)-1)))))</f>
        <v/>
      </c>
      <c r="F237" s="19" t="str">
        <f ca="1">IF($A$3="","",IF(Aloitus_Start!$D$1="","",IF(B237="",IF(Aloitus_Start!$D$1="Suomi","Tieto puuttuu : "&amp;$A237,IF(Aloitus_Start!$D$1="Svenska","Information saknas : "&amp;$A237)),"")))</f>
        <v/>
      </c>
      <c r="G237" s="19" t="str">
        <f ca="1">IF($A$3="","",IF(Aloitus_Start!$D$1="","",IF(C237="",IF(Aloitus_Start!$D$1="Suomi","Tieto puuttuu : "&amp;$A237,IF(Aloitus_Start!$D$1="Svenska","Information saknas : "&amp;$A237)),"")))</f>
        <v/>
      </c>
    </row>
    <row r="238" spans="1:7" x14ac:dyDescent="0.2">
      <c r="A238" s="37" t="str">
        <f ca="1">IF(Testitaulu_Testtabell!$B$2="","",IF(Testitaulu_Testtabell!A242="","",IF(Asetukset!$B$26=(MID(CELL("filename",A237),FIND("]",CELL("filename",A237))+1,255)),Testitaulu_Testtabell!A242,"")))</f>
        <v/>
      </c>
      <c r="B238" s="19" t="str">
        <f ca="1">IF(Testitaulu_Testtabell!$B$2="","",IF(Testitaulu_Testtabell!B242="","",IF(Asetukset!$B$26=(MID(CELL("filename",B237),FIND("]",CELL("filename",B237))+1,255)),Testitaulu_Testtabell!B242,"")))</f>
        <v/>
      </c>
      <c r="C238" s="38" t="str">
        <f ca="1">IF(Testitaulu_Testtabell!$B$2="","",IF(Testitaulu_Testtabell!C242="","",IF(Asetukset!$B$26=(MID(CELL("filename",C237),FIND("]",CELL("filename",C237))+1,255)),Testitaulu_Testtabell!C242,"")))</f>
        <v/>
      </c>
      <c r="D238" s="19" t="str">
        <f>IF(Aloitus_Start!$D$1="","",IF(B238="","",IF(C238="","",C238-B238)))</f>
        <v/>
      </c>
      <c r="E238" s="45" t="str">
        <f>IF(Aloitus_Start!$D$1="","",IF(B238="","",IF(B238=0,"",IF(B238=" ","",IF(C238="","",(C238/B238)-1)))))</f>
        <v/>
      </c>
      <c r="F238" s="19" t="str">
        <f ca="1">IF($A$3="","",IF(Aloitus_Start!$D$1="","",IF(B238="",IF(Aloitus_Start!$D$1="Suomi","Tieto puuttuu : "&amp;$A238,IF(Aloitus_Start!$D$1="Svenska","Information saknas : "&amp;$A238)),"")))</f>
        <v/>
      </c>
      <c r="G238" s="19" t="str">
        <f ca="1">IF($A$3="","",IF(Aloitus_Start!$D$1="","",IF(C238="",IF(Aloitus_Start!$D$1="Suomi","Tieto puuttuu : "&amp;$A238,IF(Aloitus_Start!$D$1="Svenska","Information saknas : "&amp;$A238)),"")))</f>
        <v/>
      </c>
    </row>
    <row r="239" spans="1:7" x14ac:dyDescent="0.2">
      <c r="A239" s="37" t="str">
        <f ca="1">IF(Testitaulu_Testtabell!$B$2="","",IF(Testitaulu_Testtabell!A243="","",IF(Asetukset!$B$26=(MID(CELL("filename",A238),FIND("]",CELL("filename",A238))+1,255)),Testitaulu_Testtabell!A243,"")))</f>
        <v/>
      </c>
      <c r="B239" s="19" t="str">
        <f ca="1">IF(Testitaulu_Testtabell!$B$2="","",IF(Testitaulu_Testtabell!B243="","",IF(Asetukset!$B$26=(MID(CELL("filename",B238),FIND("]",CELL("filename",B238))+1,255)),Testitaulu_Testtabell!B243,"")))</f>
        <v/>
      </c>
      <c r="C239" s="38" t="str">
        <f ca="1">IF(Testitaulu_Testtabell!$B$2="","",IF(Testitaulu_Testtabell!C243="","",IF(Asetukset!$B$26=(MID(CELL("filename",C238),FIND("]",CELL("filename",C238))+1,255)),Testitaulu_Testtabell!C243,"")))</f>
        <v/>
      </c>
      <c r="D239" s="19" t="str">
        <f>IF(Aloitus_Start!$D$1="","",IF(B239="","",IF(C239="","",C239-B239)))</f>
        <v/>
      </c>
      <c r="E239" s="45" t="str">
        <f>IF(Aloitus_Start!$D$1="","",IF(B239="","",IF(B239=0,"",IF(B239=" ","",IF(C239="","",(C239/B239)-1)))))</f>
        <v/>
      </c>
      <c r="F239" s="19" t="str">
        <f ca="1">IF($A$3="","",IF(Aloitus_Start!$D$1="","",IF(B239="",IF(Aloitus_Start!$D$1="Suomi","Tieto puuttuu : "&amp;$A239,IF(Aloitus_Start!$D$1="Svenska","Information saknas : "&amp;$A239)),"")))</f>
        <v/>
      </c>
      <c r="G239" s="19" t="str">
        <f ca="1">IF($A$3="","",IF(Aloitus_Start!$D$1="","",IF(C239="",IF(Aloitus_Start!$D$1="Suomi","Tieto puuttuu : "&amp;$A239,IF(Aloitus_Start!$D$1="Svenska","Information saknas : "&amp;$A239)),"")))</f>
        <v/>
      </c>
    </row>
    <row r="240" spans="1:7" x14ac:dyDescent="0.2">
      <c r="A240" s="37" t="str">
        <f ca="1">IF(Testitaulu_Testtabell!$B$2="","",IF(Testitaulu_Testtabell!A244="","",IF(Asetukset!$B$26=(MID(CELL("filename",A239),FIND("]",CELL("filename",A239))+1,255)),Testitaulu_Testtabell!A244,"")))</f>
        <v/>
      </c>
      <c r="B240" s="19" t="str">
        <f ca="1">IF(Testitaulu_Testtabell!$B$2="","",IF(Testitaulu_Testtabell!B244="","",IF(Asetukset!$B$26=(MID(CELL("filename",B239),FIND("]",CELL("filename",B239))+1,255)),Testitaulu_Testtabell!B244,"")))</f>
        <v/>
      </c>
      <c r="C240" s="38" t="str">
        <f ca="1">IF(Testitaulu_Testtabell!$B$2="","",IF(Testitaulu_Testtabell!C244="","",IF(Asetukset!$B$26=(MID(CELL("filename",C239),FIND("]",CELL("filename",C239))+1,255)),Testitaulu_Testtabell!C244,"")))</f>
        <v/>
      </c>
      <c r="D240" s="19" t="str">
        <f>IF(Aloitus_Start!$D$1="","",IF(B240="","",IF(C240="","",C240-B240)))</f>
        <v/>
      </c>
      <c r="E240" s="45" t="str">
        <f>IF(Aloitus_Start!$D$1="","",IF(B240="","",IF(B240=0,"",IF(B240=" ","",IF(C240="","",(C240/B240)-1)))))</f>
        <v/>
      </c>
      <c r="F240" s="19" t="str">
        <f ca="1">IF($A$3="","",IF(Aloitus_Start!$D$1="","",IF(B240="",IF(Aloitus_Start!$D$1="Suomi","Tieto puuttuu : "&amp;$A240,IF(Aloitus_Start!$D$1="Svenska","Information saknas : "&amp;$A240)),"")))</f>
        <v/>
      </c>
      <c r="G240" s="19" t="str">
        <f ca="1">IF($A$3="","",IF(Aloitus_Start!$D$1="","",IF(C240="",IF(Aloitus_Start!$D$1="Suomi","Tieto puuttuu : "&amp;$A240,IF(Aloitus_Start!$D$1="Svenska","Information saknas : "&amp;$A240)),"")))</f>
        <v/>
      </c>
    </row>
    <row r="241" spans="1:7" x14ac:dyDescent="0.2">
      <c r="A241" s="37" t="str">
        <f ca="1">IF(Testitaulu_Testtabell!$B$2="","",IF(Testitaulu_Testtabell!A245="","",IF(Asetukset!$B$26=(MID(CELL("filename",A240),FIND("]",CELL("filename",A240))+1,255)),Testitaulu_Testtabell!A245,"")))</f>
        <v/>
      </c>
      <c r="B241" s="19" t="str">
        <f ca="1">IF(Testitaulu_Testtabell!$B$2="","",IF(Testitaulu_Testtabell!B245="","",IF(Asetukset!$B$26=(MID(CELL("filename",B240),FIND("]",CELL("filename",B240))+1,255)),Testitaulu_Testtabell!B245,"")))</f>
        <v/>
      </c>
      <c r="C241" s="38" t="str">
        <f ca="1">IF(Testitaulu_Testtabell!$B$2="","",IF(Testitaulu_Testtabell!C245="","",IF(Asetukset!$B$26=(MID(CELL("filename",C240),FIND("]",CELL("filename",C240))+1,255)),Testitaulu_Testtabell!C245,"")))</f>
        <v/>
      </c>
      <c r="D241" s="19" t="str">
        <f>IF(Aloitus_Start!$D$1="","",IF(B241="","",IF(C241="","",C241-B241)))</f>
        <v/>
      </c>
      <c r="E241" s="45" t="str">
        <f>IF(Aloitus_Start!$D$1="","",IF(B241="","",IF(B241=0,"",IF(B241=" ","",IF(C241="","",(C241/B241)-1)))))</f>
        <v/>
      </c>
      <c r="F241" s="19" t="str">
        <f ca="1">IF($A$3="","",IF(Aloitus_Start!$D$1="","",IF(B241="",IF(Aloitus_Start!$D$1="Suomi","Tieto puuttuu : "&amp;$A241,IF(Aloitus_Start!$D$1="Svenska","Information saknas : "&amp;$A241)),"")))</f>
        <v/>
      </c>
      <c r="G241" s="19" t="str">
        <f ca="1">IF($A$3="","",IF(Aloitus_Start!$D$1="","",IF(C241="",IF(Aloitus_Start!$D$1="Suomi","Tieto puuttuu : "&amp;$A241,IF(Aloitus_Start!$D$1="Svenska","Information saknas : "&amp;$A241)),"")))</f>
        <v/>
      </c>
    </row>
    <row r="242" spans="1:7" x14ac:dyDescent="0.2">
      <c r="A242" s="37" t="str">
        <f ca="1">IF(Testitaulu_Testtabell!$B$2="","",IF(Testitaulu_Testtabell!A246="","",IF(Asetukset!$B$26=(MID(CELL("filename",A241),FIND("]",CELL("filename",A241))+1,255)),Testitaulu_Testtabell!A246,"")))</f>
        <v/>
      </c>
      <c r="B242" s="19" t="str">
        <f ca="1">IF(Testitaulu_Testtabell!$B$2="","",IF(Testitaulu_Testtabell!B246="","",IF(Asetukset!$B$26=(MID(CELL("filename",B241),FIND("]",CELL("filename",B241))+1,255)),Testitaulu_Testtabell!B246,"")))</f>
        <v/>
      </c>
      <c r="C242" s="38" t="str">
        <f ca="1">IF(Testitaulu_Testtabell!$B$2="","",IF(Testitaulu_Testtabell!C246="","",IF(Asetukset!$B$26=(MID(CELL("filename",C241),FIND("]",CELL("filename",C241))+1,255)),Testitaulu_Testtabell!C246,"")))</f>
        <v/>
      </c>
      <c r="G242" s="19"/>
    </row>
    <row r="243" spans="1:7" x14ac:dyDescent="0.2">
      <c r="A243" s="37" t="str">
        <f ca="1">IF(Testitaulu_Testtabell!$B$2="","",IF(Testitaulu_Testtabell!A247="","",IF(Asetukset!$B$26=(MID(CELL("filename",A242),FIND("]",CELL("filename",A242))+1,255)),Testitaulu_Testtabell!A247,"")))</f>
        <v/>
      </c>
      <c r="B243" s="19" t="str">
        <f ca="1">IF(Testitaulu_Testtabell!$B$2="","",IF(Testitaulu_Testtabell!B247="","",IF(Asetukset!$B$26=(MID(CELL("filename",B242),FIND("]",CELL("filename",B242))+1,255)),Testitaulu_Testtabell!B247,"")))</f>
        <v/>
      </c>
      <c r="C243" s="38" t="str">
        <f ca="1">IF(Testitaulu_Testtabell!$B$2="","",IF(Testitaulu_Testtabell!C247="","",IF(Asetukset!$B$26=(MID(CELL("filename",C242),FIND("]",CELL("filename",C242))+1,255)),Testitaulu_Testtabell!C247,"")))</f>
        <v/>
      </c>
      <c r="D243" s="19" t="str">
        <f>IF(Aloitus_Start!$D$1="","",IF(B243="","",IF(C243="","",C243-B243)))</f>
        <v/>
      </c>
      <c r="E243" s="45" t="str">
        <f>IF(Aloitus_Start!$D$1="","",IF(B243="","",IF(B243=0,"",IF(B243=" ","",IF(C243="","",(C243/B243)-1)))))</f>
        <v/>
      </c>
      <c r="F243" s="19" t="str">
        <f ca="1">IF($A$3="","",IF(Aloitus_Start!$D$1="","",IF(B243="",IF(Aloitus_Start!$D$1="Suomi","Tieto puuttuu : "&amp;$A243,IF(Aloitus_Start!$D$1="Svenska","Information saknas : "&amp;$A243)),"")))</f>
        <v/>
      </c>
      <c r="G243" s="19" t="str">
        <f ca="1">IF($A$3="","",IF(Aloitus_Start!$D$1="","",IF(C243="",IF(Aloitus_Start!$D$1="Suomi","Tieto puuttuu : "&amp;$A243,IF(Aloitus_Start!$D$1="Svenska","Information saknas : "&amp;$A243)),"")))</f>
        <v/>
      </c>
    </row>
    <row r="244" spans="1:7" x14ac:dyDescent="0.2">
      <c r="A244" s="37" t="str">
        <f ca="1">IF(Testitaulu_Testtabell!$B$2="","",IF(Testitaulu_Testtabell!A248="","",IF(Asetukset!$B$26=(MID(CELL("filename",A243),FIND("]",CELL("filename",A243))+1,255)),Testitaulu_Testtabell!A248,"")))</f>
        <v/>
      </c>
      <c r="B244" s="19" t="str">
        <f ca="1">IF(Testitaulu_Testtabell!$B$2="","",IF(Testitaulu_Testtabell!B248="","",IF(Asetukset!$B$26=(MID(CELL("filename",B243),FIND("]",CELL("filename",B243))+1,255)),Testitaulu_Testtabell!B248,"")))</f>
        <v/>
      </c>
      <c r="C244" s="38" t="str">
        <f ca="1">IF(Testitaulu_Testtabell!$B$2="","",IF(Testitaulu_Testtabell!C248="","",IF(Asetukset!$B$26=(MID(CELL("filename",C243),FIND("]",CELL("filename",C243))+1,255)),Testitaulu_Testtabell!C248,"")))</f>
        <v/>
      </c>
      <c r="D244" s="19" t="str">
        <f>IF(Aloitus_Start!$D$1="","",IF(B244="","",IF(C244="","",C244-B244)))</f>
        <v/>
      </c>
      <c r="E244" s="45" t="str">
        <f>IF(Aloitus_Start!$D$1="","",IF(B244="","",IF(B244=0,"",IF(B244=" ","",IF(C244="","",(C244/B244)-1)))))</f>
        <v/>
      </c>
      <c r="G244" s="19"/>
    </row>
    <row r="245" spans="1:7" x14ac:dyDescent="0.2">
      <c r="A245" s="37" t="str">
        <f ca="1">IF(Testitaulu_Testtabell!$B$2="","",IF(Testitaulu_Testtabell!A249="","",IF(Asetukset!$B$26=(MID(CELL("filename",A244),FIND("]",CELL("filename",A244))+1,255)),Testitaulu_Testtabell!A249,"")))</f>
        <v/>
      </c>
      <c r="B245" s="19" t="str">
        <f ca="1">IF(Testitaulu_Testtabell!$B$2="","",IF(Testitaulu_Testtabell!B249="","",IF(Asetukset!$B$26=(MID(CELL("filename",B244),FIND("]",CELL("filename",B244))+1,255)),Testitaulu_Testtabell!B249,"")))</f>
        <v/>
      </c>
      <c r="C245" s="38" t="str">
        <f ca="1">IF(Testitaulu_Testtabell!$B$2="","",IF(Testitaulu_Testtabell!C249="","",IF(Asetukset!$B$26=(MID(CELL("filename",C244),FIND("]",CELL("filename",C244))+1,255)),Testitaulu_Testtabell!C249,"")))</f>
        <v/>
      </c>
      <c r="D245" s="19" t="str">
        <f>IF(Aloitus_Start!$D$1="","",IF(B245="","",IF(C245="","",C245-B245)))</f>
        <v/>
      </c>
      <c r="E245" s="45" t="str">
        <f>IF(Aloitus_Start!$D$1="","",IF(B245="","",IF(B245=0,"",IF(B245=" ","",IF(C245="","",(C245/B245)-1)))))</f>
        <v/>
      </c>
      <c r="F245" s="19" t="str">
        <f ca="1">IF($A$3="","",IF(Aloitus_Start!$D$1="","",IF(B245="",IF(Aloitus_Start!$D$1="Suomi","Tieto puuttuu : "&amp;$A245,IF(Aloitus_Start!$D$1="Svenska","Information saknas : "&amp;$A245)),"")))</f>
        <v/>
      </c>
      <c r="G245" s="19" t="str">
        <f ca="1">IF($A$3="","",IF(Aloitus_Start!$D$1="","",IF(C245="",IF(Aloitus_Start!$D$1="Suomi","Tieto puuttuu : "&amp;$A245,IF(Aloitus_Start!$D$1="Svenska","Information saknas : "&amp;$A245)),"")))</f>
        <v/>
      </c>
    </row>
    <row r="246" spans="1:7" x14ac:dyDescent="0.2">
      <c r="A246" s="37" t="str">
        <f ca="1">IF(Testitaulu_Testtabell!$B$2="","",IF(Testitaulu_Testtabell!A250="","",IF(Asetukset!$B$26=(MID(CELL("filename",A245),FIND("]",CELL("filename",A245))+1,255)),Testitaulu_Testtabell!A250,"")))</f>
        <v/>
      </c>
      <c r="B246" s="19" t="str">
        <f ca="1">IF(Testitaulu_Testtabell!$B$2="","",IF(Testitaulu_Testtabell!B250="","",IF(Asetukset!$B$26=(MID(CELL("filename",B245),FIND("]",CELL("filename",B245))+1,255)),Testitaulu_Testtabell!B250,"")))</f>
        <v/>
      </c>
      <c r="C246" s="38" t="str">
        <f ca="1">IF(Testitaulu_Testtabell!$B$2="","",IF(Testitaulu_Testtabell!C250="","",IF(Asetukset!$B$26=(MID(CELL("filename",C245),FIND("]",CELL("filename",C245))+1,255)),Testitaulu_Testtabell!C250,"")))</f>
        <v/>
      </c>
      <c r="D246" s="19" t="str">
        <f>IF(Aloitus_Start!$D$1="","",IF(B246="","",IF(C246="","",C246-B246)))</f>
        <v/>
      </c>
      <c r="E246" s="45" t="str">
        <f>IF(Aloitus_Start!$D$1="","",IF(B246="","",IF(B246=0,"",IF(B246=" ","",IF(C246="","",(C246/B246)-1)))))</f>
        <v/>
      </c>
      <c r="F246" s="19" t="str">
        <f ca="1">IF($A$3="","",IF(Aloitus_Start!$D$1="","",IF(B246="",IF(Aloitus_Start!$D$1="Suomi","Tieto puuttuu : "&amp;$A246,IF(Aloitus_Start!$D$1="Svenska","Information saknas : "&amp;$A246)),"")))</f>
        <v/>
      </c>
      <c r="G246" s="19" t="str">
        <f ca="1">IF($A$3="","",IF(Aloitus_Start!$D$1="","",IF(C246="",IF(Aloitus_Start!$D$1="Suomi","Tieto puuttuu : "&amp;$A246,IF(Aloitus_Start!$D$1="Svenska","Information saknas : "&amp;$A246)),"")))</f>
        <v/>
      </c>
    </row>
    <row r="247" spans="1:7" x14ac:dyDescent="0.2">
      <c r="A247" s="37" t="str">
        <f ca="1">IF(Testitaulu_Testtabell!$B$2="","",IF(Testitaulu_Testtabell!A251="","",IF(Asetukset!$B$26=(MID(CELL("filename",A246),FIND("]",CELL("filename",A246))+1,255)),Testitaulu_Testtabell!A251,"")))</f>
        <v/>
      </c>
      <c r="B247" s="19" t="str">
        <f ca="1">IF(Testitaulu_Testtabell!$B$2="","",IF(Testitaulu_Testtabell!B251="","",IF(Asetukset!$B$26=(MID(CELL("filename",B246),FIND("]",CELL("filename",B246))+1,255)),Testitaulu_Testtabell!B251,"")))</f>
        <v/>
      </c>
      <c r="C247" s="38" t="str">
        <f ca="1">IF(Testitaulu_Testtabell!$B$2="","",IF(Testitaulu_Testtabell!C251="","",IF(Asetukset!$B$26=(MID(CELL("filename",C246),FIND("]",CELL("filename",C246))+1,255)),Testitaulu_Testtabell!C251,"")))</f>
        <v/>
      </c>
      <c r="D247" s="19" t="str">
        <f>IF(Aloitus_Start!$D$1="","",IF(B247="","",IF(C247="","",C247-B247)))</f>
        <v/>
      </c>
      <c r="E247" s="45" t="str">
        <f>IF(Aloitus_Start!$D$1="","",IF(B247="","",IF(B247=0,"",IF(B247=" ","",IF(C247="","",(C247/B247)-1)))))</f>
        <v/>
      </c>
      <c r="F247" s="19" t="str">
        <f ca="1">IF($A$3="","",IF(Aloitus_Start!$D$1="","",IF(B247="",IF(Aloitus_Start!$D$1="Suomi","Tieto puuttuu : "&amp;$A247,IF(Aloitus_Start!$D$1="Svenska","Information saknas : "&amp;$A247)),"")))</f>
        <v/>
      </c>
      <c r="G247" s="19" t="str">
        <f ca="1">IF($A$3="","",IF(Aloitus_Start!$D$1="","",IF(C247="",IF(Aloitus_Start!$D$1="Suomi","Tieto puuttuu : "&amp;$A247,IF(Aloitus_Start!$D$1="Svenska","Information saknas : "&amp;$A247)),"")))</f>
        <v/>
      </c>
    </row>
    <row r="248" spans="1:7" x14ac:dyDescent="0.2">
      <c r="A248" s="37" t="str">
        <f ca="1">IF(Testitaulu_Testtabell!$B$2="","",IF(Testitaulu_Testtabell!A252="","",IF(Asetukset!$B$26=(MID(CELL("filename",A247),FIND("]",CELL("filename",A247))+1,255)),Testitaulu_Testtabell!A252,"")))</f>
        <v/>
      </c>
      <c r="B248" s="19" t="str">
        <f ca="1">IF(Testitaulu_Testtabell!$B$2="","",IF(Testitaulu_Testtabell!B252="","",IF(Asetukset!$B$26=(MID(CELL("filename",B247),FIND("]",CELL("filename",B247))+1,255)),Testitaulu_Testtabell!B252,"")))</f>
        <v/>
      </c>
      <c r="C248" s="38" t="str">
        <f ca="1">IF(Testitaulu_Testtabell!$B$2="","",IF(Testitaulu_Testtabell!C252="","",IF(Asetukset!$B$26=(MID(CELL("filename",C247),FIND("]",CELL("filename",C247))+1,255)),Testitaulu_Testtabell!C252,"")))</f>
        <v/>
      </c>
      <c r="D248" s="19" t="str">
        <f>IF(Aloitus_Start!$D$1="","",IF(B248="","",IF(C248="","",C248-B248)))</f>
        <v/>
      </c>
      <c r="E248" s="45" t="str">
        <f>IF(Aloitus_Start!$D$1="","",IF(B248="","",IF(B248=0,"",IF(B248=" ","",IF(C248="","",(C248/B248)-1)))))</f>
        <v/>
      </c>
      <c r="F248" s="19" t="str">
        <f ca="1">IF($A$3="","",IF(Aloitus_Start!$D$1="","",IF(B248="",IF(Aloitus_Start!$D$1="Suomi","Tieto puuttuu : "&amp;$A248,IF(Aloitus_Start!$D$1="Svenska","Information saknas : "&amp;$A248)),"")))</f>
        <v/>
      </c>
      <c r="G248" s="19" t="str">
        <f ca="1">IF($A$3="","",IF(Aloitus_Start!$D$1="","",IF(C248="",IF(Aloitus_Start!$D$1="Suomi","Tieto puuttuu : "&amp;$A248,IF(Aloitus_Start!$D$1="Svenska","Information saknas : "&amp;$A248)),"")))</f>
        <v/>
      </c>
    </row>
    <row r="249" spans="1:7" x14ac:dyDescent="0.2">
      <c r="A249" s="37" t="str">
        <f ca="1">IF(Testitaulu_Testtabell!$B$2="","",IF(Testitaulu_Testtabell!A253="","",IF(Asetukset!$B$26=(MID(CELL("filename",A248),FIND("]",CELL("filename",A248))+1,255)),Testitaulu_Testtabell!A253,"")))</f>
        <v/>
      </c>
      <c r="B249" s="19" t="str">
        <f ca="1">IF(Testitaulu_Testtabell!$B$2="","",IF(Testitaulu_Testtabell!B253="","",IF(Asetukset!$B$26=(MID(CELL("filename",B248),FIND("]",CELL("filename",B248))+1,255)),Testitaulu_Testtabell!B253,"")))</f>
        <v/>
      </c>
      <c r="C249" s="38" t="str">
        <f ca="1">IF(Testitaulu_Testtabell!$B$2="","",IF(Testitaulu_Testtabell!C253="","",IF(Asetukset!$B$26=(MID(CELL("filename",C248),FIND("]",CELL("filename",C248))+1,255)),Testitaulu_Testtabell!C253,"")))</f>
        <v/>
      </c>
      <c r="D249" s="19" t="str">
        <f>IF(Aloitus_Start!$D$1="","",IF(B249="","",IF(C249="","",C249-B249)))</f>
        <v/>
      </c>
      <c r="E249" s="45" t="str">
        <f>IF(Aloitus_Start!$D$1="","",IF(B249="","",IF(B249=0,"",IF(B249=" ","",IF(C249="","",(C249/B249)-1)))))</f>
        <v/>
      </c>
      <c r="F249" s="19" t="str">
        <f ca="1">IF($A$3="","",IF(Aloitus_Start!$D$1="","",IF(B249="",IF(Aloitus_Start!$D$1="Suomi","Tieto puuttuu : "&amp;$A249,IF(Aloitus_Start!$D$1="Svenska","Information saknas : "&amp;$A249)),"")))</f>
        <v/>
      </c>
      <c r="G249" s="19" t="str">
        <f ca="1">IF($A$3="","",IF(Aloitus_Start!$D$1="","",IF(C249="",IF(Aloitus_Start!$D$1="Suomi","Tieto puuttuu : "&amp;$A249,IF(Aloitus_Start!$D$1="Svenska","Information saknas : "&amp;$A249)),"")))</f>
        <v/>
      </c>
    </row>
    <row r="250" spans="1:7" x14ac:dyDescent="0.2">
      <c r="A250" s="37" t="str">
        <f ca="1">IF(Testitaulu_Testtabell!$B$2="","",IF(Testitaulu_Testtabell!A254="","",IF(Asetukset!$B$26=(MID(CELL("filename",A249),FIND("]",CELL("filename",A249))+1,255)),Testitaulu_Testtabell!A254,"")))</f>
        <v/>
      </c>
      <c r="B250" s="19" t="str">
        <f ca="1">IF(Testitaulu_Testtabell!$B$2="","",IF(Testitaulu_Testtabell!B254="","",IF(Asetukset!$B$26=(MID(CELL("filename",B249),FIND("]",CELL("filename",B249))+1,255)),Testitaulu_Testtabell!B254,"")))</f>
        <v/>
      </c>
      <c r="C250" s="38" t="str">
        <f ca="1">IF(Testitaulu_Testtabell!$B$2="","",IF(Testitaulu_Testtabell!C254="","",IF(Asetukset!$B$26=(MID(CELL("filename",C249),FIND("]",CELL("filename",C249))+1,255)),Testitaulu_Testtabell!C254,"")))</f>
        <v/>
      </c>
      <c r="D250" s="19" t="str">
        <f>IF(Aloitus_Start!$D$1="","",IF(B250="","",IF(C250="","",C250-B250)))</f>
        <v/>
      </c>
      <c r="E250" s="45" t="str">
        <f>IF(Aloitus_Start!$D$1="","",IF(B250="","",IF(B250=0,"",IF(B250=" ","",IF(C250="","",(C250/B250)-1)))))</f>
        <v/>
      </c>
      <c r="F250" s="19" t="str">
        <f ca="1">IF($A$3="","",IF(Aloitus_Start!$D$1="","",IF(B250="",IF(Aloitus_Start!$D$1="Suomi","Tieto puuttuu : "&amp;$A250,IF(Aloitus_Start!$D$1="Svenska","Information saknas : "&amp;$A250)),"")))</f>
        <v/>
      </c>
      <c r="G250" s="19" t="str">
        <f ca="1">IF($A$3="","",IF(Aloitus_Start!$D$1="","",IF(C250="",IF(Aloitus_Start!$D$1="Suomi","Tieto puuttuu : "&amp;$A250,IF(Aloitus_Start!$D$1="Svenska","Information saknas : "&amp;$A250)),"")))</f>
        <v/>
      </c>
    </row>
    <row r="251" spans="1:7" x14ac:dyDescent="0.2">
      <c r="A251" s="37" t="str">
        <f ca="1">IF(Testitaulu_Testtabell!$B$2="","",IF(Testitaulu_Testtabell!A255="","",IF(Asetukset!$B$26=(MID(CELL("filename",A250),FIND("]",CELL("filename",A250))+1,255)),Testitaulu_Testtabell!A255,"")))</f>
        <v/>
      </c>
      <c r="B251" s="19" t="str">
        <f ca="1">IF(Testitaulu_Testtabell!$B$2="","",IF(Testitaulu_Testtabell!B255="","",IF(Asetukset!$B$26=(MID(CELL("filename",B250),FIND("]",CELL("filename",B250))+1,255)),Testitaulu_Testtabell!B255,"")))</f>
        <v/>
      </c>
      <c r="C251" s="38" t="str">
        <f ca="1">IF(Testitaulu_Testtabell!$B$2="","",IF(Testitaulu_Testtabell!C255="","",IF(Asetukset!$B$26=(MID(CELL("filename",C250),FIND("]",CELL("filename",C250))+1,255)),Testitaulu_Testtabell!C255,"")))</f>
        <v/>
      </c>
      <c r="G251" s="19"/>
    </row>
    <row r="252" spans="1:7" x14ac:dyDescent="0.2">
      <c r="A252" s="37" t="str">
        <f ca="1">IF(Testitaulu_Testtabell!$B$2="","",IF(Testitaulu_Testtabell!A256="","",IF(Asetukset!$B$26=(MID(CELL("filename",A251),FIND("]",CELL("filename",A251))+1,255)),Testitaulu_Testtabell!A256,"")))</f>
        <v/>
      </c>
      <c r="B252" s="19" t="str">
        <f ca="1">IF(Testitaulu_Testtabell!$B$2="","",IF(Testitaulu_Testtabell!B256="","",IF(Asetukset!$B$26=(MID(CELL("filename",B251),FIND("]",CELL("filename",B251))+1,255)),Testitaulu_Testtabell!B256,"")))</f>
        <v/>
      </c>
      <c r="C252" s="38" t="str">
        <f ca="1">IF(Testitaulu_Testtabell!$B$2="","",IF(Testitaulu_Testtabell!C256="","",IF(Asetukset!$B$26=(MID(CELL("filename",C251),FIND("]",CELL("filename",C251))+1,255)),Testitaulu_Testtabell!C256,"")))</f>
        <v/>
      </c>
      <c r="D252" s="19" t="str">
        <f>IF(Aloitus_Start!$D$1="","",IF(B252="","",IF(C252="","",C252-B252)))</f>
        <v/>
      </c>
      <c r="E252" s="45" t="str">
        <f>IF(Aloitus_Start!$D$1="","",IF(B252="","",IF(B252=0,"",IF(B252=" ","",IF(C252="","",(C252/B252)-1)))))</f>
        <v/>
      </c>
      <c r="F252" s="19" t="str">
        <f ca="1">IF($A$3="","",IF(Aloitus_Start!$D$1="","",IF(B252="",IF(Aloitus_Start!$D$1="Suomi","Tieto puuttuu : "&amp;$A252,IF(Aloitus_Start!$D$1="Svenska","Information saknas : "&amp;$A252)),"")))</f>
        <v/>
      </c>
      <c r="G252" s="19" t="str">
        <f ca="1">IF($A$3="","",IF(Aloitus_Start!$D$1="","",IF(C252="",IF(Aloitus_Start!$D$1="Suomi","Tieto puuttuu : "&amp;$A252,IF(Aloitus_Start!$D$1="Svenska","Information saknas : "&amp;$A252)),"")))</f>
        <v/>
      </c>
    </row>
    <row r="253" spans="1:7" x14ac:dyDescent="0.2">
      <c r="A253" s="37" t="str">
        <f ca="1">IF(Testitaulu_Testtabell!$B$2="","",IF(Testitaulu_Testtabell!A257="","",IF(Asetukset!$B$26=(MID(CELL("filename",A252),FIND("]",CELL("filename",A252))+1,255)),Testitaulu_Testtabell!A257,"")))</f>
        <v/>
      </c>
      <c r="B253" s="19" t="str">
        <f ca="1">IF(Testitaulu_Testtabell!$B$2="","",IF(Testitaulu_Testtabell!B257="","",IF(Asetukset!$B$26=(MID(CELL("filename",B252),FIND("]",CELL("filename",B252))+1,255)),Testitaulu_Testtabell!B257,"")))</f>
        <v/>
      </c>
      <c r="C253" s="38" t="str">
        <f ca="1">IF(Testitaulu_Testtabell!$B$2="","",IF(Testitaulu_Testtabell!C257="","",IF(Asetukset!$B$26=(MID(CELL("filename",C252),FIND("]",CELL("filename",C252))+1,255)),Testitaulu_Testtabell!C257,"")))</f>
        <v/>
      </c>
      <c r="D253" s="19" t="str">
        <f>IF(Aloitus_Start!$D$1="","",IF(B253="","",IF(C253="","",C253-B253)))</f>
        <v/>
      </c>
      <c r="E253" s="45" t="str">
        <f>IF(Aloitus_Start!$D$1="","",IF(B253="","",IF(B253=0,"",IF(B253=" ","",IF(C253="","",(C253/B253)-1)))))</f>
        <v/>
      </c>
      <c r="F253" s="19" t="str">
        <f ca="1">IF($A$3="","",IF(Aloitus_Start!$D$1="","",IF(B253="",IF(Aloitus_Start!$D$1="Suomi","Tieto puuttuu : "&amp;$A253,IF(Aloitus_Start!$D$1="Svenska","Information saknas : "&amp;$A253)),"")))</f>
        <v/>
      </c>
      <c r="G253" s="19" t="str">
        <f ca="1">IF($A$3="","",IF(Aloitus_Start!$D$1="","",IF(C253="",IF(Aloitus_Start!$D$1="Suomi","Tieto puuttuu : "&amp;$A253,IF(Aloitus_Start!$D$1="Svenska","Information saknas : "&amp;$A253)),"")))</f>
        <v/>
      </c>
    </row>
    <row r="254" spans="1:7" x14ac:dyDescent="0.2">
      <c r="A254" s="37" t="str">
        <f ca="1">IF(Testitaulu_Testtabell!$B$2="","",IF(Testitaulu_Testtabell!A258="","",IF(Asetukset!$B$26=(MID(CELL("filename",A253),FIND("]",CELL("filename",A253))+1,255)),Testitaulu_Testtabell!A258,"")))</f>
        <v/>
      </c>
      <c r="B254" s="19" t="str">
        <f ca="1">IF(Testitaulu_Testtabell!$B$2="","",IF(Testitaulu_Testtabell!B258="","",IF(Asetukset!$B$26=(MID(CELL("filename",B253),FIND("]",CELL("filename",B253))+1,255)),Testitaulu_Testtabell!B258,"")))</f>
        <v/>
      </c>
      <c r="C254" s="38" t="str">
        <f ca="1">IF(Testitaulu_Testtabell!$B$2="","",IF(Testitaulu_Testtabell!C258="","",IF(Asetukset!$B$26=(MID(CELL("filename",C253),FIND("]",CELL("filename",C253))+1,255)),Testitaulu_Testtabell!C258,"")))</f>
        <v/>
      </c>
      <c r="D254" s="19" t="str">
        <f>IF(Aloitus_Start!$D$1="","",IF(B254="","",IF(C254="","",C254-B254)))</f>
        <v/>
      </c>
      <c r="E254" s="45" t="str">
        <f>IF(Aloitus_Start!$D$1="","",IF(B254="","",IF(B254=0,"",IF(B254=" ","",IF(C254="","",(C254/B254)-1)))))</f>
        <v/>
      </c>
      <c r="F254" s="19" t="str">
        <f ca="1">IF($A$3="","",IF(Aloitus_Start!$D$1="","",IF(B254="",IF(Aloitus_Start!$D$1="Suomi","Tieto puuttuu : "&amp;$A254,IF(Aloitus_Start!$D$1="Svenska","Information saknas : "&amp;$A254)),"")))</f>
        <v/>
      </c>
      <c r="G254" s="19" t="str">
        <f ca="1">IF($A$3="","",IF(Aloitus_Start!$D$1="","",IF(C254="",IF(Aloitus_Start!$D$1="Suomi","Tieto puuttuu : "&amp;$A254,IF(Aloitus_Start!$D$1="Svenska","Information saknas : "&amp;$A254)),"")))</f>
        <v/>
      </c>
    </row>
    <row r="255" spans="1:7" x14ac:dyDescent="0.2">
      <c r="A255" s="37" t="str">
        <f ca="1">IF(Testitaulu_Testtabell!$B$2="","",IF(Testitaulu_Testtabell!A259="","",IF(Asetukset!$B$26=(MID(CELL("filename",A254),FIND("]",CELL("filename",A254))+1,255)),Testitaulu_Testtabell!A259,"")))</f>
        <v/>
      </c>
      <c r="B255" s="19" t="str">
        <f ca="1">IF(Testitaulu_Testtabell!$B$2="","",IF(Testitaulu_Testtabell!B259="","",IF(Asetukset!$B$26=(MID(CELL("filename",B254),FIND("]",CELL("filename",B254))+1,255)),Testitaulu_Testtabell!B259,"")))</f>
        <v/>
      </c>
      <c r="C255" s="38" t="str">
        <f ca="1">IF(Testitaulu_Testtabell!$B$2="","",IF(Testitaulu_Testtabell!C259="","",IF(Asetukset!$B$26=(MID(CELL("filename",C254),FIND("]",CELL("filename",C254))+1,255)),Testitaulu_Testtabell!C259,"")))</f>
        <v/>
      </c>
      <c r="G255" s="19"/>
    </row>
    <row r="256" spans="1:7" x14ac:dyDescent="0.2">
      <c r="A256" s="37" t="str">
        <f ca="1">IF(Testitaulu_Testtabell!$B$2="","",IF(Testitaulu_Testtabell!A260="","",IF(Asetukset!$B$26=(MID(CELL("filename",A255),FIND("]",CELL("filename",A255))+1,255)),Testitaulu_Testtabell!A260,"")))</f>
        <v/>
      </c>
      <c r="B256" s="19" t="str">
        <f ca="1">IF(Testitaulu_Testtabell!$B$2="","",IF(Testitaulu_Testtabell!B260="","",IF(Asetukset!$B$26=(MID(CELL("filename",B255),FIND("]",CELL("filename",B255))+1,255)),Testitaulu_Testtabell!B260,"")))</f>
        <v/>
      </c>
      <c r="C256" s="38" t="str">
        <f ca="1">IF(Testitaulu_Testtabell!$B$2="","",IF(Testitaulu_Testtabell!C260="","",IF(Asetukset!$B$26=(MID(CELL("filename",C255),FIND("]",CELL("filename",C255))+1,255)),Testitaulu_Testtabell!C260,"")))</f>
        <v/>
      </c>
      <c r="D256" s="19" t="str">
        <f>IF(Aloitus_Start!$D$1="","",IF(B256="","",IF(C256="","",C256-B256)))</f>
        <v/>
      </c>
      <c r="E256" s="45" t="str">
        <f>IF(Aloitus_Start!$D$1="","",IF(B256="","",IF(B256=0,"",IF(B256=" ","",IF(C256="","",(C256/B256)-1)))))</f>
        <v/>
      </c>
      <c r="F256" s="19" t="str">
        <f ca="1">IF($A$3="","",IF(Aloitus_Start!$D$1="","",IF(B256="",IF(Aloitus_Start!$D$1="Suomi","Tieto puuttuu : "&amp;$A256,IF(Aloitus_Start!$D$1="Svenska","Information saknas : "&amp;$A256)),"")))</f>
        <v/>
      </c>
      <c r="G256" s="19" t="str">
        <f ca="1">IF($A$3="","",IF(Aloitus_Start!$D$1="","",IF(C256="",IF(Aloitus_Start!$D$1="Suomi","Tieto puuttuu : "&amp;$A256,IF(Aloitus_Start!$D$1="Svenska","Information saknas : "&amp;$A256)),"")))</f>
        <v/>
      </c>
    </row>
    <row r="257" spans="1:7" x14ac:dyDescent="0.2">
      <c r="A257" s="37" t="str">
        <f ca="1">IF(Testitaulu_Testtabell!$B$2="","",IF(Testitaulu_Testtabell!A261="","",IF(Asetukset!$B$26=(MID(CELL("filename",A256),FIND("]",CELL("filename",A256))+1,255)),Testitaulu_Testtabell!A261,"")))</f>
        <v/>
      </c>
      <c r="B257" s="19" t="str">
        <f ca="1">IF(Testitaulu_Testtabell!$B$2="","",IF(Testitaulu_Testtabell!B261="","",IF(Asetukset!$B$26=(MID(CELL("filename",B256),FIND("]",CELL("filename",B256))+1,255)),Testitaulu_Testtabell!B261,"")))</f>
        <v/>
      </c>
      <c r="C257" s="38" t="str">
        <f ca="1">IF(Testitaulu_Testtabell!$B$2="","",IF(Testitaulu_Testtabell!C261="","",IF(Asetukset!$B$26=(MID(CELL("filename",C256),FIND("]",CELL("filename",C256))+1,255)),Testitaulu_Testtabell!C261,"")))</f>
        <v/>
      </c>
      <c r="G257" s="19"/>
    </row>
    <row r="258" spans="1:7" x14ac:dyDescent="0.2">
      <c r="A258" s="37" t="str">
        <f ca="1">IF(Testitaulu_Testtabell!$B$2="","",IF(Testitaulu_Testtabell!A262="","",IF(Asetukset!$B$26=(MID(CELL("filename",A257),FIND("]",CELL("filename",A257))+1,255)),Testitaulu_Testtabell!A262,"")))</f>
        <v/>
      </c>
      <c r="B258" s="19" t="str">
        <f ca="1">IF(Testitaulu_Testtabell!$B$2="","",IF(Testitaulu_Testtabell!B262="","",IF(Asetukset!$B$26=(MID(CELL("filename",B257),FIND("]",CELL("filename",B257))+1,255)),Testitaulu_Testtabell!B262,"")))</f>
        <v/>
      </c>
      <c r="C258" s="38" t="str">
        <f ca="1">IF(Testitaulu_Testtabell!$B$2="","",IF(Testitaulu_Testtabell!C262="","",IF(Asetukset!$B$26=(MID(CELL("filename",C257),FIND("]",CELL("filename",C257))+1,255)),Testitaulu_Testtabell!C262,"")))</f>
        <v/>
      </c>
      <c r="D258" s="19" t="str">
        <f>IF(Aloitus_Start!$D$1="","",IF(B258="","",IF(C258="","",C258-B258)))</f>
        <v/>
      </c>
      <c r="E258" s="45" t="str">
        <f>IF(Aloitus_Start!$D$1="","",IF(B258="","",IF(B258=0,"",IF(B258=" ","",IF(C258="","",(C258/B258)-1)))))</f>
        <v/>
      </c>
      <c r="F258" s="19" t="str">
        <f ca="1">IF($A$3="","",IF(Aloitus_Start!$D$1="","",IF(B258="",IF(Aloitus_Start!$D$1="Suomi","Tieto puuttuu : "&amp;$A258,IF(Aloitus_Start!$D$1="Svenska","Information saknas : "&amp;$A258)),"")))</f>
        <v/>
      </c>
      <c r="G258" s="19" t="str">
        <f ca="1">IF($A$3="","",IF(Aloitus_Start!$D$1="","",IF(C258="",IF(Aloitus_Start!$D$1="Suomi","Tieto puuttuu : "&amp;$A258,IF(Aloitus_Start!$D$1="Svenska","Information saknas : "&amp;$A258)),"")))</f>
        <v/>
      </c>
    </row>
    <row r="259" spans="1:7" x14ac:dyDescent="0.2">
      <c r="A259" s="37" t="str">
        <f ca="1">IF(Testitaulu_Testtabell!$B$2="","",IF(Testitaulu_Testtabell!A263="","",IF(Asetukset!$B$26=(MID(CELL("filename",A258),FIND("]",CELL("filename",A258))+1,255)),Testitaulu_Testtabell!A263,"")))</f>
        <v/>
      </c>
      <c r="B259" s="19" t="str">
        <f ca="1">IF(Testitaulu_Testtabell!$B$2="","",IF(Testitaulu_Testtabell!B263="","",IF(Asetukset!$B$26=(MID(CELL("filename",B258),FIND("]",CELL("filename",B258))+1,255)),Testitaulu_Testtabell!B263,"")))</f>
        <v/>
      </c>
      <c r="C259" s="38" t="str">
        <f ca="1">IF(Testitaulu_Testtabell!$B$2="","",IF(Testitaulu_Testtabell!C263="","",IF(Asetukset!$B$26=(MID(CELL("filename",C258),FIND("]",CELL("filename",C258))+1,255)),Testitaulu_Testtabell!C263,"")))</f>
        <v/>
      </c>
      <c r="D259" s="19" t="str">
        <f>IF(Aloitus_Start!$D$1="","",IF(B259="","",IF(C259="","",C259-B259)))</f>
        <v/>
      </c>
      <c r="E259" s="45" t="str">
        <f>IF(Aloitus_Start!$D$1="","",IF(B259="","",IF(B259=0,"",IF(B259=" ","",IF(C259="","",(C259/B259)-1)))))</f>
        <v/>
      </c>
      <c r="F259" s="19" t="str">
        <f ca="1">IF($A$3="","",IF(Aloitus_Start!$D$1="","",IF(B259="",IF(Aloitus_Start!$D$1="Suomi","Tieto puuttuu : "&amp;$A259,IF(Aloitus_Start!$D$1="Svenska","Information saknas : "&amp;$A259)),"")))</f>
        <v/>
      </c>
      <c r="G259" s="19" t="str">
        <f ca="1">IF($A$3="","",IF(Aloitus_Start!$D$1="","",IF(C259="",IF(Aloitus_Start!$D$1="Suomi","Tieto puuttuu : "&amp;$A259,IF(Aloitus_Start!$D$1="Svenska","Information saknas : "&amp;$A259)),"")))</f>
        <v/>
      </c>
    </row>
    <row r="260" spans="1:7" x14ac:dyDescent="0.2">
      <c r="A260" s="37" t="str">
        <f ca="1">IF(Testitaulu_Testtabell!$B$2="","",IF(Testitaulu_Testtabell!A264="","",IF(Asetukset!$B$26=(MID(CELL("filename",A259),FIND("]",CELL("filename",A259))+1,255)),Testitaulu_Testtabell!A264,"")))</f>
        <v/>
      </c>
      <c r="B260" s="19" t="str">
        <f ca="1">IF(Testitaulu_Testtabell!$B$2="","",IF(Testitaulu_Testtabell!B264="","",IF(Asetukset!$B$26=(MID(CELL("filename",B259),FIND("]",CELL("filename",B259))+1,255)),Testitaulu_Testtabell!B264,"")))</f>
        <v/>
      </c>
      <c r="C260" s="38" t="str">
        <f ca="1">IF(Testitaulu_Testtabell!$B$2="","",IF(Testitaulu_Testtabell!C264="","",IF(Asetukset!$B$26=(MID(CELL("filename",C259),FIND("]",CELL("filename",C259))+1,255)),Testitaulu_Testtabell!C264,"")))</f>
        <v/>
      </c>
      <c r="G260" s="19"/>
    </row>
    <row r="261" spans="1:7" x14ac:dyDescent="0.2">
      <c r="A261" s="37" t="str">
        <f ca="1">IF(Testitaulu_Testtabell!$B$2="","",IF(Testitaulu_Testtabell!A265="","",IF(Asetukset!$B$26=(MID(CELL("filename",A260),FIND("]",CELL("filename",A260))+1,255)),Testitaulu_Testtabell!A265,"")))</f>
        <v/>
      </c>
      <c r="B261" s="19" t="str">
        <f ca="1">IF(Testitaulu_Testtabell!$B$2="","",IF(Testitaulu_Testtabell!B265="","",IF(Asetukset!$B$26=(MID(CELL("filename",B260),FIND("]",CELL("filename",B260))+1,255)),Testitaulu_Testtabell!B265,"")))</f>
        <v/>
      </c>
      <c r="C261" s="38" t="str">
        <f ca="1">IF(Testitaulu_Testtabell!$B$2="","",IF(Testitaulu_Testtabell!C265="","",IF(Asetukset!$B$26=(MID(CELL("filename",C260),FIND("]",CELL("filename",C260))+1,255)),Testitaulu_Testtabell!C265,"")))</f>
        <v/>
      </c>
      <c r="D261" s="19" t="str">
        <f>IF(Aloitus_Start!$D$1="","",IF(B261="","",IF(C261="","",C261-B261)))</f>
        <v/>
      </c>
      <c r="E261" s="45" t="str">
        <f>IF(Aloitus_Start!$D$1="","",IF(B261="","",IF(B261=0,"",IF(B261=" ","",IF(C261="","",(C261/B261)-1)))))</f>
        <v/>
      </c>
      <c r="F261" s="19" t="str">
        <f ca="1">IF($A$3="","",IF(Aloitus_Start!$D$1="","",IF(B261="",IF(Aloitus_Start!$D$1="Suomi","Tieto puuttuu : "&amp;$A261,IF(Aloitus_Start!$D$1="Svenska","Information saknas : "&amp;$A261)),"")))</f>
        <v/>
      </c>
      <c r="G261" s="19" t="str">
        <f ca="1">IF($A$3="","",IF(Aloitus_Start!$D$1="","",IF(C261="",IF(Aloitus_Start!$D$1="Suomi","Tieto puuttuu : "&amp;$A261,IF(Aloitus_Start!$D$1="Svenska","Information saknas : "&amp;$A261)),"")))</f>
        <v/>
      </c>
    </row>
    <row r="262" spans="1:7" x14ac:dyDescent="0.2">
      <c r="A262" s="37" t="str">
        <f ca="1">IF(Testitaulu_Testtabell!$B$2="","",IF(Testitaulu_Testtabell!A266="","",IF(Asetukset!$B$26=(MID(CELL("filename",A261),FIND("]",CELL("filename",A261))+1,255)),Testitaulu_Testtabell!A266,"")))</f>
        <v/>
      </c>
      <c r="B262" s="19" t="str">
        <f ca="1">IF(Testitaulu_Testtabell!$B$2="","",IF(Testitaulu_Testtabell!B266="","",IF(Asetukset!$B$26=(MID(CELL("filename",B261),FIND("]",CELL("filename",B261))+1,255)),Testitaulu_Testtabell!B266,"")))</f>
        <v/>
      </c>
      <c r="C262" s="38" t="str">
        <f ca="1">IF(Testitaulu_Testtabell!$B$2="","",IF(Testitaulu_Testtabell!C266="","",IF(Asetukset!$B$26=(MID(CELL("filename",C261),FIND("]",CELL("filename",C261))+1,255)),Testitaulu_Testtabell!C266,"")))</f>
        <v/>
      </c>
      <c r="D262" s="19" t="str">
        <f>IF(Aloitus_Start!$D$1="","",IF(B262="","",IF(C262="","",C262-B262)))</f>
        <v/>
      </c>
      <c r="E262" s="45" t="str">
        <f>IF(Aloitus_Start!$D$1="","",IF(B262="","",IF(B262=0,"",IF(B262=" ","",IF(C262="","",(C262/B262)-1)))))</f>
        <v/>
      </c>
      <c r="F262" s="19" t="str">
        <f ca="1">IF($A$3="","",IF(Aloitus_Start!$D$1="","",IF(B262="",IF(Aloitus_Start!$D$1="Suomi","Tieto puuttuu : "&amp;$A262,IF(Aloitus_Start!$D$1="Svenska","Information saknas : "&amp;$A262)),"")))</f>
        <v/>
      </c>
      <c r="G262" s="19" t="str">
        <f ca="1">IF($A$3="","",IF(Aloitus_Start!$D$1="","",IF(C262="",IF(Aloitus_Start!$D$1="Suomi","Tieto puuttuu : "&amp;$A262,IF(Aloitus_Start!$D$1="Svenska","Information saknas : "&amp;$A262)),"")))</f>
        <v/>
      </c>
    </row>
    <row r="263" spans="1:7" x14ac:dyDescent="0.2">
      <c r="A263" s="37" t="str">
        <f ca="1">IF(Testitaulu_Testtabell!$B$2="","",IF(Testitaulu_Testtabell!A267="","",IF(Asetukset!$B$26=(MID(CELL("filename",A262),FIND("]",CELL("filename",A262))+1,255)),Testitaulu_Testtabell!A267,"")))</f>
        <v/>
      </c>
      <c r="B263" s="19" t="str">
        <f ca="1">IF(Testitaulu_Testtabell!$B$2="","",IF(Testitaulu_Testtabell!B267="","",IF(Asetukset!$B$26=(MID(CELL("filename",B262),FIND("]",CELL("filename",B262))+1,255)),Testitaulu_Testtabell!B267,"")))</f>
        <v/>
      </c>
      <c r="C263" s="38" t="str">
        <f ca="1">IF(Testitaulu_Testtabell!$B$2="","",IF(Testitaulu_Testtabell!C267="","",IF(Asetukset!$B$26=(MID(CELL("filename",C262),FIND("]",CELL("filename",C262))+1,255)),Testitaulu_Testtabell!C267,"")))</f>
        <v/>
      </c>
      <c r="D263" s="19" t="str">
        <f>IF(Aloitus_Start!$D$1="","",IF(B263="","",IF(C263="","",C263-B263)))</f>
        <v/>
      </c>
      <c r="E263" s="45" t="str">
        <f>IF(Aloitus_Start!$D$1="","",IF(B263="","",IF(B263=0,"",IF(B263=" ","",IF(C263="","",(C263/B263)-1)))))</f>
        <v/>
      </c>
      <c r="F263" s="19" t="str">
        <f ca="1">IF($A$3="","",IF(Aloitus_Start!$D$1="","",IF(B263="",IF(Aloitus_Start!$D$1="Suomi","Tieto puuttuu : "&amp;$A263,IF(Aloitus_Start!$D$1="Svenska","Information saknas : "&amp;$A263)),"")))</f>
        <v/>
      </c>
      <c r="G263" s="19" t="str">
        <f ca="1">IF($A$3="","",IF(Aloitus_Start!$D$1="","",IF(C263="",IF(Aloitus_Start!$D$1="Suomi","Tieto puuttuu : "&amp;$A263,IF(Aloitus_Start!$D$1="Svenska","Information saknas : "&amp;$A263)),"")))</f>
        <v/>
      </c>
    </row>
    <row r="264" spans="1:7" x14ac:dyDescent="0.2">
      <c r="A264" s="37" t="str">
        <f ca="1">IF(Testitaulu_Testtabell!$B$2="","",IF(Testitaulu_Testtabell!A268="","",IF(Asetukset!$B$26=(MID(CELL("filename",A263),FIND("]",CELL("filename",A263))+1,255)),Testitaulu_Testtabell!A268,"")))</f>
        <v/>
      </c>
      <c r="B264" s="19" t="str">
        <f ca="1">IF(Testitaulu_Testtabell!$B$2="","",IF(Testitaulu_Testtabell!B268="","",IF(Asetukset!$B$26=(MID(CELL("filename",B263),FIND("]",CELL("filename",B263))+1,255)),Testitaulu_Testtabell!B268,"")))</f>
        <v/>
      </c>
      <c r="C264" s="38" t="str">
        <f ca="1">IF(Testitaulu_Testtabell!$B$2="","",IF(Testitaulu_Testtabell!C268="","",IF(Asetukset!$B$26=(MID(CELL("filename",C263),FIND("]",CELL("filename",C263))+1,255)),Testitaulu_Testtabell!C268,"")))</f>
        <v/>
      </c>
      <c r="G264" s="19"/>
    </row>
    <row r="265" spans="1:7" x14ac:dyDescent="0.2">
      <c r="A265" s="37" t="str">
        <f ca="1">IF(Testitaulu_Testtabell!$B$2="","",IF(Testitaulu_Testtabell!A269="","",IF(Asetukset!$B$26=(MID(CELL("filename",A264),FIND("]",CELL("filename",A264))+1,255)),Testitaulu_Testtabell!A269,"")))</f>
        <v/>
      </c>
      <c r="B265" s="19" t="str">
        <f ca="1">IF(Testitaulu_Testtabell!$B$2="","",IF(Testitaulu_Testtabell!B269="","",IF(Asetukset!$B$26=(MID(CELL("filename",B264),FIND("]",CELL("filename",B264))+1,255)),Testitaulu_Testtabell!B269,"")))</f>
        <v/>
      </c>
      <c r="C265" s="38" t="str">
        <f ca="1">IF(Testitaulu_Testtabell!$B$2="","",IF(Testitaulu_Testtabell!C269="","",IF(Asetukset!$B$26=(MID(CELL("filename",C264),FIND("]",CELL("filename",C264))+1,255)),Testitaulu_Testtabell!C269,"")))</f>
        <v/>
      </c>
      <c r="D265" s="19" t="str">
        <f>IF(Aloitus_Start!$D$1="","",IF(B265="","",IF(C265="","",C265-B265)))</f>
        <v/>
      </c>
      <c r="E265" s="45" t="str">
        <f>IF(Aloitus_Start!$D$1="","",IF(B265="","",IF(B265=0,"",IF(B265=" ","",IF(C265="","",(C265/B265)-1)))))</f>
        <v/>
      </c>
      <c r="F265" s="19" t="str">
        <f ca="1">IF($A$3="","",IF(Aloitus_Start!$D$1="","",IF(B265="",IF(Aloitus_Start!$D$1="Suomi","Tieto puuttuu : "&amp;$A265,IF(Aloitus_Start!$D$1="Svenska","Information saknas : "&amp;$A265)),"")))</f>
        <v/>
      </c>
      <c r="G265" s="19" t="str">
        <f ca="1">IF($A$3="","",IF(Aloitus_Start!$D$1="","",IF(C265="",IF(Aloitus_Start!$D$1="Suomi","Tieto puuttuu : "&amp;$A265,IF(Aloitus_Start!$D$1="Svenska","Information saknas : "&amp;$A265)),"")))</f>
        <v/>
      </c>
    </row>
    <row r="266" spans="1:7" x14ac:dyDescent="0.2">
      <c r="A266" s="37" t="str">
        <f ca="1">IF(Testitaulu_Testtabell!$B$2="","",IF(Testitaulu_Testtabell!A270="","",IF(Asetukset!$B$26=(MID(CELL("filename",A265),FIND("]",CELL("filename",A265))+1,255)),Testitaulu_Testtabell!A270,"")))</f>
        <v/>
      </c>
      <c r="B266" s="19" t="str">
        <f ca="1">IF(Testitaulu_Testtabell!$B$2="","",IF(Testitaulu_Testtabell!B270="","",IF(Asetukset!$B$26=(MID(CELL("filename",B265),FIND("]",CELL("filename",B265))+1,255)),Testitaulu_Testtabell!B270,"")))</f>
        <v/>
      </c>
      <c r="C266" s="38" t="str">
        <f ca="1">IF(Testitaulu_Testtabell!$B$2="","",IF(Testitaulu_Testtabell!C270="","",IF(Asetukset!$B$26=(MID(CELL("filename",C265),FIND("]",CELL("filename",C265))+1,255)),Testitaulu_Testtabell!C270,"")))</f>
        <v/>
      </c>
      <c r="D266" s="19" t="str">
        <f>IF(Aloitus_Start!$D$1="","",IF(B266="","",IF(C266="","",C266-B266)))</f>
        <v/>
      </c>
      <c r="E266" s="45" t="str">
        <f>IF(Aloitus_Start!$D$1="","",IF(B266="","",IF(B266=0,"",IF(B266=" ","",IF(C266="","",(C266/B266)-1)))))</f>
        <v/>
      </c>
      <c r="F266" s="19" t="str">
        <f ca="1">IF($A$3="","",IF(Aloitus_Start!$D$1="","",IF(B266="",IF(Aloitus_Start!$D$1="Suomi","Tieto puuttuu : "&amp;$A266,IF(Aloitus_Start!$D$1="Svenska","Information saknas : "&amp;$A266)),"")))</f>
        <v/>
      </c>
      <c r="G266" s="19" t="str">
        <f ca="1">IF($A$3="","",IF(Aloitus_Start!$D$1="","",IF(C266="",IF(Aloitus_Start!$D$1="Suomi","Tieto puuttuu : "&amp;$A266,IF(Aloitus_Start!$D$1="Svenska","Information saknas : "&amp;$A266)),"")))</f>
        <v/>
      </c>
    </row>
    <row r="267" spans="1:7" x14ac:dyDescent="0.2">
      <c r="A267" s="37" t="str">
        <f ca="1">IF(Testitaulu_Testtabell!$B$2="","",IF(Testitaulu_Testtabell!A271="","",IF(Asetukset!$B$26=(MID(CELL("filename",A266),FIND("]",CELL("filename",A266))+1,255)),Testitaulu_Testtabell!A271,"")))</f>
        <v/>
      </c>
      <c r="B267" s="19" t="str">
        <f ca="1">IF(Testitaulu_Testtabell!$B$2="","",IF(Testitaulu_Testtabell!B271="","",IF(Asetukset!$B$26=(MID(CELL("filename",B266),FIND("]",CELL("filename",B266))+1,255)),Testitaulu_Testtabell!B271,"")))</f>
        <v/>
      </c>
      <c r="C267" s="38" t="str">
        <f ca="1">IF(Testitaulu_Testtabell!$B$2="","",IF(Testitaulu_Testtabell!C271="","",IF(Asetukset!$B$26=(MID(CELL("filename",C266),FIND("]",CELL("filename",C266))+1,255)),Testitaulu_Testtabell!C271,"")))</f>
        <v/>
      </c>
      <c r="D267" s="19" t="str">
        <f>IF(Aloitus_Start!$D$1="","",IF(B267="","",IF(C267="","",C267-B267)))</f>
        <v/>
      </c>
      <c r="E267" s="45" t="str">
        <f>IF(Aloitus_Start!$D$1="","",IF(B267="","",IF(B267=0,"",IF(B267=" ","",IF(C267="","",(C267/B267)-1)))))</f>
        <v/>
      </c>
      <c r="F267" s="19" t="str">
        <f ca="1">IF($A$3="","",IF(Aloitus_Start!$D$1="","",IF(B267="",IF(Aloitus_Start!$D$1="Suomi","Tieto puuttuu : "&amp;$A267,IF(Aloitus_Start!$D$1="Svenska","Information saknas : "&amp;$A267)),"")))</f>
        <v/>
      </c>
      <c r="G267" s="19" t="str">
        <f ca="1">IF($A$3="","",IF(Aloitus_Start!$D$1="","",IF(C267="",IF(Aloitus_Start!$D$1="Suomi","Tieto puuttuu : "&amp;$A267,IF(Aloitus_Start!$D$1="Svenska","Information saknas : "&amp;$A267)),"")))</f>
        <v/>
      </c>
    </row>
    <row r="268" spans="1:7" x14ac:dyDescent="0.2">
      <c r="A268" s="37" t="str">
        <f ca="1">IF(Testitaulu_Testtabell!$B$2="","",IF(Testitaulu_Testtabell!A272="","",IF(Asetukset!$B$26=(MID(CELL("filename",A267),FIND("]",CELL("filename",A267))+1,255)),Testitaulu_Testtabell!A272,"")))</f>
        <v/>
      </c>
      <c r="B268" s="19" t="str">
        <f ca="1">IF(Testitaulu_Testtabell!$B$2="","",IF(Testitaulu_Testtabell!B272="","",IF(Asetukset!$B$26=(MID(CELL("filename",B267),FIND("]",CELL("filename",B267))+1,255)),Testitaulu_Testtabell!B272,"")))</f>
        <v/>
      </c>
      <c r="C268" s="38" t="str">
        <f ca="1">IF(Testitaulu_Testtabell!$B$2="","",IF(Testitaulu_Testtabell!C272="","",IF(Asetukset!$B$26=(MID(CELL("filename",C267),FIND("]",CELL("filename",C267))+1,255)),Testitaulu_Testtabell!C272,"")))</f>
        <v/>
      </c>
      <c r="D268" s="19" t="str">
        <f>IF(Aloitus_Start!$D$1="","",IF(B268="","",IF(C268="","",C268-B268)))</f>
        <v/>
      </c>
      <c r="E268" s="45" t="str">
        <f>IF(Aloitus_Start!$D$1="","",IF(B268="","",IF(B268=0,"",IF(B268=" ","",IF(C268="","",(C268/B268)-1)))))</f>
        <v/>
      </c>
      <c r="G268" s="19"/>
    </row>
    <row r="269" spans="1:7" x14ac:dyDescent="0.2">
      <c r="A269" s="37" t="str">
        <f ca="1">IF(Testitaulu_Testtabell!$B$2="","",IF(Testitaulu_Testtabell!A273="","",IF(Asetukset!$B$26=(MID(CELL("filename",A268),FIND("]",CELL("filename",A268))+1,255)),Testitaulu_Testtabell!A273,"")))</f>
        <v/>
      </c>
      <c r="B269" s="19" t="str">
        <f ca="1">IF(Testitaulu_Testtabell!$B$2="","",IF(Testitaulu_Testtabell!B273="","",IF(Asetukset!$B$26=(MID(CELL("filename",B268),FIND("]",CELL("filename",B268))+1,255)),Testitaulu_Testtabell!B273,"")))</f>
        <v/>
      </c>
      <c r="C269" s="38" t="str">
        <f ca="1">IF(Testitaulu_Testtabell!$B$2="","",IF(Testitaulu_Testtabell!C273="","",IF(Asetukset!$B$26=(MID(CELL("filename",C268),FIND("]",CELL("filename",C268))+1,255)),Testitaulu_Testtabell!C273,"")))</f>
        <v/>
      </c>
      <c r="F269" s="19" t="str">
        <f ca="1">IF($A$3="","",IF(Aloitus_Start!$D$1="","",IF(B269="",IF(Aloitus_Start!$D$1="Suomi","Tieto puuttuu : "&amp;$A269,IF(Aloitus_Start!$D$1="Svenska","Information saknas : "&amp;$A269)),"")))</f>
        <v/>
      </c>
      <c r="G269" s="19" t="str">
        <f ca="1">IF($A$3="","",IF(Aloitus_Start!$D$1="","",IF(C269="",IF(Aloitus_Start!$D$1="Suomi","Tieto puuttuu : "&amp;$A269,IF(Aloitus_Start!$D$1="Svenska","Information saknas : "&amp;$A269)),"")))</f>
        <v/>
      </c>
    </row>
    <row r="270" spans="1:7" x14ac:dyDescent="0.2">
      <c r="A270" s="37" t="str">
        <f ca="1">IF(Testitaulu_Testtabell!$B$2="","",IF(Testitaulu_Testtabell!A274="","",IF(Asetukset!$B$26=(MID(CELL("filename",A269),FIND("]",CELL("filename",A269))+1,255)),Testitaulu_Testtabell!A274,"")))</f>
        <v/>
      </c>
      <c r="B270" s="19" t="str">
        <f ca="1">IF(Testitaulu_Testtabell!$B$2="","",IF(Testitaulu_Testtabell!B274="","",IF(Asetukset!$B$26=(MID(CELL("filename",B269),FIND("]",CELL("filename",B269))+1,255)),Testitaulu_Testtabell!B274,"")))</f>
        <v/>
      </c>
      <c r="C270" s="38" t="str">
        <f ca="1">IF(Testitaulu_Testtabell!$B$2="","",IF(Testitaulu_Testtabell!C274="","",IF(Asetukset!$B$26=(MID(CELL("filename",C269),FIND("]",CELL("filename",C269))+1,255)),Testitaulu_Testtabell!C274,"")))</f>
        <v/>
      </c>
      <c r="D270" s="19" t="str">
        <f>IF(Aloitus_Start!$D$1="","",IF(B270="","",IF(C270="","",C270-B270)))</f>
        <v/>
      </c>
      <c r="E270" s="45" t="str">
        <f>IF(Aloitus_Start!$D$1="","",IF(B270="","",IF(B270=0,"",IF(B270=" ","",IF(C270="","",(C270/B270)-1)))))</f>
        <v/>
      </c>
      <c r="F270" s="19" t="str">
        <f ca="1">IF($A$3="","",IF(Aloitus_Start!$D$1="","",IF(B270="",IF(Aloitus_Start!$D$1="Suomi","Tieto puuttuu : "&amp;$A270,IF(Aloitus_Start!$D$1="Svenska","Information saknas : "&amp;$A270)),"")))</f>
        <v/>
      </c>
      <c r="G270" s="19" t="str">
        <f ca="1">IF($A$3="","",IF(Aloitus_Start!$D$1="","",IF(C270="",IF(Aloitus_Start!$D$1="Suomi","Tieto puuttuu : "&amp;$A270,IF(Aloitus_Start!$D$1="Svenska","Information saknas : "&amp;$A270)),"")))</f>
        <v/>
      </c>
    </row>
    <row r="271" spans="1:7" x14ac:dyDescent="0.2">
      <c r="A271" s="37" t="str">
        <f ca="1">IF(Testitaulu_Testtabell!$B$2="","",IF(Testitaulu_Testtabell!A275="","",IF(Asetukset!$B$26=(MID(CELL("filename",A270),FIND("]",CELL("filename",A270))+1,255)),Testitaulu_Testtabell!A275,"")))</f>
        <v/>
      </c>
      <c r="B271" s="19" t="str">
        <f ca="1">IF(Testitaulu_Testtabell!$B$2="","",IF(Testitaulu_Testtabell!B275="","",IF(Asetukset!$B$26=(MID(CELL("filename",B270),FIND("]",CELL("filename",B270))+1,255)),Testitaulu_Testtabell!B275,"")))</f>
        <v/>
      </c>
      <c r="C271" s="38" t="str">
        <f ca="1">IF(Testitaulu_Testtabell!$B$2="","",IF(Testitaulu_Testtabell!C275="","",IF(Asetukset!$B$26=(MID(CELL("filename",C270),FIND("]",CELL("filename",C270))+1,255)),Testitaulu_Testtabell!C275,"")))</f>
        <v/>
      </c>
      <c r="D271" s="19" t="str">
        <f>IF(Aloitus_Start!$D$1="","",IF(B271="","",IF(C271="","",C271-B271)))</f>
        <v/>
      </c>
      <c r="E271" s="45" t="str">
        <f>IF(Aloitus_Start!$D$1="","",IF(B271="","",IF(B271=0,"",IF(B271=" ","",IF(C271="","",(C271/B271)-1)))))</f>
        <v/>
      </c>
      <c r="F271" s="19" t="str">
        <f ca="1">IF($A$3="","",IF(Aloitus_Start!$D$1="","",IF(B271="",IF(Aloitus_Start!$D$1="Suomi","Tieto puuttuu : "&amp;$A271,IF(Aloitus_Start!$D$1="Svenska","Information saknas : "&amp;$A271)),"")))</f>
        <v/>
      </c>
      <c r="G271" s="19" t="str">
        <f ca="1">IF($A$3="","",IF(Aloitus_Start!$D$1="","",IF(C271="",IF(Aloitus_Start!$D$1="Suomi","Tieto puuttuu : "&amp;$A271,IF(Aloitus_Start!$D$1="Svenska","Information saknas : "&amp;$A271)),"")))</f>
        <v/>
      </c>
    </row>
    <row r="272" spans="1:7" x14ac:dyDescent="0.2">
      <c r="A272" s="37" t="str">
        <f ca="1">IF(Testitaulu_Testtabell!$B$2="","",IF(Testitaulu_Testtabell!A276="","",IF(Asetukset!$B$26=(MID(CELL("filename",A271),FIND("]",CELL("filename",A271))+1,255)),Testitaulu_Testtabell!A276,"")))</f>
        <v/>
      </c>
      <c r="B272" s="19" t="str">
        <f ca="1">IF(Testitaulu_Testtabell!$B$2="","",IF(Testitaulu_Testtabell!B276="","",IF(Asetukset!$B$26=(MID(CELL("filename",B271),FIND("]",CELL("filename",B271))+1,255)),Testitaulu_Testtabell!B276,"")))</f>
        <v/>
      </c>
      <c r="C272" s="38" t="str">
        <f ca="1">IF(Testitaulu_Testtabell!$B$2="","",IF(Testitaulu_Testtabell!C276="","",IF(Asetukset!$B$26=(MID(CELL("filename",C271),FIND("]",CELL("filename",C271))+1,255)),Testitaulu_Testtabell!C276,"")))</f>
        <v/>
      </c>
      <c r="D272" s="19" t="str">
        <f>IF(Aloitus_Start!$D$1="","",IF(B272="","",IF(C272="","",C272-B272)))</f>
        <v/>
      </c>
      <c r="E272" s="45" t="str">
        <f>IF(Aloitus_Start!$D$1="","",IF(B272="","",IF(B272=0,"",IF(B272=" ","",IF(C272="","",(C272/B272)-1)))))</f>
        <v/>
      </c>
      <c r="F272" s="19" t="str">
        <f ca="1">IF($A$3="","",IF(Aloitus_Start!$D$1="","",IF(B272="",IF(Aloitus_Start!$D$1="Suomi","Tieto puuttuu : "&amp;$A272,IF(Aloitus_Start!$D$1="Svenska","Information saknas : "&amp;$A272)),"")))</f>
        <v/>
      </c>
      <c r="G272" s="19" t="str">
        <f ca="1">IF($A$3="","",IF(Aloitus_Start!$D$1="","",IF(C272="",IF(Aloitus_Start!$D$1="Suomi","Tieto puuttuu : "&amp;$A272,IF(Aloitus_Start!$D$1="Svenska","Information saknas : "&amp;$A272)),"")))</f>
        <v/>
      </c>
    </row>
    <row r="273" spans="1:7" x14ac:dyDescent="0.2">
      <c r="A273" s="37" t="str">
        <f ca="1">IF(Testitaulu_Testtabell!$B$2="","",IF(Testitaulu_Testtabell!A277="","",IF(Asetukset!$B$26=(MID(CELL("filename",A272),FIND("]",CELL("filename",A272))+1,255)),Testitaulu_Testtabell!A277,"")))</f>
        <v/>
      </c>
      <c r="B273" s="19" t="str">
        <f ca="1">IF(Testitaulu_Testtabell!$B$2="","",IF(Testitaulu_Testtabell!B277="","",IF(Asetukset!$B$26=(MID(CELL("filename",B272),FIND("]",CELL("filename",B272))+1,255)),Testitaulu_Testtabell!B277,"")))</f>
        <v/>
      </c>
      <c r="C273" s="38" t="str">
        <f ca="1">IF(Testitaulu_Testtabell!$B$2="","",IF(Testitaulu_Testtabell!C277="","",IF(Asetukset!$B$26=(MID(CELL("filename",C272),FIND("]",CELL("filename",C272))+1,255)),Testitaulu_Testtabell!C277,"")))</f>
        <v/>
      </c>
      <c r="D273" s="19" t="str">
        <f>IF(Aloitus_Start!$D$1="","",IF(B273="","",IF(C273="","",C273-B273)))</f>
        <v/>
      </c>
      <c r="E273" s="45" t="str">
        <f>IF(Aloitus_Start!$D$1="","",IF(B273="","",IF(B273=0,"",IF(B273=" ","",IF(C273="","",(C273/B273)-1)))))</f>
        <v/>
      </c>
      <c r="F273" s="19" t="str">
        <f ca="1">IF($A$3="","",IF(Aloitus_Start!$D$1="","",IF(B273="",IF(Aloitus_Start!$D$1="Suomi","Tieto puuttuu : "&amp;$A273,IF(Aloitus_Start!$D$1="Svenska","Information saknas : "&amp;$A273)),"")))</f>
        <v/>
      </c>
      <c r="G273" s="19" t="str">
        <f ca="1">IF($A$3="","",IF(Aloitus_Start!$D$1="","",IF(C273="",IF(Aloitus_Start!$D$1="Suomi","Tieto puuttuu : "&amp;$A273,IF(Aloitus_Start!$D$1="Svenska","Information saknas : "&amp;$A273)),"")))</f>
        <v/>
      </c>
    </row>
    <row r="274" spans="1:7" x14ac:dyDescent="0.2">
      <c r="A274" s="37" t="str">
        <f ca="1">IF(Testitaulu_Testtabell!$B$2="","",IF(Testitaulu_Testtabell!A278="","",IF(Asetukset!$B$26=(MID(CELL("filename",A273),FIND("]",CELL("filename",A273))+1,255)),Testitaulu_Testtabell!A278,"")))</f>
        <v/>
      </c>
      <c r="B274" s="19" t="str">
        <f ca="1">IF(Testitaulu_Testtabell!$B$2="","",IF(Testitaulu_Testtabell!B278="","",IF(Asetukset!$B$26=(MID(CELL("filename",B273),FIND("]",CELL("filename",B273))+1,255)),Testitaulu_Testtabell!B278,"")))</f>
        <v/>
      </c>
      <c r="C274" s="38" t="str">
        <f ca="1">IF(Testitaulu_Testtabell!$B$2="","",IF(Testitaulu_Testtabell!C278="","",IF(Asetukset!$B$26=(MID(CELL("filename",C273),FIND("]",CELL("filename",C273))+1,255)),Testitaulu_Testtabell!C278,"")))</f>
        <v/>
      </c>
      <c r="D274" s="19" t="str">
        <f>IF(Aloitus_Start!$D$1="","",IF(B274="","",IF(C274="","",C274-B274)))</f>
        <v/>
      </c>
      <c r="E274" s="45" t="str">
        <f>IF(Aloitus_Start!$D$1="","",IF(B274="","",IF(B274=0,"",IF(B274=" ","",IF(C274="","",(C274/B274)-1)))))</f>
        <v/>
      </c>
      <c r="F274" s="19" t="str">
        <f ca="1">IF($A$3="","",IF(Aloitus_Start!$D$1="","",IF(B274="",IF(Aloitus_Start!$D$1="Suomi","Tieto puuttuu : "&amp;$A274,IF(Aloitus_Start!$D$1="Svenska","Information saknas : "&amp;$A274)),"")))</f>
        <v/>
      </c>
      <c r="G274" s="19" t="str">
        <f ca="1">IF($A$3="","",IF(Aloitus_Start!$D$1="","",IF(C274="",IF(Aloitus_Start!$D$1="Suomi","Tieto puuttuu : "&amp;$A274,IF(Aloitus_Start!$D$1="Svenska","Information saknas : "&amp;$A274)),"")))</f>
        <v/>
      </c>
    </row>
    <row r="275" spans="1:7" x14ac:dyDescent="0.2">
      <c r="A275" s="37" t="str">
        <f ca="1">IF(Testitaulu_Testtabell!$B$2="","",IF(Testitaulu_Testtabell!A279="","",IF(Asetukset!$B$26=(MID(CELL("filename",A274),FIND("]",CELL("filename",A274))+1,255)),Testitaulu_Testtabell!A279,"")))</f>
        <v/>
      </c>
      <c r="B275" s="19" t="str">
        <f ca="1">IF(Testitaulu_Testtabell!$B$2="","",IF(Testitaulu_Testtabell!B279="","",IF(Asetukset!$B$26=(MID(CELL("filename",B274),FIND("]",CELL("filename",B274))+1,255)),Testitaulu_Testtabell!B279,"")))</f>
        <v/>
      </c>
      <c r="C275" s="38" t="str">
        <f ca="1">IF(Testitaulu_Testtabell!$B$2="","",IF(Testitaulu_Testtabell!C279="","",IF(Asetukset!$B$26=(MID(CELL("filename",C274),FIND("]",CELL("filename",C274))+1,255)),Testitaulu_Testtabell!C279,"")))</f>
        <v/>
      </c>
      <c r="D275" s="19" t="str">
        <f>IF(Aloitus_Start!$D$1="","",IF(B275="","",IF(C275="","",C275-B275)))</f>
        <v/>
      </c>
      <c r="E275" s="45" t="str">
        <f>IF(Aloitus_Start!$D$1="","",IF(B275="","",IF(B275=0,"",IF(B275=" ","",IF(C275="","",(C275/B275)-1)))))</f>
        <v/>
      </c>
      <c r="F275" s="19" t="str">
        <f ca="1">IF($A$3="","",IF(Aloitus_Start!$D$1="","",IF(B275="",IF(Aloitus_Start!$D$1="Suomi","Tieto puuttuu : "&amp;$A275,IF(Aloitus_Start!$D$1="Svenska","Information saknas : "&amp;$A275)),"")))</f>
        <v/>
      </c>
      <c r="G275" s="19" t="str">
        <f ca="1">IF($A$3="","",IF(Aloitus_Start!$D$1="","",IF(C275="",IF(Aloitus_Start!$D$1="Suomi","Tieto puuttuu : "&amp;$A275,IF(Aloitus_Start!$D$1="Svenska","Information saknas : "&amp;$A275)),"")))</f>
        <v/>
      </c>
    </row>
    <row r="276" spans="1:7" x14ac:dyDescent="0.2">
      <c r="A276" s="37" t="str">
        <f ca="1">IF(Testitaulu_Testtabell!$B$2="","",IF(Testitaulu_Testtabell!A280="","",IF(Asetukset!$B$26=(MID(CELL("filename",A275),FIND("]",CELL("filename",A275))+1,255)),Testitaulu_Testtabell!A280,"")))</f>
        <v/>
      </c>
      <c r="B276" s="19" t="str">
        <f ca="1">IF(Testitaulu_Testtabell!$B$2="","",IF(Testitaulu_Testtabell!B280="","",IF(Asetukset!$B$26=(MID(CELL("filename",B275),FIND("]",CELL("filename",B275))+1,255)),Testitaulu_Testtabell!B280,"")))</f>
        <v/>
      </c>
      <c r="C276" s="38" t="str">
        <f ca="1">IF(Testitaulu_Testtabell!$B$2="","",IF(Testitaulu_Testtabell!C280="","",IF(Asetukset!$B$26=(MID(CELL("filename",C275),FIND("]",CELL("filename",C275))+1,255)),Testitaulu_Testtabell!C280,"")))</f>
        <v/>
      </c>
      <c r="D276" s="19" t="str">
        <f>IF(Aloitus_Start!$D$1="","",IF(B276="","",IF(C276="","",C276-B276)))</f>
        <v/>
      </c>
      <c r="E276" s="45" t="str">
        <f>IF(Aloitus_Start!$D$1="","",IF(B276="","",IF(B276=0,"",IF(B276=" ","",IF(C276="","",(C276/B276)-1)))))</f>
        <v/>
      </c>
      <c r="F276" s="19" t="str">
        <f ca="1">IF($A$3="","",IF(Aloitus_Start!$D$1="","",IF(B276="",IF(Aloitus_Start!$D$1="Suomi","Tieto puuttuu : "&amp;$A276,IF(Aloitus_Start!$D$1="Svenska","Information saknas : "&amp;$A276)),"")))</f>
        <v/>
      </c>
      <c r="G276" s="19" t="str">
        <f ca="1">IF($A$3="","",IF(Aloitus_Start!$D$1="","",IF(C276="",IF(Aloitus_Start!$D$1="Suomi","Tieto puuttuu : "&amp;$A276,IF(Aloitus_Start!$D$1="Svenska","Information saknas : "&amp;$A276)),"")))</f>
        <v/>
      </c>
    </row>
    <row r="277" spans="1:7" x14ac:dyDescent="0.2">
      <c r="A277" s="37" t="str">
        <f ca="1">IF(Testitaulu_Testtabell!$B$2="","",IF(Testitaulu_Testtabell!A281="","",IF(Asetukset!$B$26=(MID(CELL("filename",A276),FIND("]",CELL("filename",A276))+1,255)),Testitaulu_Testtabell!A281,"")))</f>
        <v/>
      </c>
      <c r="B277" s="19" t="str">
        <f ca="1">IF(Testitaulu_Testtabell!$B$2="","",IF(Testitaulu_Testtabell!B281="","",IF(Asetukset!$B$26=(MID(CELL("filename",B276),FIND("]",CELL("filename",B276))+1,255)),Testitaulu_Testtabell!B281,"")))</f>
        <v/>
      </c>
      <c r="C277" s="38" t="str">
        <f ca="1">IF(Testitaulu_Testtabell!$B$2="","",IF(Testitaulu_Testtabell!C281="","",IF(Asetukset!$B$26=(MID(CELL("filename",C276),FIND("]",CELL("filename",C276))+1,255)),Testitaulu_Testtabell!C281,"")))</f>
        <v/>
      </c>
      <c r="D277" s="19" t="str">
        <f>IF(Aloitus_Start!$D$1="","",IF(B277="","",IF(C277="","",C277-B277)))</f>
        <v/>
      </c>
      <c r="E277" s="45" t="str">
        <f>IF(Aloitus_Start!$D$1="","",IF(B277="","",IF(B277=0,"",IF(B277=" ","",IF(C277="","",(C277/B277)-1)))))</f>
        <v/>
      </c>
      <c r="F277" s="19" t="str">
        <f ca="1">IF($A$3="","",IF(Aloitus_Start!$D$1="","",IF(B277="",IF(Aloitus_Start!$D$1="Suomi","Tieto puuttuu : "&amp;$A277,IF(Aloitus_Start!$D$1="Svenska","Information saknas : "&amp;$A277)),"")))</f>
        <v/>
      </c>
      <c r="G277" s="19" t="str">
        <f ca="1">IF($A$3="","",IF(Aloitus_Start!$D$1="","",IF(C277="",IF(Aloitus_Start!$D$1="Suomi","Tieto puuttuu : "&amp;$A277,IF(Aloitus_Start!$D$1="Svenska","Information saknas : "&amp;$A277)),"")))</f>
        <v/>
      </c>
    </row>
    <row r="278" spans="1:7" x14ac:dyDescent="0.2">
      <c r="A278" s="37" t="str">
        <f ca="1">IF(Testitaulu_Testtabell!$B$2="","",IF(Testitaulu_Testtabell!A282="","",IF(Asetukset!$B$26=(MID(CELL("filename",A277),FIND("]",CELL("filename",A277))+1,255)),Testitaulu_Testtabell!A282,"")))</f>
        <v/>
      </c>
      <c r="B278" s="19" t="str">
        <f ca="1">IF(Testitaulu_Testtabell!$B$2="","",IF(Testitaulu_Testtabell!B282="","",IF(Asetukset!$B$26=(MID(CELL("filename",B277),FIND("]",CELL("filename",B277))+1,255)),Testitaulu_Testtabell!B282,"")))</f>
        <v/>
      </c>
      <c r="C278" s="38" t="str">
        <f ca="1">IF(Testitaulu_Testtabell!$B$2="","",IF(Testitaulu_Testtabell!C282="","",IF(Asetukset!$B$26=(MID(CELL("filename",C277),FIND("]",CELL("filename",C277))+1,255)),Testitaulu_Testtabell!C282,"")))</f>
        <v/>
      </c>
      <c r="D278" s="19" t="str">
        <f>IF(Aloitus_Start!$D$1="","",IF(B278="","",IF(C278="","",C278-B278)))</f>
        <v/>
      </c>
      <c r="E278" s="45" t="str">
        <f>IF(Aloitus_Start!$D$1="","",IF(B278="","",IF(B278=0,"",IF(B278=" ","",IF(C278="","",(C278/B278)-1)))))</f>
        <v/>
      </c>
      <c r="F278" s="19" t="str">
        <f ca="1">IF($A$3="","",IF(Aloitus_Start!$D$1="","",IF(B278="",IF(Aloitus_Start!$D$1="Suomi","Tieto puuttuu : "&amp;$A278,IF(Aloitus_Start!$D$1="Svenska","Information saknas : "&amp;$A278)),"")))</f>
        <v/>
      </c>
      <c r="G278" s="19" t="str">
        <f ca="1">IF($A$3="","",IF(Aloitus_Start!$D$1="","",IF(C278="",IF(Aloitus_Start!$D$1="Suomi","Tieto puuttuu : "&amp;$A278,IF(Aloitus_Start!$D$1="Svenska","Information saknas : "&amp;$A278)),"")))</f>
        <v/>
      </c>
    </row>
    <row r="279" spans="1:7" x14ac:dyDescent="0.2">
      <c r="A279" s="37" t="str">
        <f ca="1">IF(Testitaulu_Testtabell!$B$2="","",IF(Testitaulu_Testtabell!A283="","",IF(Asetukset!$B$26=(MID(CELL("filename",A278),FIND("]",CELL("filename",A278))+1,255)),Testitaulu_Testtabell!A283,"")))</f>
        <v/>
      </c>
      <c r="B279" s="19" t="str">
        <f ca="1">IF(Testitaulu_Testtabell!$B$2="","",IF(Testitaulu_Testtabell!B283="","",IF(Asetukset!$B$26=(MID(CELL("filename",B278),FIND("]",CELL("filename",B278))+1,255)),Testitaulu_Testtabell!B283,"")))</f>
        <v/>
      </c>
      <c r="C279" s="38" t="str">
        <f ca="1">IF(Testitaulu_Testtabell!$B$2="","",IF(Testitaulu_Testtabell!C283="","",IF(Asetukset!$B$26=(MID(CELL("filename",C278),FIND("]",CELL("filename",C278))+1,255)),Testitaulu_Testtabell!C283,"")))</f>
        <v/>
      </c>
      <c r="D279" s="19" t="str">
        <f>IF(Aloitus_Start!$D$1="","",IF(B279="","",IF(C279="","",C279-B279)))</f>
        <v/>
      </c>
      <c r="E279" s="45" t="str">
        <f>IF(Aloitus_Start!$D$1="","",IF(B279="","",IF(B279=0,"",IF(B279=" ","",IF(C279="","",(C279/B279)-1)))))</f>
        <v/>
      </c>
      <c r="F279" s="19" t="str">
        <f ca="1">IF($A$3="","",IF(Aloitus_Start!$D$1="","",IF(B279="",IF(Aloitus_Start!$D$1="Suomi","Tieto puuttuu : "&amp;$A279,IF(Aloitus_Start!$D$1="Svenska","Information saknas : "&amp;$A279)),"")))</f>
        <v/>
      </c>
      <c r="G279" s="19" t="str">
        <f ca="1">IF($A$3="","",IF(Aloitus_Start!$D$1="","",IF(C279="",IF(Aloitus_Start!$D$1="Suomi","Tieto puuttuu : "&amp;$A279,IF(Aloitus_Start!$D$1="Svenska","Information saknas : "&amp;$A279)),"")))</f>
        <v/>
      </c>
    </row>
    <row r="280" spans="1:7" x14ac:dyDescent="0.2">
      <c r="A280" s="37" t="str">
        <f ca="1">IF(Testitaulu_Testtabell!$B$2="","",IF(Testitaulu_Testtabell!A284="","",IF(Asetukset!$B$26=(MID(CELL("filename",A279),FIND("]",CELL("filename",A279))+1,255)),Testitaulu_Testtabell!A284,"")))</f>
        <v/>
      </c>
      <c r="B280" s="19" t="str">
        <f ca="1">IF(Testitaulu_Testtabell!$B$2="","",IF(Testitaulu_Testtabell!B284="","",IF(Asetukset!$B$26=(MID(CELL("filename",B279),FIND("]",CELL("filename",B279))+1,255)),Testitaulu_Testtabell!B284,"")))</f>
        <v/>
      </c>
      <c r="C280" s="38" t="str">
        <f ca="1">IF(Testitaulu_Testtabell!$B$2="","",IF(Testitaulu_Testtabell!C284="","",IF(Asetukset!$B$26=(MID(CELL("filename",C279),FIND("]",CELL("filename",C279))+1,255)),Testitaulu_Testtabell!C284,"")))</f>
        <v/>
      </c>
      <c r="D280" s="19" t="str">
        <f>IF(Aloitus_Start!$D$1="","",IF(B280="","",IF(C280="","",C280-B280)))</f>
        <v/>
      </c>
      <c r="E280" s="45" t="str">
        <f>IF(Aloitus_Start!$D$1="","",IF(B280="","",IF(B280=0,"",IF(B280=" ","",IF(C280="","",(C280/B280)-1)))))</f>
        <v/>
      </c>
      <c r="F280" s="19" t="str">
        <f ca="1">IF($A$3="","",IF(Aloitus_Start!$D$1="","",IF(B280="",IF(Aloitus_Start!$D$1="Suomi","Tieto puuttuu : "&amp;$A280,IF(Aloitus_Start!$D$1="Svenska","Information saknas : "&amp;$A280)),"")))</f>
        <v/>
      </c>
      <c r="G280" s="19" t="str">
        <f ca="1">IF($A$3="","",IF(Aloitus_Start!$D$1="","",IF(C280="",IF(Aloitus_Start!$D$1="Suomi","Tieto puuttuu : "&amp;$A280,IF(Aloitus_Start!$D$1="Svenska","Information saknas : "&amp;$A280)),"")))</f>
        <v/>
      </c>
    </row>
    <row r="281" spans="1:7" x14ac:dyDescent="0.2">
      <c r="A281" s="37" t="str">
        <f ca="1">IF(Testitaulu_Testtabell!$B$2="","",IF(Testitaulu_Testtabell!A285="","",IF(Asetukset!$B$26=(MID(CELL("filename",A280),FIND("]",CELL("filename",A280))+1,255)),Testitaulu_Testtabell!A285,"")))</f>
        <v/>
      </c>
      <c r="B281" s="19" t="str">
        <f ca="1">IF(Testitaulu_Testtabell!$B$2="","",IF(Testitaulu_Testtabell!B285="","",IF(Asetukset!$B$26=(MID(CELL("filename",B280),FIND("]",CELL("filename",B280))+1,255)),Testitaulu_Testtabell!B285,"")))</f>
        <v/>
      </c>
      <c r="C281" s="38" t="str">
        <f ca="1">IF(Testitaulu_Testtabell!$B$2="","",IF(Testitaulu_Testtabell!C285="","",IF(Asetukset!$B$26=(MID(CELL("filename",C280),FIND("]",CELL("filename",C280))+1,255)),Testitaulu_Testtabell!C285,"")))</f>
        <v/>
      </c>
      <c r="D281" s="19" t="str">
        <f>IF(Aloitus_Start!$D$1="","",IF(B281="","",IF(C281="","",C281-B281)))</f>
        <v/>
      </c>
      <c r="E281" s="45" t="str">
        <f>IF(Aloitus_Start!$D$1="","",IF(B281="","",IF(B281=0,"",IF(B281=" ","",IF(C281="","",(C281/B281)-1)))))</f>
        <v/>
      </c>
      <c r="F281" s="19" t="str">
        <f ca="1">IF($A$3="","",IF(Aloitus_Start!$D$1="","",IF(B281="",IF(Aloitus_Start!$D$1="Suomi","Tieto puuttuu : "&amp;$A281,IF(Aloitus_Start!$D$1="Svenska","Information saknas : "&amp;$A281)),"")))</f>
        <v/>
      </c>
      <c r="G281" s="19" t="str">
        <f ca="1">IF($A$3="","",IF(Aloitus_Start!$D$1="","",IF(C281="",IF(Aloitus_Start!$D$1="Suomi","Tieto puuttuu : "&amp;$A281,IF(Aloitus_Start!$D$1="Svenska","Information saknas : "&amp;$A281)),"")))</f>
        <v/>
      </c>
    </row>
    <row r="282" spans="1:7" x14ac:dyDescent="0.2">
      <c r="A282" s="37" t="str">
        <f ca="1">IF(Testitaulu_Testtabell!$B$2="","",IF(Testitaulu_Testtabell!A286="","",IF(Asetukset!$B$26=(MID(CELL("filename",A281),FIND("]",CELL("filename",A281))+1,255)),Testitaulu_Testtabell!A286,"")))</f>
        <v/>
      </c>
      <c r="B282" s="19" t="str">
        <f ca="1">IF(Testitaulu_Testtabell!$B$2="","",IF(Testitaulu_Testtabell!B286="","",IF(Asetukset!$B$26=(MID(CELL("filename",B281),FIND("]",CELL("filename",B281))+1,255)),Testitaulu_Testtabell!B286,"")))</f>
        <v/>
      </c>
      <c r="C282" s="38" t="str">
        <f ca="1">IF(Testitaulu_Testtabell!$B$2="","",IF(Testitaulu_Testtabell!C286="","",IF(Asetukset!$B$26=(MID(CELL("filename",C281),FIND("]",CELL("filename",C281))+1,255)),Testitaulu_Testtabell!C286,"")))</f>
        <v/>
      </c>
      <c r="D282" s="19" t="str">
        <f>IF(Aloitus_Start!$D$1="","",IF(B282="","",IF(C282="","",C282-B282)))</f>
        <v/>
      </c>
      <c r="E282" s="45" t="str">
        <f>IF(Aloitus_Start!$D$1="","",IF(B282="","",IF(B282=0,"",IF(B282=" ","",IF(C282="","",(C282/B282)-1)))))</f>
        <v/>
      </c>
      <c r="F282" s="19" t="str">
        <f ca="1">IF($A$3="","",IF(Aloitus_Start!$D$1="","",IF(B282="",IF(Aloitus_Start!$D$1="Suomi","Tieto puuttuu : "&amp;$A282,IF(Aloitus_Start!$D$1="Svenska","Information saknas : "&amp;$A282)),"")))</f>
        <v/>
      </c>
      <c r="G282" s="19" t="str">
        <f ca="1">IF($A$3="","",IF(Aloitus_Start!$D$1="","",IF(C282="",IF(Aloitus_Start!$D$1="Suomi","Tieto puuttuu : "&amp;$A282,IF(Aloitus_Start!$D$1="Svenska","Information saknas : "&amp;$A282)),"")))</f>
        <v/>
      </c>
    </row>
    <row r="283" spans="1:7" x14ac:dyDescent="0.2">
      <c r="A283" s="37" t="str">
        <f ca="1">IF(Testitaulu_Testtabell!$B$2="","",IF(Testitaulu_Testtabell!A287="","",IF(Asetukset!$B$26=(MID(CELL("filename",A282),FIND("]",CELL("filename",A282))+1,255)),Testitaulu_Testtabell!A287,"")))</f>
        <v/>
      </c>
      <c r="B283" s="19" t="str">
        <f ca="1">IF(Testitaulu_Testtabell!$B$2="","",IF(Testitaulu_Testtabell!B287="","",IF(Asetukset!$B$26=(MID(CELL("filename",B282),FIND("]",CELL("filename",B282))+1,255)),Testitaulu_Testtabell!B287,"")))</f>
        <v/>
      </c>
      <c r="C283" s="38" t="str">
        <f ca="1">IF(Testitaulu_Testtabell!$B$2="","",IF(Testitaulu_Testtabell!C287="","",IF(Asetukset!$B$26=(MID(CELL("filename",C282),FIND("]",CELL("filename",C282))+1,255)),Testitaulu_Testtabell!C287,"")))</f>
        <v/>
      </c>
      <c r="D283" s="19" t="str">
        <f>IF(Aloitus_Start!$D$1="","",IF(B283="","",IF(C283="","",C283-B283)))</f>
        <v/>
      </c>
      <c r="E283" s="45" t="str">
        <f>IF(Aloitus_Start!$D$1="","",IF(B283="","",IF(B283=0,"",IF(B283=" ","",IF(C283="","",(C283/B283)-1)))))</f>
        <v/>
      </c>
      <c r="F283" s="19" t="str">
        <f ca="1">IF($A$3="","",IF(Aloitus_Start!$D$1="","",IF(B283="",IF(Aloitus_Start!$D$1="Suomi","Tieto puuttuu : "&amp;$A283,IF(Aloitus_Start!$D$1="Svenska","Information saknas : "&amp;$A283)),"")))</f>
        <v/>
      </c>
      <c r="G283" s="19" t="str">
        <f ca="1">IF($A$3="","",IF(Aloitus_Start!$D$1="","",IF(C283="",IF(Aloitus_Start!$D$1="Suomi","Tieto puuttuu : "&amp;$A283,IF(Aloitus_Start!$D$1="Svenska","Information saknas : "&amp;$A283)),"")))</f>
        <v/>
      </c>
    </row>
    <row r="284" spans="1:7" x14ac:dyDescent="0.2">
      <c r="A284" s="37" t="str">
        <f ca="1">IF(Testitaulu_Testtabell!$B$2="","",IF(Testitaulu_Testtabell!A288="","",IF(Asetukset!$B$26=(MID(CELL("filename",A283),FIND("]",CELL("filename",A283))+1,255)),Testitaulu_Testtabell!A288,"")))</f>
        <v/>
      </c>
      <c r="B284" s="19" t="str">
        <f ca="1">IF(Testitaulu_Testtabell!$B$2="","",IF(Testitaulu_Testtabell!B288="","",IF(Asetukset!$B$26=(MID(CELL("filename",B283),FIND("]",CELL("filename",B283))+1,255)),Testitaulu_Testtabell!B288,"")))</f>
        <v/>
      </c>
      <c r="C284" s="38" t="str">
        <f ca="1">IF(Testitaulu_Testtabell!$B$2="","",IF(Testitaulu_Testtabell!C288="","",IF(Asetukset!$B$26=(MID(CELL("filename",C283),FIND("]",CELL("filename",C283))+1,255)),Testitaulu_Testtabell!C288,"")))</f>
        <v/>
      </c>
      <c r="D284" s="19" t="str">
        <f>IF(Aloitus_Start!$D$1="","",IF(B284="","",IF(C284="","",C284-B284)))</f>
        <v/>
      </c>
      <c r="E284" s="45" t="str">
        <f>IF(Aloitus_Start!$D$1="","",IF(B284="","",IF(B284=0,"",IF(B284=" ","",IF(C284="","",(C284/B284)-1)))))</f>
        <v/>
      </c>
      <c r="F284" s="19" t="str">
        <f ca="1">IF($A$3="","",IF(Aloitus_Start!$D$1="","",IF(B284="",IF(Aloitus_Start!$D$1="Suomi","Tieto puuttuu : "&amp;$A284,IF(Aloitus_Start!$D$1="Svenska","Information saknas : "&amp;$A284)),"")))</f>
        <v/>
      </c>
      <c r="G284" s="19" t="str">
        <f ca="1">IF($A$3="","",IF(Aloitus_Start!$D$1="","",IF(C284="",IF(Aloitus_Start!$D$1="Suomi","Tieto puuttuu : "&amp;$A284,IF(Aloitus_Start!$D$1="Svenska","Information saknas : "&amp;$A284)),"")))</f>
        <v/>
      </c>
    </row>
    <row r="285" spans="1:7" x14ac:dyDescent="0.2">
      <c r="A285" s="37" t="str">
        <f ca="1">IF(Testitaulu_Testtabell!$B$2="","",IF(Testitaulu_Testtabell!A289="","",IF(Asetukset!$B$26=(MID(CELL("filename",A284),FIND("]",CELL("filename",A284))+1,255)),Testitaulu_Testtabell!A289,"")))</f>
        <v/>
      </c>
      <c r="B285" s="19" t="str">
        <f ca="1">IF(Testitaulu_Testtabell!$B$2="","",IF(Testitaulu_Testtabell!B289="","",IF(Asetukset!$B$26=(MID(CELL("filename",B284),FIND("]",CELL("filename",B284))+1,255)),Testitaulu_Testtabell!B289,"")))</f>
        <v/>
      </c>
      <c r="C285" s="38" t="str">
        <f ca="1">IF(Testitaulu_Testtabell!$B$2="","",IF(Testitaulu_Testtabell!C289="","",IF(Asetukset!$B$26=(MID(CELL("filename",C284),FIND("]",CELL("filename",C284))+1,255)),Testitaulu_Testtabell!C289,"")))</f>
        <v/>
      </c>
      <c r="D285" s="19" t="str">
        <f>IF(Aloitus_Start!$D$1="","",IF(B285="","",IF(C285="","",C285-B285)))</f>
        <v/>
      </c>
      <c r="E285" s="45" t="str">
        <f>IF(Aloitus_Start!$D$1="","",IF(B285="","",IF(B285=0,"",IF(B285=" ","",IF(C285="","",(C285/B285)-1)))))</f>
        <v/>
      </c>
      <c r="F285" s="19" t="str">
        <f ca="1">IF($A$3="","",IF(Aloitus_Start!$D$1="","",IF(B285="",IF(Aloitus_Start!$D$1="Suomi","Tieto puuttuu : "&amp;$A285,IF(Aloitus_Start!$D$1="Svenska","Information saknas : "&amp;$A285)),"")))</f>
        <v/>
      </c>
      <c r="G285" s="19" t="str">
        <f ca="1">IF($A$3="","",IF(Aloitus_Start!$D$1="","",IF(C285="",IF(Aloitus_Start!$D$1="Suomi","Tieto puuttuu : "&amp;$A285,IF(Aloitus_Start!$D$1="Svenska","Information saknas : "&amp;$A285)),"")))</f>
        <v/>
      </c>
    </row>
    <row r="286" spans="1:7" x14ac:dyDescent="0.2">
      <c r="A286" s="37" t="str">
        <f ca="1">IF(Testitaulu_Testtabell!$B$2="","",IF(Testitaulu_Testtabell!A290="","",IF(Asetukset!$B$26=(MID(CELL("filename",A285),FIND("]",CELL("filename",A285))+1,255)),Testitaulu_Testtabell!A290,"")))</f>
        <v/>
      </c>
      <c r="B286" s="19" t="str">
        <f ca="1">IF(Testitaulu_Testtabell!$B$2="","",IF(Testitaulu_Testtabell!B290="","",IF(Asetukset!$B$26=(MID(CELL("filename",B285),FIND("]",CELL("filename",B285))+1,255)),Testitaulu_Testtabell!B290,"")))</f>
        <v/>
      </c>
      <c r="C286" s="38" t="str">
        <f ca="1">IF(Testitaulu_Testtabell!$B$2="","",IF(Testitaulu_Testtabell!C290="","",IF(Asetukset!$B$26=(MID(CELL("filename",C285),FIND("]",CELL("filename",C285))+1,255)),Testitaulu_Testtabell!C290,"")))</f>
        <v/>
      </c>
      <c r="D286" s="19" t="str">
        <f>IF(Aloitus_Start!$D$1="","",IF(B286="","",IF(C286="","",C286-B286)))</f>
        <v/>
      </c>
      <c r="E286" s="45" t="str">
        <f>IF(Aloitus_Start!$D$1="","",IF(B286="","",IF(B286=0,"",IF(B286=" ","",IF(C286="","",(C286/B286)-1)))))</f>
        <v/>
      </c>
      <c r="F286" s="19" t="str">
        <f ca="1">IF($A$3="","",IF(Aloitus_Start!$D$1="","",IF(B286="",IF(Aloitus_Start!$D$1="Suomi","Tieto puuttuu : "&amp;$A286,IF(Aloitus_Start!$D$1="Svenska","Information saknas : "&amp;$A286)),"")))</f>
        <v/>
      </c>
      <c r="G286" s="19" t="str">
        <f ca="1">IF($A$3="","",IF(Aloitus_Start!$D$1="","",IF(C286="",IF(Aloitus_Start!$D$1="Suomi","Tieto puuttuu : "&amp;$A286,IF(Aloitus_Start!$D$1="Svenska","Information saknas : "&amp;$A286)),"")))</f>
        <v/>
      </c>
    </row>
    <row r="287" spans="1:7" x14ac:dyDescent="0.2">
      <c r="A287" s="37" t="str">
        <f ca="1">IF(Testitaulu_Testtabell!$B$2="","",IF(Testitaulu_Testtabell!A291="","",IF(Asetukset!$B$26=(MID(CELL("filename",A286),FIND("]",CELL("filename",A286))+1,255)),Testitaulu_Testtabell!A291,"")))</f>
        <v/>
      </c>
      <c r="B287" s="19" t="str">
        <f ca="1">IF(Testitaulu_Testtabell!$B$2="","",IF(Testitaulu_Testtabell!B291="","",IF(Asetukset!$B$26=(MID(CELL("filename",B286),FIND("]",CELL("filename",B286))+1,255)),Testitaulu_Testtabell!B291,"")))</f>
        <v/>
      </c>
      <c r="C287" s="38" t="str">
        <f ca="1">IF(Testitaulu_Testtabell!$B$2="","",IF(Testitaulu_Testtabell!C291="","",IF(Asetukset!$B$26=(MID(CELL("filename",C286),FIND("]",CELL("filename",C286))+1,255)),Testitaulu_Testtabell!C291,"")))</f>
        <v/>
      </c>
      <c r="D287" s="19" t="str">
        <f>IF(Aloitus_Start!$D$1="","",IF(B287="","",IF(C287="","",C287-B287)))</f>
        <v/>
      </c>
      <c r="E287" s="45" t="str">
        <f>IF(Aloitus_Start!$D$1="","",IF(B287="","",IF(B287=0,"",IF(B287=" ","",IF(C287="","",(C287/B287)-1)))))</f>
        <v/>
      </c>
      <c r="F287" s="19" t="str">
        <f ca="1">IF($A$3="","",IF(Aloitus_Start!$D$1="","",IF(B287="",IF(Aloitus_Start!$D$1="Suomi","Tieto puuttuu : "&amp;$A287,IF(Aloitus_Start!$D$1="Svenska","Information saknas : "&amp;$A287)),"")))</f>
        <v/>
      </c>
      <c r="G287" s="19" t="str">
        <f ca="1">IF($A$3="","",IF(Aloitus_Start!$D$1="","",IF(C287="",IF(Aloitus_Start!$D$1="Suomi","Tieto puuttuu : "&amp;$A287,IF(Aloitus_Start!$D$1="Svenska","Information saknas : "&amp;$A287)),"")))</f>
        <v/>
      </c>
    </row>
    <row r="288" spans="1:7" x14ac:dyDescent="0.2">
      <c r="A288" s="37" t="str">
        <f ca="1">IF(Testitaulu_Testtabell!$B$2="","",IF(Testitaulu_Testtabell!A292="","",IF(Asetukset!$B$26=(MID(CELL("filename",A287),FIND("]",CELL("filename",A287))+1,255)),Testitaulu_Testtabell!A292,"")))</f>
        <v/>
      </c>
      <c r="B288" s="19" t="str">
        <f ca="1">IF(Testitaulu_Testtabell!$B$2="","",IF(Testitaulu_Testtabell!B292="","",IF(Asetukset!$B$26=(MID(CELL("filename",B287),FIND("]",CELL("filename",B287))+1,255)),Testitaulu_Testtabell!B292,"")))</f>
        <v/>
      </c>
      <c r="C288" s="38" t="str">
        <f ca="1">IF(Testitaulu_Testtabell!$B$2="","",IF(Testitaulu_Testtabell!C292="","",IF(Asetukset!$B$26=(MID(CELL("filename",C287),FIND("]",CELL("filename",C287))+1,255)),Testitaulu_Testtabell!C292,"")))</f>
        <v/>
      </c>
      <c r="D288" s="19" t="str">
        <f>IF(Aloitus_Start!$D$1="","",IF(B288="","",IF(C288="","",C288-B288)))</f>
        <v/>
      </c>
      <c r="E288" s="45" t="str">
        <f>IF(Aloitus_Start!$D$1="","",IF(B288="","",IF(B288=0,"",IF(B288=" ","",IF(C288="","",(C288/B288)-1)))))</f>
        <v/>
      </c>
      <c r="F288" s="19" t="str">
        <f ca="1">IF($A$3="","",IF(Aloitus_Start!$D$1="","",IF(B288="",IF(Aloitus_Start!$D$1="Suomi","Tieto puuttuu : "&amp;$A288,IF(Aloitus_Start!$D$1="Svenska","Information saknas : "&amp;$A288)),"")))</f>
        <v/>
      </c>
      <c r="G288" s="19" t="str">
        <f ca="1">IF($A$3="","",IF(Aloitus_Start!$D$1="","",IF(C288="",IF(Aloitus_Start!$D$1="Suomi","Tieto puuttuu : "&amp;$A288,IF(Aloitus_Start!$D$1="Svenska","Information saknas : "&amp;$A288)),"")))</f>
        <v/>
      </c>
    </row>
    <row r="289" spans="1:7" x14ac:dyDescent="0.2">
      <c r="A289" s="37" t="str">
        <f ca="1">IF(Testitaulu_Testtabell!$B$2="","",IF(Testitaulu_Testtabell!A293="","",IF(Asetukset!$B$26=(MID(CELL("filename",A288),FIND("]",CELL("filename",A288))+1,255)),Testitaulu_Testtabell!A293,"")))</f>
        <v/>
      </c>
      <c r="B289" s="19" t="str">
        <f ca="1">IF(Testitaulu_Testtabell!$B$2="","",IF(Testitaulu_Testtabell!B293="","",IF(Asetukset!$B$26=(MID(CELL("filename",B288),FIND("]",CELL("filename",B288))+1,255)),Testitaulu_Testtabell!B293,"")))</f>
        <v/>
      </c>
      <c r="C289" s="38" t="str">
        <f ca="1">IF(Testitaulu_Testtabell!$B$2="","",IF(Testitaulu_Testtabell!C293="","",IF(Asetukset!$B$26=(MID(CELL("filename",C288),FIND("]",CELL("filename",C288))+1,255)),Testitaulu_Testtabell!C293,"")))</f>
        <v/>
      </c>
      <c r="D289" s="19" t="str">
        <f>IF(Aloitus_Start!$D$1="","",IF(B289="","",IF(C289="","",C289-B289)))</f>
        <v/>
      </c>
      <c r="E289" s="45" t="str">
        <f>IF(Aloitus_Start!$D$1="","",IF(B289="","",IF(B289=0,"",IF(B289=" ","",IF(C289="","",(C289/B289)-1)))))</f>
        <v/>
      </c>
      <c r="F289" s="19" t="str">
        <f ca="1">IF($A$3="","",IF(Aloitus_Start!$D$1="","",IF(B289="",IF(Aloitus_Start!$D$1="Suomi","Tieto puuttuu : "&amp;$A289,IF(Aloitus_Start!$D$1="Svenska","Information saknas : "&amp;$A289)),"")))</f>
        <v/>
      </c>
      <c r="G289" s="19" t="str">
        <f ca="1">IF($A$3="","",IF(Aloitus_Start!$D$1="","",IF(C289="",IF(Aloitus_Start!$D$1="Suomi","Tieto puuttuu : "&amp;$A289,IF(Aloitus_Start!$D$1="Svenska","Information saknas : "&amp;$A289)),"")))</f>
        <v/>
      </c>
    </row>
    <row r="290" spans="1:7" x14ac:dyDescent="0.2">
      <c r="A290" s="37" t="str">
        <f ca="1">IF(Testitaulu_Testtabell!$B$2="","",IF(Testitaulu_Testtabell!A294="","",IF(Asetukset!$B$26=(MID(CELL("filename",A289),FIND("]",CELL("filename",A289))+1,255)),Testitaulu_Testtabell!A294,"")))</f>
        <v/>
      </c>
      <c r="B290" s="19" t="str">
        <f ca="1">IF(Testitaulu_Testtabell!$B$2="","",IF(Testitaulu_Testtabell!B294="","",IF(Asetukset!$B$26=(MID(CELL("filename",B289),FIND("]",CELL("filename",B289))+1,255)),Testitaulu_Testtabell!B294,"")))</f>
        <v/>
      </c>
      <c r="C290" s="38" t="str">
        <f ca="1">IF(Testitaulu_Testtabell!$B$2="","",IF(Testitaulu_Testtabell!C294="","",IF(Asetukset!$B$26=(MID(CELL("filename",C289),FIND("]",CELL("filename",C289))+1,255)),Testitaulu_Testtabell!C294,"")))</f>
        <v/>
      </c>
      <c r="D290" s="19" t="str">
        <f>IF(Aloitus_Start!$D$1="","",IF(B290="","",IF(C290="","",C290-B290)))</f>
        <v/>
      </c>
      <c r="E290" s="45" t="str">
        <f>IF(Aloitus_Start!$D$1="","",IF(B290="","",IF(B290=0,"",IF(B290=" ","",IF(C290="","",(C290/B290)-1)))))</f>
        <v/>
      </c>
      <c r="F290" s="19" t="str">
        <f ca="1">IF($A$3="","",IF(Aloitus_Start!$D$1="","",IF(B290="",IF(Aloitus_Start!$D$1="Suomi","Tieto puuttuu : "&amp;$A290,IF(Aloitus_Start!$D$1="Svenska","Information saknas : "&amp;$A290)),"")))</f>
        <v/>
      </c>
      <c r="G290" s="19" t="str">
        <f ca="1">IF($A$3="","",IF(Aloitus_Start!$D$1="","",IF(C290="",IF(Aloitus_Start!$D$1="Suomi","Tieto puuttuu : "&amp;$A290,IF(Aloitus_Start!$D$1="Svenska","Information saknas : "&amp;$A290)),"")))</f>
        <v/>
      </c>
    </row>
    <row r="291" spans="1:7" x14ac:dyDescent="0.2">
      <c r="A291" s="37" t="str">
        <f ca="1">IF(Testitaulu_Testtabell!$B$2="","",IF(Testitaulu_Testtabell!A295="","",IF(Asetukset!$B$26=(MID(CELL("filename",A290),FIND("]",CELL("filename",A290))+1,255)),Testitaulu_Testtabell!A295,"")))</f>
        <v/>
      </c>
      <c r="B291" s="19" t="str">
        <f ca="1">IF(Testitaulu_Testtabell!$B$2="","",IF(Testitaulu_Testtabell!B295="","",IF(Asetukset!$B$26=(MID(CELL("filename",B290),FIND("]",CELL("filename",B290))+1,255)),Testitaulu_Testtabell!B295,"")))</f>
        <v/>
      </c>
      <c r="C291" s="38" t="str">
        <f ca="1">IF(Testitaulu_Testtabell!$B$2="","",IF(Testitaulu_Testtabell!C295="","",IF(Asetukset!$B$26=(MID(CELL("filename",C290),FIND("]",CELL("filename",C290))+1,255)),Testitaulu_Testtabell!C295,"")))</f>
        <v/>
      </c>
      <c r="D291" s="19" t="str">
        <f>IF(Aloitus_Start!$D$1="","",IF(B291="","",IF(C291="","",C291-B291)))</f>
        <v/>
      </c>
      <c r="E291" s="45" t="str">
        <f>IF(Aloitus_Start!$D$1="","",IF(B291="","",IF(B291=0,"",IF(B291=" ","",IF(C291="","",(C291/B291)-1)))))</f>
        <v/>
      </c>
      <c r="F291" s="19" t="str">
        <f ca="1">IF($A$3="","",IF(Aloitus_Start!$D$1="","",IF(B291="",IF(Aloitus_Start!$D$1="Suomi","Tieto puuttuu : "&amp;$A291,IF(Aloitus_Start!$D$1="Svenska","Information saknas : "&amp;$A291)),"")))</f>
        <v/>
      </c>
      <c r="G291" s="19" t="str">
        <f ca="1">IF($A$3="","",IF(Aloitus_Start!$D$1="","",IF(C291="",IF(Aloitus_Start!$D$1="Suomi","Tieto puuttuu : "&amp;$A291,IF(Aloitus_Start!$D$1="Svenska","Information saknas : "&amp;$A291)),"")))</f>
        <v/>
      </c>
    </row>
    <row r="292" spans="1:7" x14ac:dyDescent="0.2">
      <c r="A292" s="37" t="str">
        <f ca="1">IF(Testitaulu_Testtabell!$B$2="","",IF(Testitaulu_Testtabell!A296="","",IF(Asetukset!$B$26=(MID(CELL("filename",A291),FIND("]",CELL("filename",A291))+1,255)),Testitaulu_Testtabell!A296,"")))</f>
        <v/>
      </c>
      <c r="B292" s="19" t="str">
        <f ca="1">IF(Testitaulu_Testtabell!$B$2="","",IF(Testitaulu_Testtabell!B296="","",IF(Asetukset!$B$26=(MID(CELL("filename",B291),FIND("]",CELL("filename",B291))+1,255)),Testitaulu_Testtabell!B296,"")))</f>
        <v/>
      </c>
      <c r="C292" s="38" t="str">
        <f ca="1">IF(Testitaulu_Testtabell!$B$2="","",IF(Testitaulu_Testtabell!C296="","",IF(Asetukset!$B$26=(MID(CELL("filename",C291),FIND("]",CELL("filename",C291))+1,255)),Testitaulu_Testtabell!C296,"")))</f>
        <v/>
      </c>
      <c r="D292" s="19" t="str">
        <f>IF(Aloitus_Start!$D$1="","",IF(B292="","",IF(C292="","",C292-B292)))</f>
        <v/>
      </c>
      <c r="E292" s="45" t="str">
        <f>IF(Aloitus_Start!$D$1="","",IF(B292="","",IF(B292=0,"",IF(B292=" ","",IF(C292="","",(C292/B292)-1)))))</f>
        <v/>
      </c>
      <c r="F292" s="19" t="str">
        <f ca="1">IF($A$3="","",IF(Aloitus_Start!$D$1="","",IF(B292="",IF(Aloitus_Start!$D$1="Suomi","Tieto puuttuu : "&amp;$A292,IF(Aloitus_Start!$D$1="Svenska","Information saknas : "&amp;$A292)),"")))</f>
        <v/>
      </c>
      <c r="G292" s="19" t="str">
        <f ca="1">IF($A$3="","",IF(Aloitus_Start!$D$1="","",IF(C292="",IF(Aloitus_Start!$D$1="Suomi","Tieto puuttuu : "&amp;$A292,IF(Aloitus_Start!$D$1="Svenska","Information saknas : "&amp;$A292)),"")))</f>
        <v/>
      </c>
    </row>
    <row r="293" spans="1:7" x14ac:dyDescent="0.2">
      <c r="A293" s="37" t="str">
        <f ca="1">IF(Testitaulu_Testtabell!$B$2="","",IF(Testitaulu_Testtabell!A297="","",IF(Asetukset!$B$26=(MID(CELL("filename",A292),FIND("]",CELL("filename",A292))+1,255)),Testitaulu_Testtabell!A297,"")))</f>
        <v/>
      </c>
      <c r="B293" s="19" t="str">
        <f ca="1">IF(Testitaulu_Testtabell!$B$2="","",IF(Testitaulu_Testtabell!B297="","",IF(Asetukset!$B$26=(MID(CELL("filename",B292),FIND("]",CELL("filename",B292))+1,255)),Testitaulu_Testtabell!B297,"")))</f>
        <v/>
      </c>
      <c r="C293" s="38" t="str">
        <f ca="1">IF(Testitaulu_Testtabell!$B$2="","",IF(Testitaulu_Testtabell!C297="","",IF(Asetukset!$B$26=(MID(CELL("filename",C292),FIND("]",CELL("filename",C292))+1,255)),Testitaulu_Testtabell!C297,"")))</f>
        <v/>
      </c>
      <c r="D293" s="19" t="str">
        <f>IF(Aloitus_Start!$D$1="","",IF(B293="","",IF(C293="","",C293-B293)))</f>
        <v/>
      </c>
      <c r="E293" s="45" t="str">
        <f>IF(Aloitus_Start!$D$1="","",IF(B293="","",IF(B293=0,"",IF(B293=" ","",IF(C293="","",(C293/B293)-1)))))</f>
        <v/>
      </c>
      <c r="F293" s="19" t="str">
        <f ca="1">IF($A$3="","",IF(Aloitus_Start!$D$1="","",IF(B293="",IF(Aloitus_Start!$D$1="Suomi","Tieto puuttuu : "&amp;$A293,IF(Aloitus_Start!$D$1="Svenska","Information saknas : "&amp;$A293)),"")))</f>
        <v/>
      </c>
      <c r="G293" s="19" t="str">
        <f ca="1">IF($A$3="","",IF(Aloitus_Start!$D$1="","",IF(C293="",IF(Aloitus_Start!$D$1="Suomi","Tieto puuttuu : "&amp;$A293,IF(Aloitus_Start!$D$1="Svenska","Information saknas : "&amp;$A293)),"")))</f>
        <v/>
      </c>
    </row>
    <row r="294" spans="1:7" x14ac:dyDescent="0.2">
      <c r="A294" s="37" t="str">
        <f ca="1">IF(Testitaulu_Testtabell!$B$2="","",IF(Testitaulu_Testtabell!A298="","",IF(Asetukset!$B$26=(MID(CELL("filename",A293),FIND("]",CELL("filename",A293))+1,255)),Testitaulu_Testtabell!A298,"")))</f>
        <v/>
      </c>
      <c r="B294" s="19" t="str">
        <f ca="1">IF(Testitaulu_Testtabell!$B$2="","",IF(Testitaulu_Testtabell!B298="","",IF(Asetukset!$B$26=(MID(CELL("filename",B293),FIND("]",CELL("filename",B293))+1,255)),Testitaulu_Testtabell!B298,"")))</f>
        <v/>
      </c>
      <c r="C294" s="38" t="str">
        <f ca="1">IF(Testitaulu_Testtabell!$B$2="","",IF(Testitaulu_Testtabell!C298="","",IF(Asetukset!$B$26=(MID(CELL("filename",C293),FIND("]",CELL("filename",C293))+1,255)),Testitaulu_Testtabell!C298,"")))</f>
        <v/>
      </c>
      <c r="D294" s="19" t="str">
        <f>IF(Aloitus_Start!$D$1="","",IF(B294="","",IF(C294="","",C294-B294)))</f>
        <v/>
      </c>
      <c r="E294" s="45" t="str">
        <f>IF(Aloitus_Start!$D$1="","",IF(B294="","",IF(B294=0,"",IF(B294=" ","",IF(C294="","",(C294/B294)-1)))))</f>
        <v/>
      </c>
      <c r="F294" s="19" t="str">
        <f ca="1">IF($A$3="","",IF(Aloitus_Start!$D$1="","",IF(B294="",IF(Aloitus_Start!$D$1="Suomi","Tieto puuttuu : "&amp;$A294,IF(Aloitus_Start!$D$1="Svenska","Information saknas : "&amp;$A294)),"")))</f>
        <v/>
      </c>
      <c r="G294" s="19" t="str">
        <f ca="1">IF($A$3="","",IF(Aloitus_Start!$D$1="","",IF(C294="",IF(Aloitus_Start!$D$1="Suomi","Tieto puuttuu : "&amp;$A294,IF(Aloitus_Start!$D$1="Svenska","Information saknas : "&amp;$A294)),"")))</f>
        <v/>
      </c>
    </row>
    <row r="295" spans="1:7" x14ac:dyDescent="0.2">
      <c r="A295" s="37" t="str">
        <f ca="1">IF(Testitaulu_Testtabell!$B$2="","",IF(Testitaulu_Testtabell!A299="","",IF(Asetukset!$B$26=(MID(CELL("filename",A294),FIND("]",CELL("filename",A294))+1,255)),Testitaulu_Testtabell!A299,"")))</f>
        <v/>
      </c>
      <c r="B295" s="19" t="str">
        <f ca="1">IF(Testitaulu_Testtabell!$B$2="","",IF(Testitaulu_Testtabell!B299="","",IF(Asetukset!$B$26=(MID(CELL("filename",B294),FIND("]",CELL("filename",B294))+1,255)),Testitaulu_Testtabell!B299,"")))</f>
        <v/>
      </c>
      <c r="C295" s="38" t="str">
        <f ca="1">IF(Testitaulu_Testtabell!$B$2="","",IF(Testitaulu_Testtabell!C299="","",IF(Asetukset!$B$26=(MID(CELL("filename",C294),FIND("]",CELL("filename",C294))+1,255)),Testitaulu_Testtabell!C299,"")))</f>
        <v/>
      </c>
      <c r="D295" s="19" t="str">
        <f>IF(Aloitus_Start!$D$1="","",IF(B295="","",IF(C295="","",C295-B295)))</f>
        <v/>
      </c>
      <c r="E295" s="45" t="str">
        <f>IF(Aloitus_Start!$D$1="","",IF(B295="","",IF(B295=0,"",IF(B295=" ","",IF(C295="","",(C295/B295)-1)))))</f>
        <v/>
      </c>
      <c r="F295" s="19" t="str">
        <f ca="1">IF($A$3="","",IF(Aloitus_Start!$D$1="","",IF(B295="",IF(Aloitus_Start!$D$1="Suomi","Tieto puuttuu : "&amp;$A295,IF(Aloitus_Start!$D$1="Svenska","Information saknas : "&amp;$A295)),"")))</f>
        <v/>
      </c>
      <c r="G295" s="19" t="str">
        <f ca="1">IF($A$3="","",IF(Aloitus_Start!$D$1="","",IF(C295="",IF(Aloitus_Start!$D$1="Suomi","Tieto puuttuu : "&amp;$A295,IF(Aloitus_Start!$D$1="Svenska","Information saknas : "&amp;$A295)),"")))</f>
        <v/>
      </c>
    </row>
    <row r="296" spans="1:7" x14ac:dyDescent="0.2">
      <c r="A296" s="37" t="str">
        <f ca="1">IF(Testitaulu_Testtabell!$B$2="","",IF(Testitaulu_Testtabell!A300="","",IF(Asetukset!$B$26=(MID(CELL("filename",A295),FIND("]",CELL("filename",A295))+1,255)),Testitaulu_Testtabell!A300,"")))</f>
        <v/>
      </c>
      <c r="B296" s="19" t="str">
        <f ca="1">IF(Testitaulu_Testtabell!$B$2="","",IF(Testitaulu_Testtabell!B300="","",IF(Asetukset!$B$26=(MID(CELL("filename",B295),FIND("]",CELL("filename",B295))+1,255)),Testitaulu_Testtabell!B300,"")))</f>
        <v/>
      </c>
      <c r="C296" s="38" t="str">
        <f ca="1">IF(Testitaulu_Testtabell!$B$2="","",IF(Testitaulu_Testtabell!C300="","",IF(Asetukset!$B$26=(MID(CELL("filename",C295),FIND("]",CELL("filename",C295))+1,255)),Testitaulu_Testtabell!C300,"")))</f>
        <v/>
      </c>
      <c r="D296" s="19" t="str">
        <f>IF(Aloitus_Start!$D$1="","",IF(B296="","",IF(C296="","",C296-B296)))</f>
        <v/>
      </c>
      <c r="E296" s="45" t="str">
        <f>IF(Aloitus_Start!$D$1="","",IF(B296="","",IF(B296=0,"",IF(B296=" ","",IF(C296="","",(C296/B296)-1)))))</f>
        <v/>
      </c>
      <c r="F296" s="19" t="str">
        <f ca="1">IF($A$3="","",IF(Aloitus_Start!$D$1="","",IF(B296="",IF(Aloitus_Start!$D$1="Suomi","Tieto puuttuu : "&amp;$A296,IF(Aloitus_Start!$D$1="Svenska","Information saknas : "&amp;$A296)),"")))</f>
        <v/>
      </c>
      <c r="G296" s="19" t="str">
        <f ca="1">IF($A$3="","",IF(Aloitus_Start!$D$1="","",IF(C296="",IF(Aloitus_Start!$D$1="Suomi","Tieto puuttuu : "&amp;$A296,IF(Aloitus_Start!$D$1="Svenska","Information saknas : "&amp;$A296)),"")))</f>
        <v/>
      </c>
    </row>
    <row r="297" spans="1:7" x14ac:dyDescent="0.2">
      <c r="A297" s="37" t="str">
        <f ca="1">IF(Testitaulu_Testtabell!$B$2="","",IF(Testitaulu_Testtabell!A301="","",IF(Asetukset!$B$26=(MID(CELL("filename",A296),FIND("]",CELL("filename",A296))+1,255)),Testitaulu_Testtabell!A301,"")))</f>
        <v/>
      </c>
      <c r="B297" s="19" t="str">
        <f ca="1">IF(Testitaulu_Testtabell!$B$2="","",IF(Testitaulu_Testtabell!B301="","",IF(Asetukset!$B$26=(MID(CELL("filename",B296),FIND("]",CELL("filename",B296))+1,255)),Testitaulu_Testtabell!B301,"")))</f>
        <v/>
      </c>
      <c r="C297" s="38" t="str">
        <f ca="1">IF(Testitaulu_Testtabell!$B$2="","",IF(Testitaulu_Testtabell!C301="","",IF(Asetukset!$B$26=(MID(CELL("filename",C296),FIND("]",CELL("filename",C296))+1,255)),Testitaulu_Testtabell!C301,"")))</f>
        <v/>
      </c>
      <c r="D297" s="19" t="str">
        <f>IF(Aloitus_Start!$D$1="","",IF(B297="","",IF(C297="","",C297-B297)))</f>
        <v/>
      </c>
      <c r="E297" s="45" t="str">
        <f>IF(Aloitus_Start!$D$1="","",IF(B297="","",IF(B297=0,"",IF(B297=" ","",IF(C297="","",(C297/B297)-1)))))</f>
        <v/>
      </c>
      <c r="F297" s="19" t="str">
        <f ca="1">IF($A$3="","",IF(Aloitus_Start!$D$1="","",IF(B297="",IF(Aloitus_Start!$D$1="Suomi","Tieto puuttuu : "&amp;$A297,IF(Aloitus_Start!$D$1="Svenska","Information saknas : "&amp;$A297)),"")))</f>
        <v/>
      </c>
      <c r="G297" s="19" t="str">
        <f ca="1">IF($A$3="","",IF(Aloitus_Start!$D$1="","",IF(C297="",IF(Aloitus_Start!$D$1="Suomi","Tieto puuttuu : "&amp;$A297,IF(Aloitus_Start!$D$1="Svenska","Information saknas : "&amp;$A297)),"")))</f>
        <v/>
      </c>
    </row>
    <row r="298" spans="1:7" x14ac:dyDescent="0.2">
      <c r="A298" s="37" t="str">
        <f ca="1">IF(Testitaulu_Testtabell!$B$2="","",IF(Testitaulu_Testtabell!A302="","",IF(Asetukset!$B$26=(MID(CELL("filename",A297),FIND("]",CELL("filename",A297))+1,255)),Testitaulu_Testtabell!A302,"")))</f>
        <v/>
      </c>
      <c r="B298" s="19" t="str">
        <f ca="1">IF(Testitaulu_Testtabell!$B$2="","",IF(Testitaulu_Testtabell!B302="","",IF(Asetukset!$B$26=(MID(CELL("filename",B297),FIND("]",CELL("filename",B297))+1,255)),Testitaulu_Testtabell!B302,"")))</f>
        <v/>
      </c>
      <c r="C298" s="38" t="str">
        <f ca="1">IF(Testitaulu_Testtabell!$B$2="","",IF(Testitaulu_Testtabell!C302="","",IF(Asetukset!$B$26=(MID(CELL("filename",C297),FIND("]",CELL("filename",C297))+1,255)),Testitaulu_Testtabell!C302,"")))</f>
        <v/>
      </c>
      <c r="D298" s="19" t="str">
        <f>IF(Aloitus_Start!$D$1="","",IF(B298="","",IF(C298="","",C298-B298)))</f>
        <v/>
      </c>
      <c r="E298" s="45" t="str">
        <f>IF(Aloitus_Start!$D$1="","",IF(B298="","",IF(B298=0,"",IF(B298=" ","",IF(C298="","",(C298/B298)-1)))))</f>
        <v/>
      </c>
      <c r="F298" s="19" t="str">
        <f ca="1">IF($A$3="","",IF(Aloitus_Start!$D$1="","",IF(B298="",IF(Aloitus_Start!$D$1="Suomi","Tieto puuttuu : "&amp;$A298,IF(Aloitus_Start!$D$1="Svenska","Information saknas : "&amp;$A298)),"")))</f>
        <v/>
      </c>
      <c r="G298" s="19" t="str">
        <f ca="1">IF($A$3="","",IF(Aloitus_Start!$D$1="","",IF(C298="",IF(Aloitus_Start!$D$1="Suomi","Tieto puuttuu : "&amp;$A298,IF(Aloitus_Start!$D$1="Svenska","Information saknas : "&amp;$A298)),"")))</f>
        <v/>
      </c>
    </row>
    <row r="299" spans="1:7" x14ac:dyDescent="0.2">
      <c r="A299" s="37" t="str">
        <f ca="1">IF(Testitaulu_Testtabell!$B$2="","",IF(Testitaulu_Testtabell!A303="","",IF(Asetukset!$B$26=(MID(CELL("filename",A298),FIND("]",CELL("filename",A298))+1,255)),Testitaulu_Testtabell!A303,"")))</f>
        <v/>
      </c>
      <c r="B299" s="19" t="str">
        <f ca="1">IF(Testitaulu_Testtabell!$B$2="","",IF(Testitaulu_Testtabell!B303="","",IF(Asetukset!$B$26=(MID(CELL("filename",B298),FIND("]",CELL("filename",B298))+1,255)),Testitaulu_Testtabell!B303,"")))</f>
        <v/>
      </c>
      <c r="C299" s="38" t="str">
        <f ca="1">IF(Testitaulu_Testtabell!$B$2="","",IF(Testitaulu_Testtabell!C303="","",IF(Asetukset!$B$26=(MID(CELL("filename",C298),FIND("]",CELL("filename",C298))+1,255)),Testitaulu_Testtabell!C303,"")))</f>
        <v/>
      </c>
      <c r="D299" s="19" t="str">
        <f>IF(Aloitus_Start!$D$1="","",IF(B299="","",IF(C299="","",C299-B299)))</f>
        <v/>
      </c>
      <c r="E299" s="45" t="str">
        <f>IF(Aloitus_Start!$D$1="","",IF(B299="","",IF(B299=0,"",IF(B299=" ","",IF(C299="","",(C299/B299)-1)))))</f>
        <v/>
      </c>
      <c r="F299" s="19" t="str">
        <f ca="1">IF($A$3="","",IF(Aloitus_Start!$D$1="","",IF(B299="",IF(Aloitus_Start!$D$1="Suomi","Tieto puuttuu : "&amp;$A299,IF(Aloitus_Start!$D$1="Svenska","Information saknas : "&amp;$A299)),"")))</f>
        <v/>
      </c>
      <c r="G299" s="19" t="str">
        <f ca="1">IF($A$3="","",IF(Aloitus_Start!$D$1="","",IF(C299="",IF(Aloitus_Start!$D$1="Suomi","Tieto puuttuu : "&amp;$A299,IF(Aloitus_Start!$D$1="Svenska","Information saknas : "&amp;$A299)),"")))</f>
        <v/>
      </c>
    </row>
    <row r="300" spans="1:7" x14ac:dyDescent="0.2">
      <c r="A300" s="37" t="str">
        <f ca="1">IF(Testitaulu_Testtabell!$B$2="","",IF(Testitaulu_Testtabell!A304="","",IF(Asetukset!$B$26=(MID(CELL("filename",A299),FIND("]",CELL("filename",A299))+1,255)),Testitaulu_Testtabell!A304,"")))</f>
        <v/>
      </c>
      <c r="B300" s="19" t="str">
        <f ca="1">IF(Testitaulu_Testtabell!$B$2="","",IF(Testitaulu_Testtabell!B304="","",IF(Asetukset!$B$26=(MID(CELL("filename",B299),FIND("]",CELL("filename",B299))+1,255)),Testitaulu_Testtabell!B304,"")))</f>
        <v/>
      </c>
      <c r="C300" s="38" t="str">
        <f ca="1">IF(Testitaulu_Testtabell!$B$2="","",IF(Testitaulu_Testtabell!C304="","",IF(Asetukset!$B$26=(MID(CELL("filename",C299),FIND("]",CELL("filename",C299))+1,255)),Testitaulu_Testtabell!C304,"")))</f>
        <v/>
      </c>
      <c r="D300" s="19" t="str">
        <f>IF(Aloitus_Start!$D$1="","",IF(B300="","",IF(C300="","",C300-B300)))</f>
        <v/>
      </c>
      <c r="E300" s="45" t="str">
        <f>IF(Aloitus_Start!$D$1="","",IF(B300="","",IF(B300=0,"",IF(B300=" ","",IF(C300="","",(C300/B300)-1)))))</f>
        <v/>
      </c>
      <c r="F300" s="19" t="str">
        <f ca="1">IF($A$3="","",IF(Aloitus_Start!$D$1="","",IF(B300="",IF(Aloitus_Start!$D$1="Suomi","Tieto puuttuu : "&amp;$A300,IF(Aloitus_Start!$D$1="Svenska","Information saknas : "&amp;$A300)),"")))</f>
        <v/>
      </c>
      <c r="G300" s="19" t="str">
        <f ca="1">IF($A$3="","",IF(Aloitus_Start!$D$1="","",IF(C300="",IF(Aloitus_Start!$D$1="Suomi","Tieto puuttuu : "&amp;$A300,IF(Aloitus_Start!$D$1="Svenska","Information saknas : "&amp;$A300)),"")))</f>
        <v/>
      </c>
    </row>
    <row r="301" spans="1:7" x14ac:dyDescent="0.2">
      <c r="A301" s="37" t="str">
        <f ca="1">IF(Testitaulu_Testtabell!$B$2="","",IF(Testitaulu_Testtabell!A305="","",IF(Asetukset!$B$26=(MID(CELL("filename",A300),FIND("]",CELL("filename",A300))+1,255)),Testitaulu_Testtabell!A305,"")))</f>
        <v/>
      </c>
      <c r="B301" s="19" t="str">
        <f ca="1">IF(Testitaulu_Testtabell!$B$2="","",IF(Testitaulu_Testtabell!B305="","",IF(Asetukset!$B$26=(MID(CELL("filename",B300),FIND("]",CELL("filename",B300))+1,255)),Testitaulu_Testtabell!B305,"")))</f>
        <v/>
      </c>
      <c r="C301" s="38" t="str">
        <f ca="1">IF(Testitaulu_Testtabell!$B$2="","",IF(Testitaulu_Testtabell!C305="","",IF(Asetukset!$B$26=(MID(CELL("filename",C300),FIND("]",CELL("filename",C300))+1,255)),Testitaulu_Testtabell!C305,"")))</f>
        <v/>
      </c>
      <c r="D301" s="19" t="str">
        <f>IF(Aloitus_Start!$D$1="","",IF(B301="","",IF(C301="","",C301-B301)))</f>
        <v/>
      </c>
      <c r="E301" s="45" t="str">
        <f>IF(Aloitus_Start!$D$1="","",IF(B301="","",IF(B301=0,"",IF(B301=" ","",IF(C301="","",(C301/B301)-1)))))</f>
        <v/>
      </c>
      <c r="F301" s="19" t="str">
        <f ca="1">IF($A$3="","",IF(Aloitus_Start!$D$1="","",IF(B301="",IF(Aloitus_Start!$D$1="Suomi","Tieto puuttuu : "&amp;$A301,IF(Aloitus_Start!$D$1="Svenska","Information saknas : "&amp;$A301)),"")))</f>
        <v/>
      </c>
      <c r="G301" s="19" t="str">
        <f ca="1">IF($A$3="","",IF(Aloitus_Start!$D$1="","",IF(C301="",IF(Aloitus_Start!$D$1="Suomi","Tieto puuttuu : "&amp;$A301,IF(Aloitus_Start!$D$1="Svenska","Information saknas : "&amp;$A301)),"")))</f>
        <v/>
      </c>
    </row>
    <row r="302" spans="1:7" x14ac:dyDescent="0.2">
      <c r="A302" s="37" t="str">
        <f ca="1">IF(Testitaulu_Testtabell!$B$2="","",IF(Testitaulu_Testtabell!A306="","",IF(Asetukset!$B$26=(MID(CELL("filename",A301),FIND("]",CELL("filename",A301))+1,255)),Testitaulu_Testtabell!A306,"")))</f>
        <v/>
      </c>
      <c r="B302" s="19" t="str">
        <f ca="1">IF(Testitaulu_Testtabell!$B$2="","",IF(Testitaulu_Testtabell!B306="","",IF(Asetukset!$B$26=(MID(CELL("filename",B301),FIND("]",CELL("filename",B301))+1,255)),Testitaulu_Testtabell!B306,"")))</f>
        <v/>
      </c>
      <c r="C302" s="38" t="str">
        <f ca="1">IF(Testitaulu_Testtabell!$B$2="","",IF(Testitaulu_Testtabell!C306="","",IF(Asetukset!$B$26=(MID(CELL("filename",C301),FIND("]",CELL("filename",C301))+1,255)),Testitaulu_Testtabell!C306,"")))</f>
        <v/>
      </c>
      <c r="D302" s="19" t="str">
        <f>IF(Aloitus_Start!$D$1="","",IF(B302="","",IF(C302="","",C302-B302)))</f>
        <v/>
      </c>
      <c r="E302" s="45" t="str">
        <f>IF(Aloitus_Start!$D$1="","",IF(B302="","",IF(B302=0,"",IF(B302=" ","",IF(C302="","",(C302/B302)-1)))))</f>
        <v/>
      </c>
      <c r="F302" s="19" t="str">
        <f ca="1">IF($A$3="","",IF(Aloitus_Start!$D$1="","",IF(B302="",IF(Aloitus_Start!$D$1="Suomi","Tieto puuttuu : "&amp;$A302,IF(Aloitus_Start!$D$1="Svenska","Information saknas : "&amp;$A302)),"")))</f>
        <v/>
      </c>
      <c r="G302" s="19" t="str">
        <f ca="1">IF($A$3="","",IF(Aloitus_Start!$D$1="","",IF(C302="",IF(Aloitus_Start!$D$1="Suomi","Tieto puuttuu : "&amp;$A302,IF(Aloitus_Start!$D$1="Svenska","Information saknas : "&amp;$A302)),"")))</f>
        <v/>
      </c>
    </row>
    <row r="303" spans="1:7" x14ac:dyDescent="0.2">
      <c r="A303" s="37" t="str">
        <f ca="1">IF(Testitaulu_Testtabell!$B$2="","",IF(Testitaulu_Testtabell!A307="","",IF(Asetukset!$B$26=(MID(CELL("filename",A302),FIND("]",CELL("filename",A302))+1,255)),Testitaulu_Testtabell!A307,"")))</f>
        <v/>
      </c>
      <c r="B303" s="19" t="str">
        <f ca="1">IF(Testitaulu_Testtabell!$B$2="","",IF(Testitaulu_Testtabell!B307="","",IF(Asetukset!$B$26=(MID(CELL("filename",B302),FIND("]",CELL("filename",B302))+1,255)),Testitaulu_Testtabell!B307,"")))</f>
        <v/>
      </c>
      <c r="C303" s="38" t="str">
        <f ca="1">IF(Testitaulu_Testtabell!$B$2="","",IF(Testitaulu_Testtabell!C307="","",IF(Asetukset!$B$26=(MID(CELL("filename",C302),FIND("]",CELL("filename",C302))+1,255)),Testitaulu_Testtabell!C307,"")))</f>
        <v/>
      </c>
      <c r="D303" s="19" t="str">
        <f>IF(Aloitus_Start!$D$1="","",IF(B303="","",IF(C303="","",C303-B303)))</f>
        <v/>
      </c>
      <c r="E303" s="45" t="str">
        <f>IF(Aloitus_Start!$D$1="","",IF(B303="","",IF(B303=0,"",IF(B303=" ","",IF(C303="","",(C303/B303)-1)))))</f>
        <v/>
      </c>
      <c r="F303" s="19" t="str">
        <f ca="1">IF($A$3="","",IF(Aloitus_Start!$D$1="","",IF(B303="",IF(Aloitus_Start!$D$1="Suomi","Tieto puuttuu : "&amp;$A303,IF(Aloitus_Start!$D$1="Svenska","Information saknas : "&amp;$A303)),"")))</f>
        <v/>
      </c>
      <c r="G303" s="19" t="str">
        <f ca="1">IF($A$3="","",IF(Aloitus_Start!$D$1="","",IF(C303="",IF(Aloitus_Start!$D$1="Suomi","Tieto puuttuu : "&amp;$A303,IF(Aloitus_Start!$D$1="Svenska","Information saknas : "&amp;$A303)),"")))</f>
        <v/>
      </c>
    </row>
    <row r="304" spans="1:7" x14ac:dyDescent="0.2">
      <c r="A304" s="37" t="str">
        <f ca="1">IF(Testitaulu_Testtabell!$B$2="","",IF(Testitaulu_Testtabell!A308="","",IF(Asetukset!$B$26=(MID(CELL("filename",A303),FIND("]",CELL("filename",A303))+1,255)),Testitaulu_Testtabell!A308,"")))</f>
        <v/>
      </c>
      <c r="B304" s="19" t="str">
        <f ca="1">IF(Testitaulu_Testtabell!$B$2="","",IF(Testitaulu_Testtabell!B308="","",IF(Asetukset!$B$26=(MID(CELL("filename",B303),FIND("]",CELL("filename",B303))+1,255)),Testitaulu_Testtabell!B308,"")))</f>
        <v/>
      </c>
      <c r="C304" s="38" t="str">
        <f ca="1">IF(Testitaulu_Testtabell!$B$2="","",IF(Testitaulu_Testtabell!C308="","",IF(Asetukset!$B$26=(MID(CELL("filename",C303),FIND("]",CELL("filename",C303))+1,255)),Testitaulu_Testtabell!C308,"")))</f>
        <v/>
      </c>
      <c r="D304" s="19" t="str">
        <f>IF(Aloitus_Start!$D$1="","",IF(B304="","",IF(C304="","",C304-B304)))</f>
        <v/>
      </c>
      <c r="E304" s="45" t="str">
        <f>IF(Aloitus_Start!$D$1="","",IF(B304="","",IF(B304=0,"",IF(B304=" ","",IF(C304="","",(C304/B304)-1)))))</f>
        <v/>
      </c>
      <c r="F304" s="19" t="str">
        <f ca="1">IF($A$3="","",IF(Aloitus_Start!$D$1="","",IF(B304="",IF(Aloitus_Start!$D$1="Suomi","Tieto puuttuu : "&amp;$A304,IF(Aloitus_Start!$D$1="Svenska","Information saknas : "&amp;$A304)),"")))</f>
        <v/>
      </c>
      <c r="G304" s="19" t="str">
        <f ca="1">IF($A$3="","",IF(Aloitus_Start!$D$1="","",IF(C304="",IF(Aloitus_Start!$D$1="Suomi","Tieto puuttuu : "&amp;$A304,IF(Aloitus_Start!$D$1="Svenska","Information saknas : "&amp;$A304)),"")))</f>
        <v/>
      </c>
    </row>
    <row r="305" spans="1:7" x14ac:dyDescent="0.2">
      <c r="A305" s="37" t="str">
        <f ca="1">IF(Testitaulu_Testtabell!$B$2="","",IF(Testitaulu_Testtabell!A309="","",IF(Asetukset!$B$26=(MID(CELL("filename",A304),FIND("]",CELL("filename",A304))+1,255)),Testitaulu_Testtabell!A309,"")))</f>
        <v/>
      </c>
      <c r="B305" s="19" t="str">
        <f ca="1">IF(Testitaulu_Testtabell!$B$2="","",IF(Testitaulu_Testtabell!B309="","",IF(Asetukset!$B$26=(MID(CELL("filename",B304),FIND("]",CELL("filename",B304))+1,255)),Testitaulu_Testtabell!B309,"")))</f>
        <v/>
      </c>
      <c r="C305" s="38" t="str">
        <f ca="1">IF(Testitaulu_Testtabell!$B$2="","",IF(Testitaulu_Testtabell!C309="","",IF(Asetukset!$B$26=(MID(CELL("filename",C304),FIND("]",CELL("filename",C304))+1,255)),Testitaulu_Testtabell!C309,"")))</f>
        <v/>
      </c>
      <c r="D305" s="19" t="str">
        <f>IF(Aloitus_Start!$D$1="","",IF(B305="","",IF(C305="","",C305-B305)))</f>
        <v/>
      </c>
      <c r="E305" s="45" t="str">
        <f>IF(Aloitus_Start!$D$1="","",IF(B305="","",IF(B305=0,"",IF(B305=" ","",IF(C305="","",(C305/B305)-1)))))</f>
        <v/>
      </c>
      <c r="F305" s="19" t="str">
        <f ca="1">IF($A$3="","",IF(Aloitus_Start!$D$1="","",IF(B305="",IF(Aloitus_Start!$D$1="Suomi","Tieto puuttuu : "&amp;$A305,IF(Aloitus_Start!$D$1="Svenska","Information saknas : "&amp;$A305)),"")))</f>
        <v/>
      </c>
      <c r="G305" s="19" t="str">
        <f ca="1">IF($A$3="","",IF(Aloitus_Start!$D$1="","",IF(C305="",IF(Aloitus_Start!$D$1="Suomi","Tieto puuttuu : "&amp;$A305,IF(Aloitus_Start!$D$1="Svenska","Information saknas : "&amp;$A305)),"")))</f>
        <v/>
      </c>
    </row>
    <row r="306" spans="1:7" x14ac:dyDescent="0.2">
      <c r="A306" s="37" t="str">
        <f ca="1">IF(Testitaulu_Testtabell!$B$2="","",IF(Testitaulu_Testtabell!A310="","",IF(Asetukset!$B$26=(MID(CELL("filename",A305),FIND("]",CELL("filename",A305))+1,255)),Testitaulu_Testtabell!A310,"")))</f>
        <v/>
      </c>
      <c r="B306" s="19" t="str">
        <f ca="1">IF(Testitaulu_Testtabell!$B$2="","",IF(Testitaulu_Testtabell!B310="","",IF(Asetukset!$B$26=(MID(CELL("filename",B305),FIND("]",CELL("filename",B305))+1,255)),Testitaulu_Testtabell!B310,"")))</f>
        <v/>
      </c>
      <c r="C306" s="38" t="str">
        <f ca="1">IF(Testitaulu_Testtabell!$B$2="","",IF(Testitaulu_Testtabell!C310="","",IF(Asetukset!$B$26=(MID(CELL("filename",C305),FIND("]",CELL("filename",C305))+1,255)),Testitaulu_Testtabell!C310,"")))</f>
        <v/>
      </c>
      <c r="D306" s="19" t="str">
        <f>IF(Aloitus_Start!$D$1="","",IF(B306="","",IF(C306="","",C306-B306)))</f>
        <v/>
      </c>
      <c r="E306" s="45" t="str">
        <f>IF(Aloitus_Start!$D$1="","",IF(B306="","",IF(B306=0,"",IF(B306=" ","",IF(C306="","",(C306/B306)-1)))))</f>
        <v/>
      </c>
      <c r="F306" s="19" t="str">
        <f ca="1">IF($A$3="","",IF(Aloitus_Start!$D$1="","",IF(B306="",IF(Aloitus_Start!$D$1="Suomi","Tieto puuttuu : "&amp;$A306,IF(Aloitus_Start!$D$1="Svenska","Information saknas : "&amp;$A306)),"")))</f>
        <v/>
      </c>
      <c r="G306" s="19" t="str">
        <f ca="1">IF($A$3="","",IF(Aloitus_Start!$D$1="","",IF(C306="",IF(Aloitus_Start!$D$1="Suomi","Tieto puuttuu : "&amp;$A306,IF(Aloitus_Start!$D$1="Svenska","Information saknas : "&amp;$A306)),"")))</f>
        <v/>
      </c>
    </row>
    <row r="307" spans="1:7" x14ac:dyDescent="0.2">
      <c r="A307" s="37" t="str">
        <f ca="1">IF(Testitaulu_Testtabell!$B$2="","",IF(Testitaulu_Testtabell!A311="","",IF(Asetukset!$B$26=(MID(CELL("filename",A306),FIND("]",CELL("filename",A306))+1,255)),Testitaulu_Testtabell!A311,"")))</f>
        <v/>
      </c>
      <c r="B307" s="19" t="str">
        <f ca="1">IF(Testitaulu_Testtabell!$B$2="","",IF(Testitaulu_Testtabell!B311="","",IF(Asetukset!$B$26=(MID(CELL("filename",B306),FIND("]",CELL("filename",B306))+1,255)),Testitaulu_Testtabell!B311,"")))</f>
        <v/>
      </c>
      <c r="C307" s="38" t="str">
        <f ca="1">IF(Testitaulu_Testtabell!$B$2="","",IF(Testitaulu_Testtabell!C311="","",IF(Asetukset!$B$26=(MID(CELL("filename",C306),FIND("]",CELL("filename",C306))+1,255)),Testitaulu_Testtabell!C311,"")))</f>
        <v/>
      </c>
      <c r="D307" s="19" t="str">
        <f>IF(Aloitus_Start!$D$1="","",IF(B307="","",IF(C307="","",C307-B307)))</f>
        <v/>
      </c>
      <c r="E307" s="45" t="str">
        <f>IF(Aloitus_Start!$D$1="","",IF(B307="","",IF(B307=0,"",IF(B307=" ","",IF(C307="","",(C307/B307)-1)))))</f>
        <v/>
      </c>
      <c r="F307" s="19" t="str">
        <f ca="1">IF($A$3="","",IF(Aloitus_Start!$D$1="","",IF(B307="",IF(Aloitus_Start!$D$1="Suomi","Tieto puuttuu : "&amp;$A307,IF(Aloitus_Start!$D$1="Svenska","Information saknas : "&amp;$A307)),"")))</f>
        <v/>
      </c>
      <c r="G307" s="19" t="str">
        <f ca="1">IF($A$3="","",IF(Aloitus_Start!$D$1="","",IF(C307="",IF(Aloitus_Start!$D$1="Suomi","Tieto puuttuu : "&amp;$A307,IF(Aloitus_Start!$D$1="Svenska","Information saknas : "&amp;$A307)),"")))</f>
        <v/>
      </c>
    </row>
    <row r="308" spans="1:7" x14ac:dyDescent="0.2">
      <c r="A308" s="37" t="str">
        <f ca="1">IF(Testitaulu_Testtabell!$B$2="","",IF(Testitaulu_Testtabell!A312="","",IF(Asetukset!$B$26=(MID(CELL("filename",A307),FIND("]",CELL("filename",A307))+1,255)),Testitaulu_Testtabell!A312,"")))</f>
        <v/>
      </c>
      <c r="B308" s="19" t="str">
        <f ca="1">IF(Testitaulu_Testtabell!$B$2="","",IF(Testitaulu_Testtabell!B312="","",IF(Asetukset!$B$26=(MID(CELL("filename",B307),FIND("]",CELL("filename",B307))+1,255)),Testitaulu_Testtabell!B312,"")))</f>
        <v/>
      </c>
      <c r="C308" s="38" t="str">
        <f ca="1">IF(Testitaulu_Testtabell!$B$2="","",IF(Testitaulu_Testtabell!C312="","",IF(Asetukset!$B$26=(MID(CELL("filename",C307),FIND("]",CELL("filename",C307))+1,255)),Testitaulu_Testtabell!C312,"")))</f>
        <v/>
      </c>
      <c r="D308" s="19" t="str">
        <f>IF(Aloitus_Start!$D$1="","",IF(B308="","",IF(C308="","",C308-B308)))</f>
        <v/>
      </c>
      <c r="E308" s="45" t="str">
        <f>IF(Aloitus_Start!$D$1="","",IF(B308="","",IF(B308=0,"",IF(B308=" ","",IF(C308="","",(C308/B308)-1)))))</f>
        <v/>
      </c>
      <c r="F308" s="19" t="str">
        <f ca="1">IF($A$3="","",IF(Aloitus_Start!$D$1="","",IF(B308="",IF(Aloitus_Start!$D$1="Suomi","Tieto puuttuu : "&amp;$A308,IF(Aloitus_Start!$D$1="Svenska","Information saknas : "&amp;$A308)),"")))</f>
        <v/>
      </c>
      <c r="G308" s="19" t="str">
        <f ca="1">IF($A$3="","",IF(Aloitus_Start!$D$1="","",IF(C308="",IF(Aloitus_Start!$D$1="Suomi","Tieto puuttuu : "&amp;$A308,IF(Aloitus_Start!$D$1="Svenska","Information saknas : "&amp;$A308)),"")))</f>
        <v/>
      </c>
    </row>
    <row r="309" spans="1:7" x14ac:dyDescent="0.2">
      <c r="A309" s="37" t="str">
        <f ca="1">IF(Testitaulu_Testtabell!$B$2="","",IF(Testitaulu_Testtabell!A313="","",IF(Asetukset!$B$26=(MID(CELL("filename",A308),FIND("]",CELL("filename",A308))+1,255)),Testitaulu_Testtabell!A313,"")))</f>
        <v/>
      </c>
      <c r="B309" s="19" t="str">
        <f ca="1">IF(Testitaulu_Testtabell!$B$2="","",IF(Testitaulu_Testtabell!B313="","",IF(Asetukset!$B$26=(MID(CELL("filename",B308),FIND("]",CELL("filename",B308))+1,255)),Testitaulu_Testtabell!B313,"")))</f>
        <v/>
      </c>
      <c r="C309" s="38" t="str">
        <f ca="1">IF(Testitaulu_Testtabell!$B$2="","",IF(Testitaulu_Testtabell!C313="","",IF(Asetukset!$B$26=(MID(CELL("filename",C308),FIND("]",CELL("filename",C308))+1,255)),Testitaulu_Testtabell!C313,"")))</f>
        <v/>
      </c>
      <c r="D309" s="19" t="str">
        <f>IF(Aloitus_Start!$D$1="","",IF(B309="","",IF(C309="","",C309-B309)))</f>
        <v/>
      </c>
      <c r="E309" s="45" t="str">
        <f>IF(Aloitus_Start!$D$1="","",IF(B309="","",IF(B309=0,"",IF(B309=" ","",IF(C309="","",(C309/B309)-1)))))</f>
        <v/>
      </c>
      <c r="F309" s="19" t="str">
        <f ca="1">IF($A$3="","",IF(Aloitus_Start!$D$1="","",IF(B309="",IF(Aloitus_Start!$D$1="Suomi","Tieto puuttuu : "&amp;$A309,IF(Aloitus_Start!$D$1="Svenska","Information saknas : "&amp;$A309)),"")))</f>
        <v/>
      </c>
      <c r="G309" s="19" t="str">
        <f ca="1">IF($A$3="","",IF(Aloitus_Start!$D$1="","",IF(C309="",IF(Aloitus_Start!$D$1="Suomi","Tieto puuttuu : "&amp;$A309,IF(Aloitus_Start!$D$1="Svenska","Information saknas : "&amp;$A309)),"")))</f>
        <v/>
      </c>
    </row>
    <row r="310" spans="1:7" x14ac:dyDescent="0.2">
      <c r="A310" s="37" t="str">
        <f ca="1">IF(Testitaulu_Testtabell!$B$2="","",IF(Testitaulu_Testtabell!A314="","",IF(Asetukset!$B$26=(MID(CELL("filename",A309),FIND("]",CELL("filename",A309))+1,255)),Testitaulu_Testtabell!A314,"")))</f>
        <v/>
      </c>
      <c r="B310" s="19" t="str">
        <f ca="1">IF(Testitaulu_Testtabell!$B$2="","",IF(Testitaulu_Testtabell!B314="","",IF(Asetukset!$B$26=(MID(CELL("filename",B309),FIND("]",CELL("filename",B309))+1,255)),Testitaulu_Testtabell!B314,"")))</f>
        <v/>
      </c>
      <c r="C310" s="38" t="str">
        <f ca="1">IF(Testitaulu_Testtabell!$B$2="","",IF(Testitaulu_Testtabell!C314="","",IF(Asetukset!$B$26=(MID(CELL("filename",C309),FIND("]",CELL("filename",C309))+1,255)),Testitaulu_Testtabell!C314,"")))</f>
        <v/>
      </c>
      <c r="D310" s="19" t="str">
        <f>IF(Aloitus_Start!$D$1="","",IF(B310="","",IF(C310="","",C310-B310)))</f>
        <v/>
      </c>
      <c r="E310" s="45" t="str">
        <f>IF(Aloitus_Start!$D$1="","",IF(B310="","",IF(B310=0,"",IF(B310=" ","",IF(C310="","",(C310/B310)-1)))))</f>
        <v/>
      </c>
      <c r="F310" s="19" t="str">
        <f ca="1">IF($A$3="","",IF(Aloitus_Start!$D$1="","",IF(B310="",IF(Aloitus_Start!$D$1="Suomi","Tieto puuttuu : "&amp;$A310,IF(Aloitus_Start!$D$1="Svenska","Information saknas : "&amp;$A310)),"")))</f>
        <v/>
      </c>
      <c r="G310" s="19" t="str">
        <f ca="1">IF($A$3="","",IF(Aloitus_Start!$D$1="","",IF(C310="",IF(Aloitus_Start!$D$1="Suomi","Tieto puuttuu : "&amp;$A310,IF(Aloitus_Start!$D$1="Svenska","Information saknas : "&amp;$A310)),"")))</f>
        <v/>
      </c>
    </row>
    <row r="311" spans="1:7" x14ac:dyDescent="0.2">
      <c r="A311" s="37" t="str">
        <f ca="1">IF(Testitaulu_Testtabell!$B$2="","",IF(Testitaulu_Testtabell!A315="","",IF(Asetukset!$B$26=(MID(CELL("filename",A310),FIND("]",CELL("filename",A310))+1,255)),Testitaulu_Testtabell!A315,"")))</f>
        <v/>
      </c>
      <c r="B311" s="19" t="str">
        <f ca="1">IF(Testitaulu_Testtabell!$B$2="","",IF(Testitaulu_Testtabell!B315="","",IF(Asetukset!$B$26=(MID(CELL("filename",B310),FIND("]",CELL("filename",B310))+1,255)),Testitaulu_Testtabell!B315,"")))</f>
        <v/>
      </c>
      <c r="C311" s="38" t="str">
        <f ca="1">IF(Testitaulu_Testtabell!$B$2="","",IF(Testitaulu_Testtabell!C315="","",IF(Asetukset!$B$26=(MID(CELL("filename",C310),FIND("]",CELL("filename",C310))+1,255)),Testitaulu_Testtabell!C315,"")))</f>
        <v/>
      </c>
      <c r="D311" s="19" t="str">
        <f>IF(Aloitus_Start!$D$1="","",IF(B311="","",IF(C311="","",C311-B311)))</f>
        <v/>
      </c>
      <c r="E311" s="45" t="str">
        <f>IF(Aloitus_Start!$D$1="","",IF(B311="","",IF(B311=0,"",IF(B311=" ","",IF(C311="","",(C311/B311)-1)))))</f>
        <v/>
      </c>
      <c r="F311" s="19" t="str">
        <f ca="1">IF($A$3="","",IF(Aloitus_Start!$D$1="","",IF(B311="",IF(Aloitus_Start!$D$1="Suomi","Tieto puuttuu : "&amp;$A311,IF(Aloitus_Start!$D$1="Svenska","Information saknas : "&amp;$A311)),"")))</f>
        <v/>
      </c>
      <c r="G311" s="19" t="str">
        <f ca="1">IF($A$3="","",IF(Aloitus_Start!$D$1="","",IF(C311="",IF(Aloitus_Start!$D$1="Suomi","Tieto puuttuu : "&amp;$A311,IF(Aloitus_Start!$D$1="Svenska","Information saknas : "&amp;$A311)),"")))</f>
        <v/>
      </c>
    </row>
    <row r="312" spans="1:7" x14ac:dyDescent="0.2">
      <c r="A312" s="37" t="str">
        <f ca="1">IF(Testitaulu_Testtabell!$B$2="","",IF(Testitaulu_Testtabell!A316="","",IF(Asetukset!$B$26=(MID(CELL("filename",A311),FIND("]",CELL("filename",A311))+1,255)),Testitaulu_Testtabell!A316,"")))</f>
        <v/>
      </c>
      <c r="B312" s="19" t="str">
        <f ca="1">IF(Testitaulu_Testtabell!$B$2="","",IF(Testitaulu_Testtabell!B316="","",IF(Asetukset!$B$26=(MID(CELL("filename",B311),FIND("]",CELL("filename",B311))+1,255)),Testitaulu_Testtabell!B316,"")))</f>
        <v/>
      </c>
      <c r="C312" s="38" t="str">
        <f ca="1">IF(Testitaulu_Testtabell!$B$2="","",IF(Testitaulu_Testtabell!C316="","",IF(Asetukset!$B$26=(MID(CELL("filename",C311),FIND("]",CELL("filename",C311))+1,255)),Testitaulu_Testtabell!C316,"")))</f>
        <v/>
      </c>
      <c r="D312" s="19" t="str">
        <f>IF(Aloitus_Start!$D$1="","",IF(B312="","",IF(C312="","",C312-B312)))</f>
        <v/>
      </c>
      <c r="E312" s="45" t="str">
        <f>IF(Aloitus_Start!$D$1="","",IF(B312="","",IF(B312=0,"",IF(B312=" ","",IF(C312="","",(C312/B312)-1)))))</f>
        <v/>
      </c>
      <c r="F312" s="19" t="str">
        <f ca="1">IF($A$3="","",IF(Aloitus_Start!$D$1="","",IF(B312="",IF(Aloitus_Start!$D$1="Suomi","Tieto puuttuu : "&amp;$A312,IF(Aloitus_Start!$D$1="Svenska","Information saknas : "&amp;$A312)),"")))</f>
        <v/>
      </c>
      <c r="G312" s="19" t="str">
        <f ca="1">IF($A$3="","",IF(Aloitus_Start!$D$1="","",IF(C312="",IF(Aloitus_Start!$D$1="Suomi","Tieto puuttuu : "&amp;$A312,IF(Aloitus_Start!$D$1="Svenska","Information saknas : "&amp;$A312)),"")))</f>
        <v/>
      </c>
    </row>
    <row r="313" spans="1:7" x14ac:dyDescent="0.2">
      <c r="A313" s="37" t="str">
        <f ca="1">IF(Testitaulu_Testtabell!$B$2="","",IF(Testitaulu_Testtabell!A317="","",IF(Asetukset!$B$26=(MID(CELL("filename",A312),FIND("]",CELL("filename",A312))+1,255)),Testitaulu_Testtabell!A317,"")))</f>
        <v/>
      </c>
      <c r="B313" s="19" t="str">
        <f ca="1">IF(Testitaulu_Testtabell!$B$2="","",IF(Testitaulu_Testtabell!B317="","",IF(Asetukset!$B$26=(MID(CELL("filename",B312),FIND("]",CELL("filename",B312))+1,255)),Testitaulu_Testtabell!B317,"")))</f>
        <v/>
      </c>
      <c r="C313" s="38" t="str">
        <f ca="1">IF(Testitaulu_Testtabell!$B$2="","",IF(Testitaulu_Testtabell!C317="","",IF(Asetukset!$B$26=(MID(CELL("filename",C312),FIND("]",CELL("filename",C312))+1,255)),Testitaulu_Testtabell!C317,"")))</f>
        <v/>
      </c>
      <c r="D313" s="19" t="str">
        <f>IF(Aloitus_Start!$D$1="","",IF(B313="","",IF(C313="","",C313-B313)))</f>
        <v/>
      </c>
      <c r="E313" s="45" t="str">
        <f>IF(Aloitus_Start!$D$1="","",IF(B313="","",IF(B313=0,"",IF(B313=" ","",IF(C313="","",(C313/B313)-1)))))</f>
        <v/>
      </c>
      <c r="F313" s="19" t="str">
        <f ca="1">IF($A$3="","",IF(Aloitus_Start!$D$1="","",IF(B313="",IF(Aloitus_Start!$D$1="Suomi","Tieto puuttuu : "&amp;$A313,IF(Aloitus_Start!$D$1="Svenska","Information saknas : "&amp;$A313)),"")))</f>
        <v/>
      </c>
      <c r="G313" s="19" t="str">
        <f ca="1">IF($A$3="","",IF(Aloitus_Start!$D$1="","",IF(C313="",IF(Aloitus_Start!$D$1="Suomi","Tieto puuttuu : "&amp;$A313,IF(Aloitus_Start!$D$1="Svenska","Information saknas : "&amp;$A313)),"")))</f>
        <v/>
      </c>
    </row>
    <row r="314" spans="1:7" x14ac:dyDescent="0.2">
      <c r="A314" s="37" t="str">
        <f ca="1">IF(Testitaulu_Testtabell!$B$2="","",IF(Testitaulu_Testtabell!A318="","",IF(Asetukset!$B$26=(MID(CELL("filename",A313),FIND("]",CELL("filename",A313))+1,255)),Testitaulu_Testtabell!A318,"")))</f>
        <v/>
      </c>
      <c r="B314" s="19" t="str">
        <f ca="1">IF(Testitaulu_Testtabell!$B$2="","",IF(Testitaulu_Testtabell!B318="","",IF(Asetukset!$B$26=(MID(CELL("filename",B313),FIND("]",CELL("filename",B313))+1,255)),Testitaulu_Testtabell!B318,"")))</f>
        <v/>
      </c>
      <c r="C314" s="38" t="str">
        <f ca="1">IF(Testitaulu_Testtabell!$B$2="","",IF(Testitaulu_Testtabell!C318="","",IF(Asetukset!$B$26=(MID(CELL("filename",C313),FIND("]",CELL("filename",C313))+1,255)),Testitaulu_Testtabell!C318,"")))</f>
        <v/>
      </c>
      <c r="D314" s="19" t="str">
        <f>IF(Aloitus_Start!$D$1="","",IF(B314="","",IF(C314="","",C314-B314)))</f>
        <v/>
      </c>
      <c r="E314" s="45" t="str">
        <f>IF(Aloitus_Start!$D$1="","",IF(B314="","",IF(B314=0,"",IF(B314=" ","",IF(C314="","",(C314/B314)-1)))))</f>
        <v/>
      </c>
      <c r="F314" s="19" t="str">
        <f ca="1">IF($A$3="","",IF(Aloitus_Start!$D$1="","",IF(B314="",IF(Aloitus_Start!$D$1="Suomi","Tieto puuttuu : "&amp;$A314,IF(Aloitus_Start!$D$1="Svenska","Information saknas : "&amp;$A314)),"")))</f>
        <v/>
      </c>
      <c r="G314" s="19" t="str">
        <f ca="1">IF($A$3="","",IF(Aloitus_Start!$D$1="","",IF(C314="",IF(Aloitus_Start!$D$1="Suomi","Tieto puuttuu : "&amp;$A314,IF(Aloitus_Start!$D$1="Svenska","Information saknas : "&amp;$A314)),"")))</f>
        <v/>
      </c>
    </row>
    <row r="315" spans="1:7" x14ac:dyDescent="0.2">
      <c r="A315" s="37" t="str">
        <f ca="1">IF(Testitaulu_Testtabell!$B$2="","",IF(Testitaulu_Testtabell!A319="","",IF(Asetukset!$B$26=(MID(CELL("filename",A314),FIND("]",CELL("filename",A314))+1,255)),Testitaulu_Testtabell!A319,"")))</f>
        <v/>
      </c>
      <c r="B315" s="19" t="str">
        <f ca="1">IF(Testitaulu_Testtabell!$B$2="","",IF(Testitaulu_Testtabell!B319="","",IF(Asetukset!$B$26=(MID(CELL("filename",B314),FIND("]",CELL("filename",B314))+1,255)),Testitaulu_Testtabell!B319,"")))</f>
        <v/>
      </c>
      <c r="C315" s="38" t="str">
        <f ca="1">IF(Testitaulu_Testtabell!$B$2="","",IF(Testitaulu_Testtabell!C319="","",IF(Asetukset!$B$26=(MID(CELL("filename",C314),FIND("]",CELL("filename",C314))+1,255)),Testitaulu_Testtabell!C319,"")))</f>
        <v/>
      </c>
      <c r="G315" s="19"/>
    </row>
    <row r="316" spans="1:7" x14ac:dyDescent="0.2">
      <c r="A316" s="37" t="str">
        <f ca="1">IF(Testitaulu_Testtabell!$B$2="","",IF(Testitaulu_Testtabell!A320="","",IF(Asetukset!$B$26=(MID(CELL("filename",A315),FIND("]",CELL("filename",A315))+1,255)),Testitaulu_Testtabell!A320,"")))</f>
        <v/>
      </c>
      <c r="B316" s="19" t="str">
        <f ca="1">IF(Testitaulu_Testtabell!$B$2="","",IF(Testitaulu_Testtabell!B320="","",IF(Asetukset!$B$26=(MID(CELL("filename",B315),FIND("]",CELL("filename",B315))+1,255)),Testitaulu_Testtabell!B320,"")))</f>
        <v/>
      </c>
      <c r="C316" s="38" t="str">
        <f ca="1">IF(Testitaulu_Testtabell!$B$2="","",IF(Testitaulu_Testtabell!C320="","",IF(Asetukset!$B$26=(MID(CELL("filename",C315),FIND("]",CELL("filename",C315))+1,255)),Testitaulu_Testtabell!C320,"")))</f>
        <v/>
      </c>
      <c r="G316" s="19"/>
    </row>
    <row r="317" spans="1:7" x14ac:dyDescent="0.2">
      <c r="A317" s="37" t="str">
        <f ca="1">IF(Testitaulu_Testtabell!$B$2="","",IF(Testitaulu_Testtabell!A321="","",IF(Asetukset!$B$26=(MID(CELL("filename",A316),FIND("]",CELL("filename",A316))+1,255)),Testitaulu_Testtabell!A321,"")))</f>
        <v/>
      </c>
      <c r="B317" s="19" t="str">
        <f ca="1">IF(Testitaulu_Testtabell!$B$2="","",IF(Testitaulu_Testtabell!B321="","",IF(Asetukset!$B$26=(MID(CELL("filename",B316),FIND("]",CELL("filename",B316))+1,255)),Testitaulu_Testtabell!B321,"")))</f>
        <v/>
      </c>
      <c r="C317" s="38" t="str">
        <f ca="1">IF(Testitaulu_Testtabell!$B$2="","",IF(Testitaulu_Testtabell!C321="","",IF(Asetukset!$B$26=(MID(CELL("filename",C316),FIND("]",CELL("filename",C316))+1,255)),Testitaulu_Testtabell!C321,"")))</f>
        <v/>
      </c>
      <c r="D317" s="19" t="str">
        <f>IF(Aloitus_Start!$D$1="","",IF(B317="","",IF(C317="","",C317-B317)))</f>
        <v/>
      </c>
      <c r="E317" s="45" t="str">
        <f>IF(Aloitus_Start!$D$1="","",IF(B317="","",IF(B317=0,"",IF(B317=" ","",IF(C317="","",(C317/B317)-1)))))</f>
        <v/>
      </c>
      <c r="F317" s="19" t="str">
        <f ca="1">IF($A$3="","",IF(Aloitus_Start!$D$1="","",IF(B317="",IF(Aloitus_Start!$D$1="Suomi","Tieto puuttuu : "&amp;$A317,IF(Aloitus_Start!$D$1="Svenska","Information saknas : "&amp;$A317)),"")))</f>
        <v/>
      </c>
      <c r="G317" s="19" t="str">
        <f ca="1">IF($A$3="","",IF(Aloitus_Start!$D$1="","",IF(C317="",IF(Aloitus_Start!$D$1="Suomi","Tieto puuttuu : "&amp;$A317,IF(Aloitus_Start!$D$1="Svenska","Information saknas : "&amp;$A317)),"")))</f>
        <v/>
      </c>
    </row>
    <row r="318" spans="1:7" x14ac:dyDescent="0.2">
      <c r="A318" s="37" t="str">
        <f ca="1">IF(Testitaulu_Testtabell!$B$2="","",IF(Testitaulu_Testtabell!A322="","",IF(Asetukset!$B$26=(MID(CELL("filename",A317),FIND("]",CELL("filename",A317))+1,255)),Testitaulu_Testtabell!A322,"")))</f>
        <v/>
      </c>
      <c r="B318" s="19" t="str">
        <f ca="1">IF(Testitaulu_Testtabell!$B$2="","",IF(Testitaulu_Testtabell!B322="","",IF(Asetukset!$B$26=(MID(CELL("filename",B317),FIND("]",CELL("filename",B317))+1,255)),Testitaulu_Testtabell!B322,"")))</f>
        <v/>
      </c>
      <c r="C318" s="38" t="str">
        <f ca="1">IF(Testitaulu_Testtabell!$B$2="","",IF(Testitaulu_Testtabell!C322="","",IF(Asetukset!$B$26=(MID(CELL("filename",C317),FIND("]",CELL("filename",C317))+1,255)),Testitaulu_Testtabell!C322,"")))</f>
        <v/>
      </c>
      <c r="D318" s="19" t="str">
        <f>IF(Aloitus_Start!$D$1="","",IF(B318="","",IF(C318="","",C318-B318)))</f>
        <v/>
      </c>
      <c r="E318" s="45" t="str">
        <f>IF(Aloitus_Start!$D$1="","",IF(B318="","",IF(B318=0,"",IF(B318=" ","",IF(C318="","",(C318/B318)-1)))))</f>
        <v/>
      </c>
      <c r="F318" s="19" t="str">
        <f ca="1">IF($A$3="","",IF(Aloitus_Start!$D$1="","",IF(B318="",IF(Aloitus_Start!$D$1="Suomi","Tieto puuttuu : "&amp;$A318,IF(Aloitus_Start!$D$1="Svenska","Information saknas : "&amp;$A318)),"")))</f>
        <v/>
      </c>
      <c r="G318" s="19" t="str">
        <f ca="1">IF($A$3="","",IF(Aloitus_Start!$D$1="","",IF(C318="",IF(Aloitus_Start!$D$1="Suomi","Tieto puuttuu : "&amp;$A318,IF(Aloitus_Start!$D$1="Svenska","Information saknas : "&amp;$A318)),"")))</f>
        <v/>
      </c>
    </row>
    <row r="319" spans="1:7" x14ac:dyDescent="0.2">
      <c r="A319" s="37" t="str">
        <f ca="1">IF(Testitaulu_Testtabell!$B$2="","",IF(Testitaulu_Testtabell!A323="","",IF(Asetukset!$B$26=(MID(CELL("filename",A318),FIND("]",CELL("filename",A318))+1,255)),Testitaulu_Testtabell!A323,"")))</f>
        <v/>
      </c>
      <c r="B319" s="19" t="str">
        <f ca="1">IF(Testitaulu_Testtabell!$B$2="","",IF(Testitaulu_Testtabell!B323="","",IF(Asetukset!$B$26=(MID(CELL("filename",B318),FIND("]",CELL("filename",B318))+1,255)),Testitaulu_Testtabell!B323,"")))</f>
        <v/>
      </c>
      <c r="C319" s="38" t="str">
        <f ca="1">IF(Testitaulu_Testtabell!$B$2="","",IF(Testitaulu_Testtabell!C323="","",IF(Asetukset!$B$26=(MID(CELL("filename",C318),FIND("]",CELL("filename",C318))+1,255)),Testitaulu_Testtabell!C323,"")))</f>
        <v/>
      </c>
      <c r="D319" s="19" t="str">
        <f>IF(Aloitus_Start!$D$1="","",IF(B319="","",IF(C319="","",C319-B319)))</f>
        <v/>
      </c>
      <c r="E319" s="45" t="str">
        <f>IF(Aloitus_Start!$D$1="","",IF(B319="","",IF(B319=0,"",IF(B319=" ","",IF(C319="","",(C319/B319)-1)))))</f>
        <v/>
      </c>
      <c r="F319" s="19" t="str">
        <f ca="1">IF($A$3="","",IF(Aloitus_Start!$D$1="","",IF(B319="",IF(Aloitus_Start!$D$1="Suomi","Tieto puuttuu : "&amp;$A319,IF(Aloitus_Start!$D$1="Svenska","Information saknas : "&amp;$A319)),"")))</f>
        <v/>
      </c>
      <c r="G319" s="19" t="str">
        <f ca="1">IF($A$3="","",IF(Aloitus_Start!$D$1="","",IF(C319="",IF(Aloitus_Start!$D$1="Suomi","Tieto puuttuu : "&amp;$A319,IF(Aloitus_Start!$D$1="Svenska","Information saknas : "&amp;$A319)),"")))</f>
        <v/>
      </c>
    </row>
    <row r="320" spans="1:7" x14ac:dyDescent="0.2">
      <c r="A320" s="37" t="str">
        <f ca="1">IF(Testitaulu_Testtabell!$B$2="","",IF(Testitaulu_Testtabell!A324="","",IF(Asetukset!$B$26=(MID(CELL("filename",A319),FIND("]",CELL("filename",A319))+1,255)),Testitaulu_Testtabell!A324,"")))</f>
        <v/>
      </c>
      <c r="B320" s="19" t="str">
        <f ca="1">IF(Testitaulu_Testtabell!$B$2="","",IF(Testitaulu_Testtabell!B324="","",IF(Asetukset!$B$26=(MID(CELL("filename",B319),FIND("]",CELL("filename",B319))+1,255)),Testitaulu_Testtabell!B324,"")))</f>
        <v/>
      </c>
      <c r="C320" s="38" t="str">
        <f ca="1">IF(Testitaulu_Testtabell!$B$2="","",IF(Testitaulu_Testtabell!C324="","",IF(Asetukset!$B$26=(MID(CELL("filename",C319),FIND("]",CELL("filename",C319))+1,255)),Testitaulu_Testtabell!C324,"")))</f>
        <v/>
      </c>
      <c r="D320" s="19" t="str">
        <f>IF(Aloitus_Start!$D$1="","",IF(B320="","",IF(C320="","",C320-B320)))</f>
        <v/>
      </c>
      <c r="E320" s="45" t="str">
        <f>IF(Aloitus_Start!$D$1="","",IF(B320="","",IF(B320=0,"",IF(B320=" ","",IF(C320="","",(C320/B320)-1)))))</f>
        <v/>
      </c>
      <c r="F320" s="19" t="str">
        <f ca="1">IF($A$3="","",IF(Aloitus_Start!$D$1="","",IF(B320="",IF(Aloitus_Start!$D$1="Suomi","Tieto puuttuu : "&amp;$A320,IF(Aloitus_Start!$D$1="Svenska","Information saknas : "&amp;$A320)),"")))</f>
        <v/>
      </c>
      <c r="G320" s="19" t="str">
        <f ca="1">IF($A$3="","",IF(Aloitus_Start!$D$1="","",IF(C320="",IF(Aloitus_Start!$D$1="Suomi","Tieto puuttuu : "&amp;$A320,IF(Aloitus_Start!$D$1="Svenska","Information saknas : "&amp;$A320)),"")))</f>
        <v/>
      </c>
    </row>
    <row r="321" spans="1:7" x14ac:dyDescent="0.2">
      <c r="A321" s="37" t="str">
        <f ca="1">IF(Testitaulu_Testtabell!$B$2="","",IF(Testitaulu_Testtabell!A325="","",IF(Asetukset!$B$26=(MID(CELL("filename",A320),FIND("]",CELL("filename",A320))+1,255)),Testitaulu_Testtabell!A325,"")))</f>
        <v/>
      </c>
      <c r="B321" s="19" t="str">
        <f ca="1">IF(Testitaulu_Testtabell!$B$2="","",IF(Testitaulu_Testtabell!B325="","",IF(Asetukset!$B$26=(MID(CELL("filename",B320),FIND("]",CELL("filename",B320))+1,255)),Testitaulu_Testtabell!B325,"")))</f>
        <v/>
      </c>
      <c r="C321" s="38" t="str">
        <f ca="1">IF(Testitaulu_Testtabell!$B$2="","",IF(Testitaulu_Testtabell!C325="","",IF(Asetukset!$B$26=(MID(CELL("filename",C320),FIND("]",CELL("filename",C320))+1,255)),Testitaulu_Testtabell!C325,"")))</f>
        <v/>
      </c>
      <c r="D321" s="19" t="str">
        <f>IF(Aloitus_Start!$D$1="","",IF(B321="","",IF(C321="","",C321-B321)))</f>
        <v/>
      </c>
      <c r="E321" s="45" t="str">
        <f>IF(Aloitus_Start!$D$1="","",IF(B321="","",IF(B321=0,"",IF(B321=" ","",IF(C321="","",(C321/B321)-1)))))</f>
        <v/>
      </c>
      <c r="F321" s="19" t="str">
        <f ca="1">IF($A$3="","",IF(Aloitus_Start!$D$1="","",IF(B321="",IF(Aloitus_Start!$D$1="Suomi","Tieto puuttuu : "&amp;$A321,IF(Aloitus_Start!$D$1="Svenska","Information saknas : "&amp;$A321)),"")))</f>
        <v/>
      </c>
      <c r="G321" s="19" t="str">
        <f ca="1">IF($A$3="","",IF(Aloitus_Start!$D$1="","",IF(C321="",IF(Aloitus_Start!$D$1="Suomi","Tieto puuttuu : "&amp;$A321,IF(Aloitus_Start!$D$1="Svenska","Information saknas : "&amp;$A321)),"")))</f>
        <v/>
      </c>
    </row>
    <row r="322" spans="1:7" x14ac:dyDescent="0.2">
      <c r="A322" s="37" t="str">
        <f ca="1">IF(Testitaulu_Testtabell!$B$2="","",IF(Testitaulu_Testtabell!A326="","",IF(Asetukset!$B$26=(MID(CELL("filename",A321),FIND("]",CELL("filename",A321))+1,255)),Testitaulu_Testtabell!A326,"")))</f>
        <v/>
      </c>
      <c r="B322" s="19" t="str">
        <f ca="1">IF(Testitaulu_Testtabell!$B$2="","",IF(Testitaulu_Testtabell!B326="","",IF(Asetukset!$B$26=(MID(CELL("filename",B321),FIND("]",CELL("filename",B321))+1,255)),Testitaulu_Testtabell!B326,"")))</f>
        <v/>
      </c>
      <c r="C322" s="38" t="str">
        <f ca="1">IF(Testitaulu_Testtabell!$B$2="","",IF(Testitaulu_Testtabell!C326="","",IF(Asetukset!$B$26=(MID(CELL("filename",C321),FIND("]",CELL("filename",C321))+1,255)),Testitaulu_Testtabell!C326,"")))</f>
        <v/>
      </c>
      <c r="D322" s="19" t="str">
        <f>IF(Aloitus_Start!$D$1="","",IF(B322="","",IF(C322="","",C322-B322)))</f>
        <v/>
      </c>
      <c r="E322" s="45" t="str">
        <f>IF(Aloitus_Start!$D$1="","",IF(B322="","",IF(B322=0,"",IF(B322=" ","",IF(C322="","",(C322/B322)-1)))))</f>
        <v/>
      </c>
      <c r="F322" s="19" t="str">
        <f ca="1">IF($A$3="","",IF(Aloitus_Start!$D$1="","",IF(B322="",IF(Aloitus_Start!$D$1="Suomi","Tieto puuttuu : "&amp;$A322,IF(Aloitus_Start!$D$1="Svenska","Information saknas : "&amp;$A322)),"")))</f>
        <v/>
      </c>
      <c r="G322" s="19" t="str">
        <f ca="1">IF($A$3="","",IF(Aloitus_Start!$D$1="","",IF(C322="",IF(Aloitus_Start!$D$1="Suomi","Tieto puuttuu : "&amp;$A322,IF(Aloitus_Start!$D$1="Svenska","Information saknas : "&amp;$A322)),"")))</f>
        <v/>
      </c>
    </row>
    <row r="323" spans="1:7" x14ac:dyDescent="0.2">
      <c r="A323" s="37" t="str">
        <f ca="1">IF(Testitaulu_Testtabell!$B$2="","",IF(Testitaulu_Testtabell!A327="","",IF(Asetukset!$B$26=(MID(CELL("filename",A322),FIND("]",CELL("filename",A322))+1,255)),Testitaulu_Testtabell!A327,"")))</f>
        <v/>
      </c>
      <c r="B323" s="19" t="str">
        <f ca="1">IF(Testitaulu_Testtabell!$B$2="","",IF(Testitaulu_Testtabell!B327="","",IF(Asetukset!$B$26=(MID(CELL("filename",B322),FIND("]",CELL("filename",B322))+1,255)),Testitaulu_Testtabell!B327,"")))</f>
        <v/>
      </c>
      <c r="C323" s="38" t="str">
        <f ca="1">IF(Testitaulu_Testtabell!$B$2="","",IF(Testitaulu_Testtabell!C327="","",IF(Asetukset!$B$26=(MID(CELL("filename",C322),FIND("]",CELL("filename",C322))+1,255)),Testitaulu_Testtabell!C327,"")))</f>
        <v/>
      </c>
      <c r="D323" s="19" t="str">
        <f>IF(Aloitus_Start!$D$1="","",IF(B323="","",IF(C323="","",C323-B323)))</f>
        <v/>
      </c>
      <c r="E323" s="45" t="str">
        <f>IF(Aloitus_Start!$D$1="","",IF(B323="","",IF(B323=0,"",IF(B323=" ","",IF(C323="","",(C323/B323)-1)))))</f>
        <v/>
      </c>
      <c r="F323" s="19" t="str">
        <f ca="1">IF($A$3="","",IF(Aloitus_Start!$D$1="","",IF(B323="",IF(Aloitus_Start!$D$1="Suomi","Tieto puuttuu : "&amp;$A323,IF(Aloitus_Start!$D$1="Svenska","Information saknas : "&amp;$A323)),"")))</f>
        <v/>
      </c>
      <c r="G323" s="19" t="str">
        <f ca="1">IF($A$3="","",IF(Aloitus_Start!$D$1="","",IF(C323="",IF(Aloitus_Start!$D$1="Suomi","Tieto puuttuu : "&amp;$A323,IF(Aloitus_Start!$D$1="Svenska","Information saknas : "&amp;$A323)),"")))</f>
        <v/>
      </c>
    </row>
    <row r="324" spans="1:7" x14ac:dyDescent="0.2">
      <c r="A324" s="37" t="str">
        <f ca="1">IF(Testitaulu_Testtabell!$B$2="","",IF(Testitaulu_Testtabell!A328="","",IF(Asetukset!$B$26=(MID(CELL("filename",A323),FIND("]",CELL("filename",A323))+1,255)),Testitaulu_Testtabell!A328,"")))</f>
        <v/>
      </c>
      <c r="B324" s="19" t="str">
        <f ca="1">IF(Testitaulu_Testtabell!$B$2="","",IF(Testitaulu_Testtabell!B328="","",IF(Asetukset!$B$26=(MID(CELL("filename",B323),FIND("]",CELL("filename",B323))+1,255)),Testitaulu_Testtabell!B328,"")))</f>
        <v/>
      </c>
      <c r="C324" s="38" t="str">
        <f ca="1">IF(Testitaulu_Testtabell!$B$2="","",IF(Testitaulu_Testtabell!C328="","",IF(Asetukset!$B$26=(MID(CELL("filename",C323),FIND("]",CELL("filename",C323))+1,255)),Testitaulu_Testtabell!C328,"")))</f>
        <v/>
      </c>
      <c r="D324" s="19" t="str">
        <f>IF(Aloitus_Start!$D$1="","",IF(B324="","",IF(C324="","",C324-B324)))</f>
        <v/>
      </c>
      <c r="E324" s="45" t="str">
        <f>IF(Aloitus_Start!$D$1="","",IF(B324="","",IF(B324=0,"",IF(B324=" ","",IF(C324="","",(C324/B324)-1)))))</f>
        <v/>
      </c>
      <c r="F324" s="19" t="str">
        <f ca="1">IF($A$3="","",IF(Aloitus_Start!$D$1="","",IF(B324="",IF(Aloitus_Start!$D$1="Suomi","Tieto puuttuu : "&amp;$A324,IF(Aloitus_Start!$D$1="Svenska","Information saknas : "&amp;$A324)),"")))</f>
        <v/>
      </c>
      <c r="G324" s="19" t="str">
        <f ca="1">IF($A$3="","",IF(Aloitus_Start!$D$1="","",IF(C324="",IF(Aloitus_Start!$D$1="Suomi","Tieto puuttuu : "&amp;$A324,IF(Aloitus_Start!$D$1="Svenska","Information saknas : "&amp;$A324)),"")))</f>
        <v/>
      </c>
    </row>
    <row r="325" spans="1:7" x14ac:dyDescent="0.2">
      <c r="A325" s="37" t="str">
        <f ca="1">IF(Testitaulu_Testtabell!$B$2="","",IF(Testitaulu_Testtabell!A329="","",IF(Asetukset!$B$26=(MID(CELL("filename",A324),FIND("]",CELL("filename",A324))+1,255)),Testitaulu_Testtabell!A329,"")))</f>
        <v/>
      </c>
      <c r="B325" s="19" t="str">
        <f ca="1">IF(Testitaulu_Testtabell!$B$2="","",IF(Testitaulu_Testtabell!B329="","",IF(Asetukset!$B$26=(MID(CELL("filename",B324),FIND("]",CELL("filename",B324))+1,255)),Testitaulu_Testtabell!B329,"")))</f>
        <v/>
      </c>
      <c r="C325" s="38" t="str">
        <f ca="1">IF(Testitaulu_Testtabell!$B$2="","",IF(Testitaulu_Testtabell!C329="","",IF(Asetukset!$B$26=(MID(CELL("filename",C324),FIND("]",CELL("filename",C324))+1,255)),Testitaulu_Testtabell!C329,"")))</f>
        <v/>
      </c>
      <c r="G325" s="19"/>
    </row>
    <row r="326" spans="1:7" x14ac:dyDescent="0.2">
      <c r="A326" s="37" t="str">
        <f ca="1">IF(Testitaulu_Testtabell!$B$2="","",IF(Testitaulu_Testtabell!A330="","",IF(Asetukset!$B$26=(MID(CELL("filename",A325),FIND("]",CELL("filename",A325))+1,255)),Testitaulu_Testtabell!A330,"")))</f>
        <v/>
      </c>
      <c r="B326" s="19" t="str">
        <f ca="1">IF(Testitaulu_Testtabell!$B$2="","",IF(Testitaulu_Testtabell!B330="","",IF(Asetukset!$B$26=(MID(CELL("filename",B325),FIND("]",CELL("filename",B325))+1,255)),Testitaulu_Testtabell!B330,"")))</f>
        <v/>
      </c>
      <c r="C326" s="38" t="str">
        <f ca="1">IF(Testitaulu_Testtabell!$B$2="","",IF(Testitaulu_Testtabell!C330="","",IF(Asetukset!$B$26=(MID(CELL("filename",C325),FIND("]",CELL("filename",C325))+1,255)),Testitaulu_Testtabell!C330,"")))</f>
        <v/>
      </c>
      <c r="D326" s="19" t="str">
        <f>IF(Aloitus_Start!$D$1="","",IF(B326="","",IF(C326="","",C326-B326)))</f>
        <v/>
      </c>
      <c r="E326" s="45" t="str">
        <f>IF(Aloitus_Start!$D$1="","",IF(B326="","",IF(B326=0,"",IF(B326=" ","",IF(C326="","",(C326/B326)-1)))))</f>
        <v/>
      </c>
      <c r="F326" s="19" t="str">
        <f ca="1">IF($A$3="","",IF(Aloitus_Start!$D$1="","",IF(B326="",IF(Aloitus_Start!$D$1="Suomi","Tieto puuttuu : "&amp;$A326,IF(Aloitus_Start!$D$1="Svenska","Information saknas : "&amp;$A326)),"")))</f>
        <v/>
      </c>
      <c r="G326" s="19" t="str">
        <f ca="1">IF($A$3="","",IF(Aloitus_Start!$D$1="","",IF(C326="",IF(Aloitus_Start!$D$1="Suomi","Tieto puuttuu : "&amp;$A326,IF(Aloitus_Start!$D$1="Svenska","Information saknas : "&amp;$A326)),"")))</f>
        <v/>
      </c>
    </row>
    <row r="327" spans="1:7" x14ac:dyDescent="0.2">
      <c r="A327" s="37" t="str">
        <f ca="1">IF(Testitaulu_Testtabell!$B$2="","",IF(Testitaulu_Testtabell!A331="","",IF(Asetukset!$B$26=(MID(CELL("filename",A326),FIND("]",CELL("filename",A326))+1,255)),Testitaulu_Testtabell!A331,"")))</f>
        <v/>
      </c>
      <c r="B327" s="19" t="str">
        <f ca="1">IF(Testitaulu_Testtabell!$B$2="","",IF(Testitaulu_Testtabell!B331="","",IF(Asetukset!$B$26=(MID(CELL("filename",B326),FIND("]",CELL("filename",B326))+1,255)),Testitaulu_Testtabell!B331,"")))</f>
        <v/>
      </c>
      <c r="C327" s="38" t="str">
        <f ca="1">IF(Testitaulu_Testtabell!$B$2="","",IF(Testitaulu_Testtabell!C331="","",IF(Asetukset!$B$26=(MID(CELL("filename",C326),FIND("]",CELL("filename",C326))+1,255)),Testitaulu_Testtabell!C331,"")))</f>
        <v/>
      </c>
      <c r="D327" s="19" t="str">
        <f>IF(Aloitus_Start!$D$1="","",IF(B327="","",IF(C327="","",C327-B327)))</f>
        <v/>
      </c>
      <c r="E327" s="45" t="str">
        <f>IF(Aloitus_Start!$D$1="","",IF(B327="","",IF(B327=0,"",IF(B327=" ","",IF(C327="","",(C327/B327)-1)))))</f>
        <v/>
      </c>
      <c r="F327" s="19" t="str">
        <f ca="1">IF($A$3="","",IF(Aloitus_Start!$D$1="","",IF(B327="",IF(Aloitus_Start!$D$1="Suomi","Tieto puuttuu : "&amp;$A327,IF(Aloitus_Start!$D$1="Svenska","Information saknas : "&amp;$A327)),"")))</f>
        <v/>
      </c>
      <c r="G327" s="19" t="str">
        <f ca="1">IF($A$3="","",IF(Aloitus_Start!$D$1="","",IF(C327="",IF(Aloitus_Start!$D$1="Suomi","Tieto puuttuu : "&amp;$A327,IF(Aloitus_Start!$D$1="Svenska","Information saknas : "&amp;$A327)),"")))</f>
        <v/>
      </c>
    </row>
    <row r="328" spans="1:7" x14ac:dyDescent="0.2">
      <c r="A328" s="37" t="str">
        <f ca="1">IF(Testitaulu_Testtabell!$B$2="","",IF(Testitaulu_Testtabell!A332="","",IF(Asetukset!$B$26=(MID(CELL("filename",A327),FIND("]",CELL("filename",A327))+1,255)),Testitaulu_Testtabell!A332,"")))</f>
        <v/>
      </c>
      <c r="B328" s="19" t="str">
        <f ca="1">IF(Testitaulu_Testtabell!$B$2="","",IF(Testitaulu_Testtabell!B332="","",IF(Asetukset!$B$26=(MID(CELL("filename",B327),FIND("]",CELL("filename",B327))+1,255)),Testitaulu_Testtabell!B332,"")))</f>
        <v/>
      </c>
      <c r="C328" s="38" t="str">
        <f ca="1">IF(Testitaulu_Testtabell!$B$2="","",IF(Testitaulu_Testtabell!C332="","",IF(Asetukset!$B$26=(MID(CELL("filename",C327),FIND("]",CELL("filename",C327))+1,255)),Testitaulu_Testtabell!C332,"")))</f>
        <v/>
      </c>
      <c r="D328" s="19" t="str">
        <f>IF(Aloitus_Start!$D$1="","",IF(B328="","",IF(C328="","",C328-B328)))</f>
        <v/>
      </c>
      <c r="E328" s="45" t="str">
        <f>IF(Aloitus_Start!$D$1="","",IF(B328="","",IF(B328=0,"",IF(B328=" ","",IF(C328="","",(C328/B328)-1)))))</f>
        <v/>
      </c>
      <c r="F328" s="19" t="str">
        <f ca="1">IF($A$3="","",IF(Aloitus_Start!$D$1="","",IF(B328="",IF(Aloitus_Start!$D$1="Suomi","Tieto puuttuu : "&amp;$A328,IF(Aloitus_Start!$D$1="Svenska","Information saknas : "&amp;$A328)),"")))</f>
        <v/>
      </c>
      <c r="G328" s="19" t="str">
        <f ca="1">IF($A$3="","",IF(Aloitus_Start!$D$1="","",IF(C328="",IF(Aloitus_Start!$D$1="Suomi","Tieto puuttuu : "&amp;$A328,IF(Aloitus_Start!$D$1="Svenska","Information saknas : "&amp;$A328)),"")))</f>
        <v/>
      </c>
    </row>
    <row r="329" spans="1:7" x14ac:dyDescent="0.2">
      <c r="A329" s="37" t="str">
        <f ca="1">IF(Testitaulu_Testtabell!$B$2="","",IF(Testitaulu_Testtabell!A333="","",IF(Asetukset!$B$26=(MID(CELL("filename",A328),FIND("]",CELL("filename",A328))+1,255)),Testitaulu_Testtabell!A333,"")))</f>
        <v/>
      </c>
      <c r="B329" s="19" t="str">
        <f ca="1">IF(Testitaulu_Testtabell!$B$2="","",IF(Testitaulu_Testtabell!B333="","",IF(Asetukset!$B$26=(MID(CELL("filename",B328),FIND("]",CELL("filename",B328))+1,255)),Testitaulu_Testtabell!B333,"")))</f>
        <v/>
      </c>
      <c r="C329" s="38" t="str">
        <f ca="1">IF(Testitaulu_Testtabell!$B$2="","",IF(Testitaulu_Testtabell!C333="","",IF(Asetukset!$B$26=(MID(CELL("filename",C328),FIND("]",CELL("filename",C328))+1,255)),Testitaulu_Testtabell!C333,"")))</f>
        <v/>
      </c>
      <c r="G329" s="19"/>
    </row>
    <row r="330" spans="1:7" x14ac:dyDescent="0.2">
      <c r="A330" s="37" t="str">
        <f ca="1">IF(Testitaulu_Testtabell!$B$2="","",IF(Testitaulu_Testtabell!A334="","",IF(Asetukset!$B$26=(MID(CELL("filename",A329),FIND("]",CELL("filename",A329))+1,255)),Testitaulu_Testtabell!A334,"")))</f>
        <v/>
      </c>
      <c r="B330" s="19" t="str">
        <f ca="1">IF(Testitaulu_Testtabell!$B$2="","",IF(Testitaulu_Testtabell!B334="","",IF(Asetukset!$B$26=(MID(CELL("filename",B329),FIND("]",CELL("filename",B329))+1,255)),Testitaulu_Testtabell!B334,"")))</f>
        <v/>
      </c>
      <c r="C330" s="38" t="str">
        <f ca="1">IF(Testitaulu_Testtabell!$B$2="","",IF(Testitaulu_Testtabell!C334="","",IF(Asetukset!$B$26=(MID(CELL("filename",C329),FIND("]",CELL("filename",C329))+1,255)),Testitaulu_Testtabell!C334,"")))</f>
        <v/>
      </c>
      <c r="D330" s="19" t="str">
        <f>IF(Aloitus_Start!$D$1="","",IF(B330="","",IF(C330="","",C330-B330)))</f>
        <v/>
      </c>
      <c r="E330" s="45" t="str">
        <f>IF(Aloitus_Start!$D$1="","",IF(B330="","",IF(B330=0,"",IF(B330=" ","",IF(C330="","",(C330/B330)-1)))))</f>
        <v/>
      </c>
      <c r="F330" s="19" t="str">
        <f ca="1">IF($A$3="","",IF(Aloitus_Start!$D$1="","",IF(B330="",IF(Aloitus_Start!$D$1="Suomi","Tieto puuttuu : "&amp;$A330,IF(Aloitus_Start!$D$1="Svenska","Information saknas : "&amp;$A330)),"")))</f>
        <v/>
      </c>
      <c r="G330" s="19" t="str">
        <f ca="1">IF($A$3="","",IF(Aloitus_Start!$D$1="","",IF(C330="",IF(Aloitus_Start!$D$1="Suomi","Tieto puuttuu : "&amp;$A330,IF(Aloitus_Start!$D$1="Svenska","Information saknas : "&amp;$A330)),"")))</f>
        <v/>
      </c>
    </row>
    <row r="331" spans="1:7" x14ac:dyDescent="0.2">
      <c r="A331" s="37" t="str">
        <f ca="1">IF(Testitaulu_Testtabell!$B$2="","",IF(Testitaulu_Testtabell!A335="","",IF(Asetukset!$B$26=(MID(CELL("filename",A330),FIND("]",CELL("filename",A330))+1,255)),Testitaulu_Testtabell!A335,"")))</f>
        <v/>
      </c>
      <c r="B331" s="19" t="str">
        <f ca="1">IF(Testitaulu_Testtabell!$B$2="","",IF(Testitaulu_Testtabell!B335="","",IF(Asetukset!$B$26=(MID(CELL("filename",B330),FIND("]",CELL("filename",B330))+1,255)),Testitaulu_Testtabell!B335,"")))</f>
        <v/>
      </c>
      <c r="C331" s="38" t="str">
        <f ca="1">IF(Testitaulu_Testtabell!$B$2="","",IF(Testitaulu_Testtabell!C335="","",IF(Asetukset!$B$26=(MID(CELL("filename",C330),FIND("]",CELL("filename",C330))+1,255)),Testitaulu_Testtabell!C335,"")))</f>
        <v/>
      </c>
      <c r="D331" s="19" t="str">
        <f>IF(Aloitus_Start!$D$1="","",IF(B331="","",IF(C331="","",C331-B331)))</f>
        <v/>
      </c>
      <c r="E331" s="45" t="str">
        <f>IF(Aloitus_Start!$D$1="","",IF(B331="","",IF(B331=0,"",IF(B331=" ","",IF(C331="","",(C331/B331)-1)))))</f>
        <v/>
      </c>
      <c r="F331" s="19" t="str">
        <f ca="1">IF($A$3="","",IF(Aloitus_Start!$D$1="","",IF(B331="",IF(Aloitus_Start!$D$1="Suomi","Tieto puuttuu : "&amp;$A331,IF(Aloitus_Start!$D$1="Svenska","Information saknas : "&amp;$A331)),"")))</f>
        <v/>
      </c>
      <c r="G331" s="19" t="str">
        <f ca="1">IF($A$3="","",IF(Aloitus_Start!$D$1="","",IF(C331="",IF(Aloitus_Start!$D$1="Suomi","Tieto puuttuu : "&amp;$A331,IF(Aloitus_Start!$D$1="Svenska","Information saknas : "&amp;$A331)),"")))</f>
        <v/>
      </c>
    </row>
    <row r="332" spans="1:7" x14ac:dyDescent="0.2">
      <c r="A332" s="37" t="str">
        <f ca="1">IF(Testitaulu_Testtabell!$B$2="","",IF(Testitaulu_Testtabell!A336="","",IF(Asetukset!$B$26=(MID(CELL("filename",A331),FIND("]",CELL("filename",A331))+1,255)),Testitaulu_Testtabell!A336,"")))</f>
        <v/>
      </c>
      <c r="B332" s="19" t="str">
        <f ca="1">IF(Testitaulu_Testtabell!$B$2="","",IF(Testitaulu_Testtabell!B336="","",IF(Asetukset!$B$26=(MID(CELL("filename",B331),FIND("]",CELL("filename",B331))+1,255)),Testitaulu_Testtabell!B336,"")))</f>
        <v/>
      </c>
      <c r="C332" s="38" t="str">
        <f ca="1">IF(Testitaulu_Testtabell!$B$2="","",IF(Testitaulu_Testtabell!C336="","",IF(Asetukset!$B$26=(MID(CELL("filename",C331),FIND("]",CELL("filename",C331))+1,255)),Testitaulu_Testtabell!C336,"")))</f>
        <v/>
      </c>
      <c r="G332" s="19"/>
    </row>
    <row r="333" spans="1:7" x14ac:dyDescent="0.2">
      <c r="A333" s="37" t="str">
        <f ca="1">IF(Testitaulu_Testtabell!$B$2="","",IF(Testitaulu_Testtabell!A337="","",IF(Asetukset!$B$26=(MID(CELL("filename",A332),FIND("]",CELL("filename",A332))+1,255)),Testitaulu_Testtabell!A337,"")))</f>
        <v/>
      </c>
      <c r="B333" s="19" t="str">
        <f ca="1">IF(Testitaulu_Testtabell!$B$2="","",IF(Testitaulu_Testtabell!B337="","",IF(Asetukset!$B$26=(MID(CELL("filename",B332),FIND("]",CELL("filename",B332))+1,255)),Testitaulu_Testtabell!B337,"")))</f>
        <v/>
      </c>
      <c r="C333" s="38" t="str">
        <f ca="1">IF(Testitaulu_Testtabell!$B$2="","",IF(Testitaulu_Testtabell!C337="","",IF(Asetukset!$B$26=(MID(CELL("filename",C332),FIND("]",CELL("filename",C332))+1,255)),Testitaulu_Testtabell!C337,"")))</f>
        <v/>
      </c>
      <c r="D333" s="19" t="str">
        <f>IF(Aloitus_Start!$D$1="","",IF(B333="","",IF(C333="","",C333-B333)))</f>
        <v/>
      </c>
      <c r="E333" s="45" t="str">
        <f>IF(Aloitus_Start!$D$1="","",IF(B333="","",IF(B333=0,"",IF(B333=" ","",IF(C333="","",(C333/B333)-1)))))</f>
        <v/>
      </c>
      <c r="F333" s="19" t="str">
        <f ca="1">IF($A$3="","",IF(Aloitus_Start!$D$1="","",IF(B333="",IF(Aloitus_Start!$D$1="Suomi","Tieto puuttuu : "&amp;$A333,IF(Aloitus_Start!$D$1="Svenska","Information saknas : "&amp;$A333)),"")))</f>
        <v/>
      </c>
      <c r="G333" s="19" t="str">
        <f ca="1">IF($A$3="","",IF(Aloitus_Start!$D$1="","",IF(C333="",IF(Aloitus_Start!$D$1="Suomi","Tieto puuttuu : "&amp;$A333,IF(Aloitus_Start!$D$1="Svenska","Information saknas : "&amp;$A333)),"")))</f>
        <v/>
      </c>
    </row>
    <row r="334" spans="1:7" x14ac:dyDescent="0.2">
      <c r="A334" s="37" t="str">
        <f ca="1">IF(Testitaulu_Testtabell!$B$2="","",IF(Testitaulu_Testtabell!A338="","",IF(Asetukset!$B$26=(MID(CELL("filename",A333),FIND("]",CELL("filename",A333))+1,255)),Testitaulu_Testtabell!A338,"")))</f>
        <v/>
      </c>
      <c r="B334" s="19" t="str">
        <f ca="1">IF(Testitaulu_Testtabell!$B$2="","",IF(Testitaulu_Testtabell!B338="","",IF(Asetukset!$B$26=(MID(CELL("filename",B333),FIND("]",CELL("filename",B333))+1,255)),Testitaulu_Testtabell!B338,"")))</f>
        <v/>
      </c>
      <c r="C334" s="38" t="str">
        <f ca="1">IF(Testitaulu_Testtabell!$B$2="","",IF(Testitaulu_Testtabell!C338="","",IF(Asetukset!$B$26=(MID(CELL("filename",C333),FIND("]",CELL("filename",C333))+1,255)),Testitaulu_Testtabell!C338,"")))</f>
        <v/>
      </c>
      <c r="D334" s="19" t="str">
        <f>IF(Aloitus_Start!$D$1="","",IF(B334="","",IF(C334="","",C334-B334)))</f>
        <v/>
      </c>
      <c r="E334" s="45" t="str">
        <f>IF(Aloitus_Start!$D$1="","",IF(B334="","",IF(B334=0,"",IF(B334=" ","",IF(C334="","",(C334/B334)-1)))))</f>
        <v/>
      </c>
      <c r="F334" s="19" t="str">
        <f ca="1">IF($A$3="","",IF(Aloitus_Start!$D$1="","",IF(B334="",IF(Aloitus_Start!$D$1="Suomi","Tieto puuttuu : "&amp;$A334,IF(Aloitus_Start!$D$1="Svenska","Information saknas : "&amp;$A334)),"")))</f>
        <v/>
      </c>
      <c r="G334" s="19" t="str">
        <f ca="1">IF($A$3="","",IF(Aloitus_Start!$D$1="","",IF(C334="",IF(Aloitus_Start!$D$1="Suomi","Tieto puuttuu : "&amp;$A334,IF(Aloitus_Start!$D$1="Svenska","Information saknas : "&amp;$A334)),"")))</f>
        <v/>
      </c>
    </row>
    <row r="335" spans="1:7" x14ac:dyDescent="0.2">
      <c r="A335" s="37" t="str">
        <f ca="1">IF(Testitaulu_Testtabell!$B$2="","",IF(Testitaulu_Testtabell!A339="","",IF(Asetukset!$B$26=(MID(CELL("filename",A334),FIND("]",CELL("filename",A334))+1,255)),Testitaulu_Testtabell!A339,"")))</f>
        <v/>
      </c>
      <c r="B335" s="19" t="str">
        <f ca="1">IF(Testitaulu_Testtabell!$B$2="","",IF(Testitaulu_Testtabell!B339="","",IF(Asetukset!$B$26=(MID(CELL("filename",B334),FIND("]",CELL("filename",B334))+1,255)),Testitaulu_Testtabell!B339,"")))</f>
        <v/>
      </c>
      <c r="C335" s="38" t="str">
        <f ca="1">IF(Testitaulu_Testtabell!$B$2="","",IF(Testitaulu_Testtabell!C339="","",IF(Asetukset!$B$26=(MID(CELL("filename",C334),FIND("]",CELL("filename",C334))+1,255)),Testitaulu_Testtabell!C339,"")))</f>
        <v/>
      </c>
      <c r="D335" s="19" t="str">
        <f>IF(Aloitus_Start!$D$1="","",IF(B335="","",IF(C335="","",C335-B335)))</f>
        <v/>
      </c>
      <c r="E335" s="45" t="str">
        <f>IF(Aloitus_Start!$D$1="","",IF(B335="","",IF(B335=0,"",IF(B335=" ","",IF(C335="","",(C335/B335)-1)))))</f>
        <v/>
      </c>
      <c r="F335" s="19" t="str">
        <f ca="1">IF($A$3="","",IF(Aloitus_Start!$D$1="","",IF(B335="",IF(Aloitus_Start!$D$1="Suomi","Tieto puuttuu : "&amp;$A335,IF(Aloitus_Start!$D$1="Svenska","Information saknas : "&amp;$A335)),"")))</f>
        <v/>
      </c>
      <c r="G335" s="19" t="str">
        <f ca="1">IF($A$3="","",IF(Aloitus_Start!$D$1="","",IF(C335="",IF(Aloitus_Start!$D$1="Suomi","Tieto puuttuu : "&amp;$A335,IF(Aloitus_Start!$D$1="Svenska","Information saknas : "&amp;$A335)),"")))</f>
        <v/>
      </c>
    </row>
    <row r="336" spans="1:7" x14ac:dyDescent="0.2">
      <c r="A336" s="37" t="str">
        <f ca="1">IF(Testitaulu_Testtabell!$B$2="","",IF(Testitaulu_Testtabell!A340="","",IF(Asetukset!$B$26=(MID(CELL("filename",A335),FIND("]",CELL("filename",A335))+1,255)),Testitaulu_Testtabell!A340,"")))</f>
        <v/>
      </c>
      <c r="B336" s="19" t="str">
        <f ca="1">IF(Testitaulu_Testtabell!$B$2="","",IF(Testitaulu_Testtabell!B340="","",IF(Asetukset!$B$26=(MID(CELL("filename",B335),FIND("]",CELL("filename",B335))+1,255)),Testitaulu_Testtabell!B340,"")))</f>
        <v/>
      </c>
      <c r="C336" s="38" t="str">
        <f ca="1">IF(Testitaulu_Testtabell!$B$2="","",IF(Testitaulu_Testtabell!C340="","",IF(Asetukset!$B$26=(MID(CELL("filename",C335),FIND("]",CELL("filename",C335))+1,255)),Testitaulu_Testtabell!C340,"")))</f>
        <v/>
      </c>
      <c r="D336" s="19" t="str">
        <f>IF(Aloitus_Start!$D$1="","",IF(B336="","",IF(C336="","",C336-B336)))</f>
        <v/>
      </c>
      <c r="E336" s="45" t="str">
        <f>IF(Aloitus_Start!$D$1="","",IF(B336="","",IF(B336=0,"",IF(B336=" ","",IF(C336="","",(C336/B336)-1)))))</f>
        <v/>
      </c>
      <c r="F336" s="19" t="str">
        <f ca="1">IF($A$3="","",IF(Aloitus_Start!$D$1="","",IF(B336="",IF(Aloitus_Start!$D$1="Suomi","Tieto puuttuu : "&amp;$A336,IF(Aloitus_Start!$D$1="Svenska","Information saknas : "&amp;$A336)),"")))</f>
        <v/>
      </c>
      <c r="G336" s="19" t="str">
        <f ca="1">IF($A$3="","",IF(Aloitus_Start!$D$1="","",IF(C336="",IF(Aloitus_Start!$D$1="Suomi","Tieto puuttuu : "&amp;$A336,IF(Aloitus_Start!$D$1="Svenska","Information saknas : "&amp;$A336)),"")))</f>
        <v/>
      </c>
    </row>
    <row r="337" spans="1:7" x14ac:dyDescent="0.2">
      <c r="A337" s="37" t="str">
        <f ca="1">IF(Testitaulu_Testtabell!$B$2="","",IF(Testitaulu_Testtabell!A341="","",IF(Asetukset!$B$26=(MID(CELL("filename",A336),FIND("]",CELL("filename",A336))+1,255)),Testitaulu_Testtabell!A341,"")))</f>
        <v/>
      </c>
      <c r="B337" s="19" t="str">
        <f ca="1">IF(Testitaulu_Testtabell!$B$2="","",IF(Testitaulu_Testtabell!B341="","",IF(Asetukset!$B$26=(MID(CELL("filename",B336),FIND("]",CELL("filename",B336))+1,255)),Testitaulu_Testtabell!B341,"")))</f>
        <v/>
      </c>
      <c r="C337" s="38" t="str">
        <f ca="1">IF(Testitaulu_Testtabell!$B$2="","",IF(Testitaulu_Testtabell!C341="","",IF(Asetukset!$B$26=(MID(CELL("filename",C336),FIND("]",CELL("filename",C336))+1,255)),Testitaulu_Testtabell!C341,"")))</f>
        <v/>
      </c>
      <c r="G337" s="19"/>
    </row>
    <row r="338" spans="1:7" x14ac:dyDescent="0.2">
      <c r="A338" s="37" t="str">
        <f ca="1">IF(Testitaulu_Testtabell!$B$2="","",IF(Testitaulu_Testtabell!A342="","",IF(Asetukset!$B$26=(MID(CELL("filename",A337),FIND("]",CELL("filename",A337))+1,255)),Testitaulu_Testtabell!A342,"")))</f>
        <v/>
      </c>
      <c r="B338" s="19" t="str">
        <f ca="1">IF(Testitaulu_Testtabell!$B$2="","",IF(Testitaulu_Testtabell!B342="","",IF(Asetukset!$B$26=(MID(CELL("filename",B337),FIND("]",CELL("filename",B337))+1,255)),Testitaulu_Testtabell!B342,"")))</f>
        <v/>
      </c>
      <c r="C338" s="38" t="str">
        <f ca="1">IF(Testitaulu_Testtabell!$B$2="","",IF(Testitaulu_Testtabell!C342="","",IF(Asetukset!$B$26=(MID(CELL("filename",C337),FIND("]",CELL("filename",C337))+1,255)),Testitaulu_Testtabell!C342,"")))</f>
        <v/>
      </c>
      <c r="D338" s="19" t="str">
        <f>IF(Aloitus_Start!$D$1="","",IF(B338="","",IF(C338="","",C338-B338)))</f>
        <v/>
      </c>
      <c r="E338" s="45" t="str">
        <f>IF(Aloitus_Start!$D$1="","",IF(B338="","",IF(B338=0,"",IF(B338=" ","",IF(C338="","",(C338/B338)-1)))))</f>
        <v/>
      </c>
      <c r="F338" s="19" t="str">
        <f ca="1">IF($A$3="","",IF(Aloitus_Start!$D$1="","",IF(B338="",IF(Aloitus_Start!$D$1="Suomi","Tieto puuttuu : "&amp;$A338,IF(Aloitus_Start!$D$1="Svenska","Information saknas : "&amp;$A338)),"")))</f>
        <v/>
      </c>
      <c r="G338" s="19" t="str">
        <f ca="1">IF($A$3="","",IF(Aloitus_Start!$D$1="","",IF(C338="",IF(Aloitus_Start!$D$1="Suomi","Tieto puuttuu : "&amp;$A338,IF(Aloitus_Start!$D$1="Svenska","Information saknas : "&amp;$A338)),"")))</f>
        <v/>
      </c>
    </row>
    <row r="339" spans="1:7" x14ac:dyDescent="0.2">
      <c r="A339" s="37" t="str">
        <f ca="1">IF(Testitaulu_Testtabell!$B$2="","",IF(Testitaulu_Testtabell!A343="","",IF(Asetukset!$B$26=(MID(CELL("filename",A338),FIND("]",CELL("filename",A338))+1,255)),Testitaulu_Testtabell!A343,"")))</f>
        <v/>
      </c>
      <c r="B339" s="19" t="str">
        <f ca="1">IF(Testitaulu_Testtabell!$B$2="","",IF(Testitaulu_Testtabell!B343="","",IF(Asetukset!$B$26=(MID(CELL("filename",B338),FIND("]",CELL("filename",B338))+1,255)),Testitaulu_Testtabell!B343,"")))</f>
        <v/>
      </c>
      <c r="C339" s="38" t="str">
        <f ca="1">IF(Testitaulu_Testtabell!$B$2="","",IF(Testitaulu_Testtabell!C343="","",IF(Asetukset!$B$26=(MID(CELL("filename",C338),FIND("]",CELL("filename",C338))+1,255)),Testitaulu_Testtabell!C343,"")))</f>
        <v/>
      </c>
      <c r="D339" s="19" t="str">
        <f>IF(Aloitus_Start!$D$1="","",IF(B339="","",IF(C339="","",C339-B339)))</f>
        <v/>
      </c>
      <c r="E339" s="45" t="str">
        <f>IF(Aloitus_Start!$D$1="","",IF(B339="","",IF(B339=0,"",IF(B339=" ","",IF(C339="","",(C339/B339)-1)))))</f>
        <v/>
      </c>
      <c r="F339" s="19" t="str">
        <f ca="1">IF($A$3="","",IF(Aloitus_Start!$D$1="","",IF(B339="",IF(Aloitus_Start!$D$1="Suomi","Tieto puuttuu : "&amp;$A339,IF(Aloitus_Start!$D$1="Svenska","Information saknas : "&amp;$A339)),"")))</f>
        <v/>
      </c>
      <c r="G339" s="19" t="str">
        <f ca="1">IF($A$3="","",IF(Aloitus_Start!$D$1="","",IF(C339="",IF(Aloitus_Start!$D$1="Suomi","Tieto puuttuu : "&amp;$A339,IF(Aloitus_Start!$D$1="Svenska","Information saknas : "&amp;$A339)),"")))</f>
        <v/>
      </c>
    </row>
    <row r="340" spans="1:7" x14ac:dyDescent="0.2">
      <c r="A340" s="37" t="str">
        <f ca="1">IF(Testitaulu_Testtabell!$B$2="","",IF(Testitaulu_Testtabell!A344="","",IF(Asetukset!$B$26=(MID(CELL("filename",A339),FIND("]",CELL("filename",A339))+1,255)),Testitaulu_Testtabell!A344,"")))</f>
        <v/>
      </c>
      <c r="B340" s="19" t="str">
        <f ca="1">IF(Testitaulu_Testtabell!$B$2="","",IF(Testitaulu_Testtabell!B344="","",IF(Asetukset!$B$26=(MID(CELL("filename",B339),FIND("]",CELL("filename",B339))+1,255)),Testitaulu_Testtabell!B344,"")))</f>
        <v/>
      </c>
      <c r="C340" s="38" t="str">
        <f ca="1">IF(Testitaulu_Testtabell!$B$2="","",IF(Testitaulu_Testtabell!C344="","",IF(Asetukset!$B$26=(MID(CELL("filename",C339),FIND("]",CELL("filename",C339))+1,255)),Testitaulu_Testtabell!C344,"")))</f>
        <v/>
      </c>
      <c r="F340" s="19" t="str">
        <f ca="1">IF($A$3="","",IF(Aloitus_Start!$D$1="","",IF(B340="",IF(Aloitus_Start!$D$1="Suomi","Tieto puuttuu : "&amp;$A340,IF(Aloitus_Start!$D$1="Svenska","Information saknas : "&amp;$A340)),"")))</f>
        <v/>
      </c>
      <c r="G340" s="19" t="str">
        <f ca="1">IF($A$3="","",IF(Aloitus_Start!$D$1="","",IF(C340="",IF(Aloitus_Start!$D$1="Suomi","Tieto puuttuu : "&amp;$A340,IF(Aloitus_Start!$D$1="Svenska","Information saknas : "&amp;$A340)),"")))</f>
        <v/>
      </c>
    </row>
    <row r="341" spans="1:7" x14ac:dyDescent="0.2">
      <c r="A341" s="37" t="str">
        <f ca="1">IF(Testitaulu_Testtabell!$B$2="","",IF(Testitaulu_Testtabell!A345="","",IF(Asetukset!$B$26=(MID(CELL("filename",A340),FIND("]",CELL("filename",A340))+1,255)),Testitaulu_Testtabell!A345,"")))</f>
        <v/>
      </c>
      <c r="B341" s="19" t="str">
        <f ca="1">IF(Testitaulu_Testtabell!$B$2="","",IF(Testitaulu_Testtabell!B345="","",IF(Asetukset!$B$26=(MID(CELL("filename",B340),FIND("]",CELL("filename",B340))+1,255)),Testitaulu_Testtabell!B345,"")))</f>
        <v/>
      </c>
      <c r="C341" s="38" t="str">
        <f ca="1">IF(Testitaulu_Testtabell!$B$2="","",IF(Testitaulu_Testtabell!C345="","",IF(Asetukset!$B$26=(MID(CELL("filename",C340),FIND("]",CELL("filename",C340))+1,255)),Testitaulu_Testtabell!C345,"")))</f>
        <v/>
      </c>
      <c r="D341" s="19" t="str">
        <f>IF(Aloitus_Start!$D$1="","",IF(B341="","",IF(C341="","",C341-B341)))</f>
        <v/>
      </c>
      <c r="E341" s="45" t="str">
        <f>IF(Aloitus_Start!$D$1="","",IF(B341="","",IF(B341=0,"",IF(B341=" ","",IF(C341="","",(C341/B341)-1)))))</f>
        <v/>
      </c>
      <c r="F341" s="19" t="str">
        <f ca="1">IF($A$3="","",IF(Aloitus_Start!$D$1="","",IF(B341="",IF(Aloitus_Start!$D$1="Suomi","Tieto puuttuu : "&amp;$A341,IF(Aloitus_Start!$D$1="Svenska","Information saknas : "&amp;$A341)),"")))</f>
        <v/>
      </c>
      <c r="G341" s="19" t="str">
        <f ca="1">IF($A$3="","",IF(Aloitus_Start!$D$1="","",IF(C341="",IF(Aloitus_Start!$D$1="Suomi","Tieto puuttuu : "&amp;$A341,IF(Aloitus_Start!$D$1="Svenska","Information saknas : "&amp;$A341)),"")))</f>
        <v/>
      </c>
    </row>
    <row r="342" spans="1:7" x14ac:dyDescent="0.2">
      <c r="A342" s="37" t="str">
        <f ca="1">IF(Testitaulu_Testtabell!$B$2="","",IF(Testitaulu_Testtabell!A346="","",IF(Asetukset!$B$26=(MID(CELL("filename",A341),FIND("]",CELL("filename",A341))+1,255)),Testitaulu_Testtabell!A346,"")))</f>
        <v/>
      </c>
      <c r="B342" s="19" t="str">
        <f ca="1">IF(Testitaulu_Testtabell!$B$2="","",IF(Testitaulu_Testtabell!B346="","",IF(Asetukset!$B$26=(MID(CELL("filename",B341),FIND("]",CELL("filename",B341))+1,255)),Testitaulu_Testtabell!B346,"")))</f>
        <v/>
      </c>
      <c r="C342" s="38" t="str">
        <f ca="1">IF(Testitaulu_Testtabell!$B$2="","",IF(Testitaulu_Testtabell!C346="","",IF(Asetukset!$B$26=(MID(CELL("filename",C341),FIND("]",CELL("filename",C341))+1,255)),Testitaulu_Testtabell!C346,"")))</f>
        <v/>
      </c>
      <c r="D342" s="19" t="str">
        <f>IF(Aloitus_Start!$D$1="","",IF(B342="","",IF(C342="","",C342-B342)))</f>
        <v/>
      </c>
      <c r="E342" s="45" t="str">
        <f>IF(Aloitus_Start!$D$1="","",IF(B342="","",IF(B342=0,"",IF(B342=" ","",IF(C342="","",(C342/B342)-1)))))</f>
        <v/>
      </c>
      <c r="F342" s="19" t="str">
        <f ca="1">IF($A$3="","",IF(Aloitus_Start!$D$1="","",IF(B342="",IF(Aloitus_Start!$D$1="Suomi","Tieto puuttuu : "&amp;$A342,IF(Aloitus_Start!$D$1="Svenska","Information saknas : "&amp;$A342)),"")))</f>
        <v/>
      </c>
      <c r="G342" s="19" t="str">
        <f ca="1">IF($A$3="","",IF(Aloitus_Start!$D$1="","",IF(C342="",IF(Aloitus_Start!$D$1="Suomi","Tieto puuttuu : "&amp;$A342,IF(Aloitus_Start!$D$1="Svenska","Information saknas : "&amp;$A342)),"")))</f>
        <v/>
      </c>
    </row>
    <row r="343" spans="1:7" x14ac:dyDescent="0.2">
      <c r="A343" s="37" t="str">
        <f ca="1">IF(Testitaulu_Testtabell!$B$2="","",IF(Testitaulu_Testtabell!A347="","",IF(Asetukset!$B$26=(MID(CELL("filename",A342),FIND("]",CELL("filename",A342))+1,255)),Testitaulu_Testtabell!A347,"")))</f>
        <v/>
      </c>
      <c r="B343" s="19" t="str">
        <f ca="1">IF(Testitaulu_Testtabell!$B$2="","",IF(Testitaulu_Testtabell!B347="","",IF(Asetukset!$B$26=(MID(CELL("filename",B342),FIND("]",CELL("filename",B342))+1,255)),Testitaulu_Testtabell!B347,"")))</f>
        <v/>
      </c>
      <c r="C343" s="38" t="str">
        <f ca="1">IF(Testitaulu_Testtabell!$B$2="","",IF(Testitaulu_Testtabell!C347="","",IF(Asetukset!$B$26=(MID(CELL("filename",C342),FIND("]",CELL("filename",C342))+1,255)),Testitaulu_Testtabell!C347,"")))</f>
        <v/>
      </c>
      <c r="G343" s="19"/>
    </row>
    <row r="344" spans="1:7" x14ac:dyDescent="0.2">
      <c r="A344" s="37" t="str">
        <f ca="1">IF(Testitaulu_Testtabell!$B$2="","",IF(Testitaulu_Testtabell!A348="","",IF(Asetukset!$B$26=(MID(CELL("filename",A343),FIND("]",CELL("filename",A343))+1,255)),Testitaulu_Testtabell!A348,"")))</f>
        <v/>
      </c>
      <c r="B344" s="19" t="str">
        <f ca="1">IF(Testitaulu_Testtabell!$B$2="","",IF(Testitaulu_Testtabell!B348="","",IF(Asetukset!$B$26=(MID(CELL("filename",B343),FIND("]",CELL("filename",B343))+1,255)),Testitaulu_Testtabell!B348,"")))</f>
        <v/>
      </c>
      <c r="C344" s="38" t="str">
        <f ca="1">IF(Testitaulu_Testtabell!$B$2="","",IF(Testitaulu_Testtabell!C348="","",IF(Asetukset!$B$26=(MID(CELL("filename",C343),FIND("]",CELL("filename",C343))+1,255)),Testitaulu_Testtabell!C348,"")))</f>
        <v/>
      </c>
      <c r="D344" s="19" t="str">
        <f>IF(Aloitus_Start!$D$1="","",IF(B344="","",IF(C344="","",C344-B344)))</f>
        <v/>
      </c>
      <c r="E344" s="45" t="str">
        <f>IF(Aloitus_Start!$D$1="","",IF(B344="","",IF(B344=0,"",IF(B344=" ","",IF(C344="","",(C344/B344)-1)))))</f>
        <v/>
      </c>
      <c r="F344" s="19" t="str">
        <f ca="1">IF($A$3="","",IF(Aloitus_Start!$D$1="","",IF(B344="",IF(Aloitus_Start!$D$1="Suomi","Tieto puuttuu : "&amp;$A344,IF(Aloitus_Start!$D$1="Svenska","Information saknas : "&amp;$A344)),"")))</f>
        <v/>
      </c>
      <c r="G344" s="19" t="str">
        <f ca="1">IF($A$3="","",IF(Aloitus_Start!$D$1="","",IF(C344="",IF(Aloitus_Start!$D$1="Suomi","Tieto puuttuu : "&amp;$A344,IF(Aloitus_Start!$D$1="Svenska","Information saknas : "&amp;$A344)),"")))</f>
        <v/>
      </c>
    </row>
    <row r="345" spans="1:7" x14ac:dyDescent="0.2">
      <c r="A345" s="37" t="str">
        <f ca="1">IF(Testitaulu_Testtabell!$B$2="","",IF(Testitaulu_Testtabell!A349="","",IF(Asetukset!$B$26=(MID(CELL("filename",A344),FIND("]",CELL("filename",A344))+1,255)),Testitaulu_Testtabell!A349,"")))</f>
        <v/>
      </c>
      <c r="B345" s="19" t="str">
        <f ca="1">IF(Testitaulu_Testtabell!$B$2="","",IF(Testitaulu_Testtabell!B349="","",IF(Asetukset!$B$26=(MID(CELL("filename",B344),FIND("]",CELL("filename",B344))+1,255)),Testitaulu_Testtabell!B349,"")))</f>
        <v/>
      </c>
      <c r="C345" s="38" t="str">
        <f ca="1">IF(Testitaulu_Testtabell!$B$2="","",IF(Testitaulu_Testtabell!C349="","",IF(Asetukset!$B$26=(MID(CELL("filename",C344),FIND("]",CELL("filename",C344))+1,255)),Testitaulu_Testtabell!C349,"")))</f>
        <v/>
      </c>
      <c r="D345" s="19" t="str">
        <f>IF(Aloitus_Start!$D$1="","",IF(B345="","",IF(C345="","",C345-B345)))</f>
        <v/>
      </c>
      <c r="E345" s="45" t="str">
        <f>IF(Aloitus_Start!$D$1="","",IF(B345="","",IF(B345=0,"",IF(B345=" ","",IF(C345="","",(C345/B345)-1)))))</f>
        <v/>
      </c>
      <c r="F345" s="19" t="str">
        <f ca="1">IF($A$3="","",IF(Aloitus_Start!$D$1="","",IF(B345="",IF(Aloitus_Start!$D$1="Suomi","Tieto puuttuu : "&amp;$A345,IF(Aloitus_Start!$D$1="Svenska","Information saknas : "&amp;$A345)),"")))</f>
        <v/>
      </c>
      <c r="G345" s="19" t="str">
        <f ca="1">IF($A$3="","",IF(Aloitus_Start!$D$1="","",IF(C345="",IF(Aloitus_Start!$D$1="Suomi","Tieto puuttuu : "&amp;$A345,IF(Aloitus_Start!$D$1="Svenska","Information saknas : "&amp;$A345)),"")))</f>
        <v/>
      </c>
    </row>
    <row r="346" spans="1:7" x14ac:dyDescent="0.2">
      <c r="A346" s="37" t="str">
        <f ca="1">IF(Testitaulu_Testtabell!$B$2="","",IF(Testitaulu_Testtabell!A350="","",IF(Asetukset!$B$26=(MID(CELL("filename",A345),FIND("]",CELL("filename",A345))+1,255)),Testitaulu_Testtabell!A350,"")))</f>
        <v/>
      </c>
      <c r="B346" s="19" t="str">
        <f ca="1">IF(Testitaulu_Testtabell!$B$2="","",IF(Testitaulu_Testtabell!B350="","",IF(Asetukset!$B$26=(MID(CELL("filename",B345),FIND("]",CELL("filename",B345))+1,255)),Testitaulu_Testtabell!B350,"")))</f>
        <v/>
      </c>
      <c r="C346" s="38" t="str">
        <f ca="1">IF(Testitaulu_Testtabell!$B$2="","",IF(Testitaulu_Testtabell!C350="","",IF(Asetukset!$B$26=(MID(CELL("filename",C345),FIND("]",CELL("filename",C345))+1,255)),Testitaulu_Testtabell!C350,"")))</f>
        <v/>
      </c>
      <c r="D346" s="19" t="str">
        <f>IF(Aloitus_Start!$D$1="","",IF(B346="","",IF(C346="","",C346-B346)))</f>
        <v/>
      </c>
      <c r="E346" s="45" t="str">
        <f>IF(Aloitus_Start!$D$1="","",IF(B346="","",IF(B346=0,"",IF(B346=" ","",IF(C346="","",(C346/B346)-1)))))</f>
        <v/>
      </c>
      <c r="F346" s="19" t="str">
        <f ca="1">IF($A$3="","",IF(Aloitus_Start!$D$1="","",IF(B346="",IF(Aloitus_Start!$D$1="Suomi","Tieto puuttuu : "&amp;$A346,IF(Aloitus_Start!$D$1="Svenska","Information saknas : "&amp;$A346)),"")))</f>
        <v/>
      </c>
      <c r="G346" s="19" t="str">
        <f ca="1">IF($A$3="","",IF(Aloitus_Start!$D$1="","",IF(C346="",IF(Aloitus_Start!$D$1="Suomi","Tieto puuttuu : "&amp;$A346,IF(Aloitus_Start!$D$1="Svenska","Information saknas : "&amp;$A346)),"")))</f>
        <v/>
      </c>
    </row>
    <row r="347" spans="1:7" x14ac:dyDescent="0.2">
      <c r="A347" s="37" t="str">
        <f ca="1">IF(Testitaulu_Testtabell!$B$2="","",IF(Testitaulu_Testtabell!A351="","",IF(Asetukset!$B$26=(MID(CELL("filename",A346),FIND("]",CELL("filename",A346))+1,255)),Testitaulu_Testtabell!A351,"")))</f>
        <v/>
      </c>
      <c r="B347" s="19" t="str">
        <f ca="1">IF(Testitaulu_Testtabell!$B$2="","",IF(Testitaulu_Testtabell!B351="","",IF(Asetukset!$B$26=(MID(CELL("filename",B346),FIND("]",CELL("filename",B346))+1,255)),Testitaulu_Testtabell!B351,"")))</f>
        <v/>
      </c>
      <c r="C347" s="38" t="str">
        <f ca="1">IF(Testitaulu_Testtabell!$B$2="","",IF(Testitaulu_Testtabell!C351="","",IF(Asetukset!$B$26=(MID(CELL("filename",C346),FIND("]",CELL("filename",C346))+1,255)),Testitaulu_Testtabell!C351,"")))</f>
        <v/>
      </c>
      <c r="D347" s="19" t="str">
        <f>IF(Aloitus_Start!$D$1="","",IF(B347="","",IF(C347="","",C347-B347)))</f>
        <v/>
      </c>
      <c r="E347" s="45" t="str">
        <f>IF(Aloitus_Start!$D$1="","",IF(B347="","",IF(B347=0,"",IF(B347=" ","",IF(C347="","",(C347/B347)-1)))))</f>
        <v/>
      </c>
      <c r="F347" s="19" t="str">
        <f ca="1">IF($A$3="","",IF(Aloitus_Start!$D$1="","",IF(B347="",IF(Aloitus_Start!$D$1="Suomi","Tieto puuttuu : "&amp;$A347,IF(Aloitus_Start!$D$1="Svenska","Information saknas : "&amp;$A347)),"")))</f>
        <v/>
      </c>
      <c r="G347" s="19" t="str">
        <f ca="1">IF($A$3="","",IF(Aloitus_Start!$D$1="","",IF(C347="",IF(Aloitus_Start!$D$1="Suomi","Tieto puuttuu : "&amp;$A347,IF(Aloitus_Start!$D$1="Svenska","Information saknas : "&amp;$A347)),"")))</f>
        <v/>
      </c>
    </row>
    <row r="348" spans="1:7" x14ac:dyDescent="0.2">
      <c r="A348" s="37" t="str">
        <f ca="1">IF(Testitaulu_Testtabell!$B$2="","",IF(Testitaulu_Testtabell!A352="","",IF(Asetukset!$B$26=(MID(CELL("filename",A347),FIND("]",CELL("filename",A347))+1,255)),Testitaulu_Testtabell!A352,"")))</f>
        <v/>
      </c>
      <c r="B348" s="19" t="str">
        <f ca="1">IF(Testitaulu_Testtabell!$B$2="","",IF(Testitaulu_Testtabell!B352="","",IF(Asetukset!$B$26=(MID(CELL("filename",B347),FIND("]",CELL("filename",B347))+1,255)),Testitaulu_Testtabell!B352,"")))</f>
        <v/>
      </c>
      <c r="C348" s="38" t="str">
        <f ca="1">IF(Testitaulu_Testtabell!$B$2="","",IF(Testitaulu_Testtabell!C352="","",IF(Asetukset!$B$26=(MID(CELL("filename",C347),FIND("]",CELL("filename",C347))+1,255)),Testitaulu_Testtabell!C352,"")))</f>
        <v/>
      </c>
      <c r="G348" s="19"/>
    </row>
    <row r="349" spans="1:7" x14ac:dyDescent="0.2">
      <c r="A349" s="37" t="str">
        <f ca="1">IF(Testitaulu_Testtabell!$B$2="","",IF(Testitaulu_Testtabell!A353="","",IF(Asetukset!$B$26=(MID(CELL("filename",A348),FIND("]",CELL("filename",A348))+1,255)),Testitaulu_Testtabell!A353,"")))</f>
        <v/>
      </c>
      <c r="B349" s="19" t="str">
        <f ca="1">IF(Testitaulu_Testtabell!$B$2="","",IF(Testitaulu_Testtabell!B353="","",IF(Asetukset!$B$26=(MID(CELL("filename",B348),FIND("]",CELL("filename",B348))+1,255)),Testitaulu_Testtabell!B353,"")))</f>
        <v/>
      </c>
      <c r="C349" s="38" t="str">
        <f ca="1">IF(Testitaulu_Testtabell!$B$2="","",IF(Testitaulu_Testtabell!C353="","",IF(Asetukset!$B$26=(MID(CELL("filename",C348),FIND("]",CELL("filename",C348))+1,255)),Testitaulu_Testtabell!C353,"")))</f>
        <v/>
      </c>
      <c r="D349" s="19" t="str">
        <f>IF(Aloitus_Start!$D$1="","",IF(B349="","",IF(C349="","",C349-B349)))</f>
        <v/>
      </c>
      <c r="E349" s="45" t="str">
        <f>IF(Aloitus_Start!$D$1="","",IF(B349="","",IF(B349=0,"",IF(B349=" ","",IF(C349="","",(C349/B349)-1)))))</f>
        <v/>
      </c>
      <c r="F349" s="19" t="str">
        <f ca="1">IF($A$3="","",IF(Aloitus_Start!$D$1="","",IF(B349="",IF(Aloitus_Start!$D$1="Suomi","Tieto puuttuu : "&amp;$A349,IF(Aloitus_Start!$D$1="Svenska","Information saknas : "&amp;$A349)),"")))</f>
        <v/>
      </c>
      <c r="G349" s="19" t="str">
        <f ca="1">IF($A$3="","",IF(Aloitus_Start!$D$1="","",IF(C349="",IF(Aloitus_Start!$D$1="Suomi","Tieto puuttuu : "&amp;$A349,IF(Aloitus_Start!$D$1="Svenska","Information saknas : "&amp;$A349)),"")))</f>
        <v/>
      </c>
    </row>
    <row r="350" spans="1:7" x14ac:dyDescent="0.2">
      <c r="A350" s="37" t="str">
        <f ca="1">IF(Testitaulu_Testtabell!$B$2="","",IF(Testitaulu_Testtabell!A354="","",IF(Asetukset!$B$26=(MID(CELL("filename",A349),FIND("]",CELL("filename",A349))+1,255)),Testitaulu_Testtabell!A354,"")))</f>
        <v/>
      </c>
      <c r="B350" s="19" t="str">
        <f ca="1">IF(Testitaulu_Testtabell!$B$2="","",IF(Testitaulu_Testtabell!B354="","",IF(Asetukset!$B$26=(MID(CELL("filename",B349),FIND("]",CELL("filename",B349))+1,255)),Testitaulu_Testtabell!B354,"")))</f>
        <v/>
      </c>
      <c r="C350" s="38" t="str">
        <f ca="1">IF(Testitaulu_Testtabell!$B$2="","",IF(Testitaulu_Testtabell!C354="","",IF(Asetukset!$B$26=(MID(CELL("filename",C349),FIND("]",CELL("filename",C349))+1,255)),Testitaulu_Testtabell!C354,"")))</f>
        <v/>
      </c>
      <c r="D350" s="19" t="str">
        <f>IF(Aloitus_Start!$D$1="","",IF(B350="","",IF(C350="","",C350-B350)))</f>
        <v/>
      </c>
      <c r="E350" s="45" t="str">
        <f>IF(Aloitus_Start!$D$1="","",IF(B350="","",IF(B350=0,"",IF(B350=" ","",IF(C350="","",(C350/B350)-1)))))</f>
        <v/>
      </c>
      <c r="F350" s="19" t="str">
        <f ca="1">IF($A$3="","",IF(Aloitus_Start!$D$1="","",IF(B350="",IF(Aloitus_Start!$D$1="Suomi","Tieto puuttuu : "&amp;$A350,IF(Aloitus_Start!$D$1="Svenska","Information saknas : "&amp;$A350)),"")))</f>
        <v/>
      </c>
      <c r="G350" s="19" t="str">
        <f ca="1">IF($A$3="","",IF(Aloitus_Start!$D$1="","",IF(C350="",IF(Aloitus_Start!$D$1="Suomi","Tieto puuttuu : "&amp;$A350,IF(Aloitus_Start!$D$1="Svenska","Information saknas : "&amp;$A350)),"")))</f>
        <v/>
      </c>
    </row>
    <row r="351" spans="1:7" x14ac:dyDescent="0.2">
      <c r="A351" s="37" t="str">
        <f ca="1">IF(Testitaulu_Testtabell!$B$2="","",IF(Testitaulu_Testtabell!A355="","",IF(Asetukset!$B$26=(MID(CELL("filename",A350),FIND("]",CELL("filename",A350))+1,255)),Testitaulu_Testtabell!A355,"")))</f>
        <v/>
      </c>
      <c r="B351" s="19" t="str">
        <f ca="1">IF(Testitaulu_Testtabell!$B$2="","",IF(Testitaulu_Testtabell!B355="","",IF(Asetukset!$B$26=(MID(CELL("filename",B350),FIND("]",CELL("filename",B350))+1,255)),Testitaulu_Testtabell!B355,"")))</f>
        <v/>
      </c>
      <c r="C351" s="38" t="str">
        <f ca="1">IF(Testitaulu_Testtabell!$B$2="","",IF(Testitaulu_Testtabell!C355="","",IF(Asetukset!$B$26=(MID(CELL("filename",C350),FIND("]",CELL("filename",C350))+1,255)),Testitaulu_Testtabell!C355,"")))</f>
        <v/>
      </c>
      <c r="G351" s="19"/>
    </row>
    <row r="352" spans="1:7" x14ac:dyDescent="0.2">
      <c r="A352" s="37" t="str">
        <f ca="1">IF(Testitaulu_Testtabell!$B$2="","",IF(Testitaulu_Testtabell!A356="","",IF(Asetukset!$B$26=(MID(CELL("filename",A351),FIND("]",CELL("filename",A351))+1,255)),Testitaulu_Testtabell!A356,"")))</f>
        <v/>
      </c>
      <c r="B352" s="19" t="str">
        <f ca="1">IF(Testitaulu_Testtabell!$B$2="","",IF(Testitaulu_Testtabell!B356="","",IF(Asetukset!$B$26=(MID(CELL("filename",B351),FIND("]",CELL("filename",B351))+1,255)),Testitaulu_Testtabell!B356,"")))</f>
        <v/>
      </c>
      <c r="C352" s="38" t="str">
        <f ca="1">IF(Testitaulu_Testtabell!$B$2="","",IF(Testitaulu_Testtabell!C356="","",IF(Asetukset!$B$26=(MID(CELL("filename",C351),FIND("]",CELL("filename",C351))+1,255)),Testitaulu_Testtabell!C356,"")))</f>
        <v/>
      </c>
      <c r="D352" s="19" t="str">
        <f>IF(Aloitus_Start!$D$1="","",IF(B352="","",IF(C352="","",C352-B352)))</f>
        <v/>
      </c>
      <c r="E352" s="45" t="str">
        <f>IF(Aloitus_Start!$D$1="","",IF(B352="","",IF(B352=0,"",IF(B352=" ","",IF(C352="","",(C352/B352)-1)))))</f>
        <v/>
      </c>
      <c r="F352" s="19" t="str">
        <f ca="1">IF($A$3="","",IF(Aloitus_Start!$D$1="","",IF(B352="",IF(Aloitus_Start!$D$1="Suomi","Tieto puuttuu : "&amp;$A352,IF(Aloitus_Start!$D$1="Svenska","Information saknas : "&amp;$A352)),"")))</f>
        <v/>
      </c>
      <c r="G352" s="19" t="str">
        <f ca="1">IF($A$3="","",IF(Aloitus_Start!$D$1="","",IF(C352="",IF(Aloitus_Start!$D$1="Suomi","Tieto puuttuu : "&amp;$A352,IF(Aloitus_Start!$D$1="Svenska","Information saknas : "&amp;$A352)),"")))</f>
        <v/>
      </c>
    </row>
    <row r="353" spans="1:7" x14ac:dyDescent="0.2">
      <c r="A353" s="37" t="str">
        <f ca="1">IF(Testitaulu_Testtabell!$B$2="","",IF(Testitaulu_Testtabell!A357="","",IF(Asetukset!$B$26=(MID(CELL("filename",A352),FIND("]",CELL("filename",A352))+1,255)),Testitaulu_Testtabell!A357,"")))</f>
        <v/>
      </c>
      <c r="B353" s="19" t="str">
        <f ca="1">IF(Testitaulu_Testtabell!$B$2="","",IF(Testitaulu_Testtabell!B357="","",IF(Asetukset!$B$26=(MID(CELL("filename",B352),FIND("]",CELL("filename",B352))+1,255)),Testitaulu_Testtabell!B357,"")))</f>
        <v/>
      </c>
      <c r="C353" s="38" t="str">
        <f ca="1">IF(Testitaulu_Testtabell!$B$2="","",IF(Testitaulu_Testtabell!C357="","",IF(Asetukset!$B$26=(MID(CELL("filename",C352),FIND("]",CELL("filename",C352))+1,255)),Testitaulu_Testtabell!C357,"")))</f>
        <v/>
      </c>
      <c r="D353" s="19" t="str">
        <f>IF(Aloitus_Start!$D$1="","",IF(B353="","",IF(C353="","",C353-B353)))</f>
        <v/>
      </c>
      <c r="E353" s="45" t="str">
        <f>IF(Aloitus_Start!$D$1="","",IF(B353="","",IF(B353=0,"",IF(B353=" ","",IF(C353="","",(C353/B353)-1)))))</f>
        <v/>
      </c>
      <c r="F353" s="19" t="str">
        <f ca="1">IF($A$3="","",IF(Aloitus_Start!$D$1="","",IF(B353="",IF(Aloitus_Start!$D$1="Suomi","Tieto puuttuu : "&amp;$A353,IF(Aloitus_Start!$D$1="Svenska","Information saknas : "&amp;$A353)),"")))</f>
        <v/>
      </c>
      <c r="G353" s="19" t="str">
        <f ca="1">IF($A$3="","",IF(Aloitus_Start!$D$1="","",IF(C353="",IF(Aloitus_Start!$D$1="Suomi","Tieto puuttuu : "&amp;$A353,IF(Aloitus_Start!$D$1="Svenska","Information saknas : "&amp;$A353)),"")))</f>
        <v/>
      </c>
    </row>
    <row r="354" spans="1:7" x14ac:dyDescent="0.2">
      <c r="A354" s="37" t="str">
        <f ca="1">IF(Testitaulu_Testtabell!$B$2="","",IF(Testitaulu_Testtabell!A358="","",IF(Asetukset!$B$26=(MID(CELL("filename",A353),FIND("]",CELL("filename",A353))+1,255)),Testitaulu_Testtabell!A358,"")))</f>
        <v/>
      </c>
      <c r="B354" s="19" t="str">
        <f ca="1">IF(Testitaulu_Testtabell!$B$2="","",IF(Testitaulu_Testtabell!B358="","",IF(Asetukset!$B$26=(MID(CELL("filename",B353),FIND("]",CELL("filename",B353))+1,255)),Testitaulu_Testtabell!B358,"")))</f>
        <v/>
      </c>
      <c r="C354" s="38" t="str">
        <f ca="1">IF(Testitaulu_Testtabell!$B$2="","",IF(Testitaulu_Testtabell!C358="","",IF(Asetukset!$B$26=(MID(CELL("filename",C353),FIND("]",CELL("filename",C353))+1,255)),Testitaulu_Testtabell!C358,"")))</f>
        <v/>
      </c>
      <c r="D354" s="19" t="str">
        <f>IF(Aloitus_Start!$D$1="","",IF(B354="","",IF(C354="","",C354-B354)))</f>
        <v/>
      </c>
      <c r="E354" s="45" t="str">
        <f>IF(Aloitus_Start!$D$1="","",IF(B354="","",IF(B354=0,"",IF(B354=" ","",IF(C354="","",(C354/B354)-1)))))</f>
        <v/>
      </c>
      <c r="F354" s="19" t="str">
        <f ca="1">IF($A$3="","",IF(Aloitus_Start!$D$1="","",IF(B354="",IF(Aloitus_Start!$D$1="Suomi","Tieto puuttuu : "&amp;$A354,IF(Aloitus_Start!$D$1="Svenska","Information saknas : "&amp;$A354)),"")))</f>
        <v/>
      </c>
      <c r="G354" s="19" t="str">
        <f ca="1">IF($A$3="","",IF(Aloitus_Start!$D$1="","",IF(C354="",IF(Aloitus_Start!$D$1="Suomi","Tieto puuttuu : "&amp;$A354,IF(Aloitus_Start!$D$1="Svenska","Information saknas : "&amp;$A354)),"")))</f>
        <v/>
      </c>
    </row>
    <row r="355" spans="1:7" x14ac:dyDescent="0.2">
      <c r="A355" s="37" t="str">
        <f ca="1">IF(Testitaulu_Testtabell!$B$2="","",IF(Testitaulu_Testtabell!A359="","",IF(Asetukset!$B$26=(MID(CELL("filename",A354),FIND("]",CELL("filename",A354))+1,255)),Testitaulu_Testtabell!A359,"")))</f>
        <v/>
      </c>
      <c r="B355" s="19" t="str">
        <f ca="1">IF(Testitaulu_Testtabell!$B$2="","",IF(Testitaulu_Testtabell!B359="","",IF(Asetukset!$B$26=(MID(CELL("filename",B354),FIND("]",CELL("filename",B354))+1,255)),Testitaulu_Testtabell!B359,"")))</f>
        <v/>
      </c>
      <c r="C355" s="38" t="str">
        <f ca="1">IF(Testitaulu_Testtabell!$B$2="","",IF(Testitaulu_Testtabell!C359="","",IF(Asetukset!$B$26=(MID(CELL("filename",C354),FIND("]",CELL("filename",C354))+1,255)),Testitaulu_Testtabell!C359,"")))</f>
        <v/>
      </c>
      <c r="G355" s="19"/>
    </row>
    <row r="356" spans="1:7" x14ac:dyDescent="0.2">
      <c r="A356" s="37" t="str">
        <f ca="1">IF(Testitaulu_Testtabell!$B$2="","",IF(Testitaulu_Testtabell!A360="","",IF(Asetukset!$B$26=(MID(CELL("filename",A355),FIND("]",CELL("filename",A355))+1,255)),Testitaulu_Testtabell!A360,"")))</f>
        <v/>
      </c>
      <c r="B356" s="19" t="str">
        <f ca="1">IF(Testitaulu_Testtabell!$B$2="","",IF(Testitaulu_Testtabell!B360="","",IF(Asetukset!$B$26=(MID(CELL("filename",B355),FIND("]",CELL("filename",B355))+1,255)),Testitaulu_Testtabell!B360,"")))</f>
        <v/>
      </c>
      <c r="C356" s="38" t="str">
        <f ca="1">IF(Testitaulu_Testtabell!$B$2="","",IF(Testitaulu_Testtabell!C360="","",IF(Asetukset!$B$26=(MID(CELL("filename",C355),FIND("]",CELL("filename",C355))+1,255)),Testitaulu_Testtabell!C360,"")))</f>
        <v/>
      </c>
      <c r="D356" s="19" t="str">
        <f>IF(Aloitus_Start!$D$1="","",IF(B356="","",IF(C356="","",C356-B356)))</f>
        <v/>
      </c>
      <c r="E356" s="45" t="str">
        <f>IF(Aloitus_Start!$D$1="","",IF(B356="","",IF(B356=0,"",IF(B356=" ","",IF(C356="","",(C356/B356)-1)))))</f>
        <v/>
      </c>
      <c r="F356" s="19" t="str">
        <f ca="1">IF($A$3="","",IF(Aloitus_Start!$D$1="","",IF(B356="",IF(Aloitus_Start!$D$1="Suomi","Tieto puuttuu : "&amp;$A356,IF(Aloitus_Start!$D$1="Svenska","Information saknas : "&amp;$A356)),"")))</f>
        <v/>
      </c>
      <c r="G356" s="19" t="str">
        <f ca="1">IF($A$3="","",IF(Aloitus_Start!$D$1="","",IF(C356="",IF(Aloitus_Start!$D$1="Suomi","Tieto puuttuu : "&amp;$A356,IF(Aloitus_Start!$D$1="Svenska","Information saknas : "&amp;$A356)),"")))</f>
        <v/>
      </c>
    </row>
    <row r="357" spans="1:7" x14ac:dyDescent="0.2">
      <c r="A357" s="37" t="str">
        <f ca="1">IF(Testitaulu_Testtabell!$B$2="","",IF(Testitaulu_Testtabell!A361="","",IF(Asetukset!$B$26=(MID(CELL("filename",A356),FIND("]",CELL("filename",A356))+1,255)),Testitaulu_Testtabell!A361,"")))</f>
        <v/>
      </c>
      <c r="B357" s="19" t="str">
        <f ca="1">IF(Testitaulu_Testtabell!$B$2="","",IF(Testitaulu_Testtabell!B361="","",IF(Asetukset!$B$26=(MID(CELL("filename",B356),FIND("]",CELL("filename",B356))+1,255)),Testitaulu_Testtabell!B361,"")))</f>
        <v/>
      </c>
      <c r="C357" s="38" t="str">
        <f ca="1">IF(Testitaulu_Testtabell!$B$2="","",IF(Testitaulu_Testtabell!C361="","",IF(Asetukset!$B$26=(MID(CELL("filename",C356),FIND("]",CELL("filename",C356))+1,255)),Testitaulu_Testtabell!C361,"")))</f>
        <v/>
      </c>
      <c r="D357" s="19" t="str">
        <f>IF(Aloitus_Start!$D$1="","",IF(B357="","",IF(C357="","",C357-B357)))</f>
        <v/>
      </c>
      <c r="E357" s="45" t="str">
        <f>IF(Aloitus_Start!$D$1="","",IF(B357="","",IF(B357=0,"",IF(B357=" ","",IF(C357="","",(C357/B357)-1)))))</f>
        <v/>
      </c>
      <c r="F357" s="19" t="str">
        <f ca="1">IF($A$3="","",IF(Aloitus_Start!$D$1="","",IF(B357="",IF(Aloitus_Start!$D$1="Suomi","Tieto puuttuu : "&amp;$A357,IF(Aloitus_Start!$D$1="Svenska","Information saknas : "&amp;$A357)),"")))</f>
        <v/>
      </c>
      <c r="G357" s="19" t="str">
        <f ca="1">IF($A$3="","",IF(Aloitus_Start!$D$1="","",IF(C357="",IF(Aloitus_Start!$D$1="Suomi","Tieto puuttuu : "&amp;$A357,IF(Aloitus_Start!$D$1="Svenska","Information saknas : "&amp;$A357)),"")))</f>
        <v/>
      </c>
    </row>
    <row r="358" spans="1:7" x14ac:dyDescent="0.2">
      <c r="A358" s="37" t="str">
        <f ca="1">IF(Testitaulu_Testtabell!$B$2="","",IF(Testitaulu_Testtabell!A362="","",IF(Asetukset!$B$26=(MID(CELL("filename",A357),FIND("]",CELL("filename",A357))+1,255)),Testitaulu_Testtabell!A362,"")))</f>
        <v/>
      </c>
      <c r="B358" s="19" t="str">
        <f ca="1">IF(Testitaulu_Testtabell!$B$2="","",IF(Testitaulu_Testtabell!B362="","",IF(Asetukset!$B$26=(MID(CELL("filename",B357),FIND("]",CELL("filename",B357))+1,255)),Testitaulu_Testtabell!B362,"")))</f>
        <v/>
      </c>
      <c r="C358" s="38" t="str">
        <f ca="1">IF(Testitaulu_Testtabell!$B$2="","",IF(Testitaulu_Testtabell!C362="","",IF(Asetukset!$B$26=(MID(CELL("filename",C357),FIND("]",CELL("filename",C357))+1,255)),Testitaulu_Testtabell!C362,"")))</f>
        <v/>
      </c>
      <c r="G358" s="19"/>
    </row>
    <row r="359" spans="1:7" x14ac:dyDescent="0.2">
      <c r="A359" s="37" t="str">
        <f ca="1">IF(Testitaulu_Testtabell!$B$2="","",IF(Testitaulu_Testtabell!A363="","",IF(Asetukset!$B$26=(MID(CELL("filename",A358),FIND("]",CELL("filename",A358))+1,255)),Testitaulu_Testtabell!A363,"")))</f>
        <v/>
      </c>
      <c r="B359" s="19" t="str">
        <f ca="1">IF(Testitaulu_Testtabell!$B$2="","",IF(Testitaulu_Testtabell!B363="","",IF(Asetukset!$B$26=(MID(CELL("filename",B358),FIND("]",CELL("filename",B358))+1,255)),Testitaulu_Testtabell!B363,"")))</f>
        <v/>
      </c>
      <c r="C359" s="38" t="str">
        <f ca="1">IF(Testitaulu_Testtabell!$B$2="","",IF(Testitaulu_Testtabell!C363="","",IF(Asetukset!$B$26=(MID(CELL("filename",C358),FIND("]",CELL("filename",C358))+1,255)),Testitaulu_Testtabell!C363,"")))</f>
        <v/>
      </c>
      <c r="D359" s="19" t="str">
        <f>IF(Aloitus_Start!$D$1="","",IF(B359="","",IF(C359="","",C359-B359)))</f>
        <v/>
      </c>
      <c r="E359" s="45" t="str">
        <f>IF(Aloitus_Start!$D$1="","",IF(B359="","",IF(B359=0,"",IF(B359=" ","",IF(C359="","",(C359/B359)-1)))))</f>
        <v/>
      </c>
      <c r="F359" s="19" t="str">
        <f ca="1">IF($A$3="","",IF(Aloitus_Start!$D$1="","",IF(B359="",IF(Aloitus_Start!$D$1="Suomi","Tieto puuttuu : "&amp;$A359,IF(Aloitus_Start!$D$1="Svenska","Information saknas : "&amp;$A359)),"")))</f>
        <v/>
      </c>
      <c r="G359" s="19" t="str">
        <f ca="1">IF($A$3="","",IF(Aloitus_Start!$D$1="","",IF(C359="",IF(Aloitus_Start!$D$1="Suomi","Tieto puuttuu : "&amp;$A359,IF(Aloitus_Start!$D$1="Svenska","Information saknas : "&amp;$A359)),"")))</f>
        <v/>
      </c>
    </row>
    <row r="360" spans="1:7" x14ac:dyDescent="0.2">
      <c r="A360" s="37" t="str">
        <f ca="1">IF(Testitaulu_Testtabell!$B$2="","",IF(Testitaulu_Testtabell!A364="","",IF(Asetukset!$B$26=(MID(CELL("filename",A359),FIND("]",CELL("filename",A359))+1,255)),Testitaulu_Testtabell!A364,"")))</f>
        <v/>
      </c>
      <c r="B360" s="19" t="str">
        <f ca="1">IF(Testitaulu_Testtabell!$B$2="","",IF(Testitaulu_Testtabell!B364="","",IF(Asetukset!$B$26=(MID(CELL("filename",B359),FIND("]",CELL("filename",B359))+1,255)),Testitaulu_Testtabell!B364,"")))</f>
        <v/>
      </c>
      <c r="C360" s="38" t="str">
        <f ca="1">IF(Testitaulu_Testtabell!$B$2="","",IF(Testitaulu_Testtabell!C364="","",IF(Asetukset!$B$26=(MID(CELL("filename",C359),FIND("]",CELL("filename",C359))+1,255)),Testitaulu_Testtabell!C364,"")))</f>
        <v/>
      </c>
      <c r="D360" s="19" t="str">
        <f>IF(Aloitus_Start!$D$1="","",IF(B360="","",IF(C360="","",C360-B360)))</f>
        <v/>
      </c>
      <c r="E360" s="45" t="str">
        <f>IF(Aloitus_Start!$D$1="","",IF(B360="","",IF(B360=0,"",IF(B360=" ","",IF(C360="","",(C360/B360)-1)))))</f>
        <v/>
      </c>
      <c r="F360" s="19" t="str">
        <f ca="1">IF($A$3="","",IF(Aloitus_Start!$D$1="","",IF(B360="",IF(Aloitus_Start!$D$1="Suomi","Tieto puuttuu : "&amp;$A360,IF(Aloitus_Start!$D$1="Svenska","Information saknas : "&amp;$A360)),"")))</f>
        <v/>
      </c>
      <c r="G360" s="19" t="str">
        <f ca="1">IF($A$3="","",IF(Aloitus_Start!$D$1="","",IF(C360="",IF(Aloitus_Start!$D$1="Suomi","Tieto puuttuu : "&amp;$A360,IF(Aloitus_Start!$D$1="Svenska","Information saknas : "&amp;$A360)),"")))</f>
        <v/>
      </c>
    </row>
    <row r="361" spans="1:7" x14ac:dyDescent="0.2">
      <c r="A361" s="37" t="str">
        <f ca="1">IF(Testitaulu_Testtabell!$B$2="","",IF(Testitaulu_Testtabell!A365="","",IF(Asetukset!$B$26=(MID(CELL("filename",A360),FIND("]",CELL("filename",A360))+1,255)),Testitaulu_Testtabell!A365,"")))</f>
        <v/>
      </c>
      <c r="B361" s="19" t="str">
        <f ca="1">IF(Testitaulu_Testtabell!$B$2="","",IF(Testitaulu_Testtabell!B365="","",IF(Asetukset!$B$26=(MID(CELL("filename",B360),FIND("]",CELL("filename",B360))+1,255)),Testitaulu_Testtabell!B365,"")))</f>
        <v/>
      </c>
      <c r="C361" s="38" t="str">
        <f ca="1">IF(Testitaulu_Testtabell!$B$2="","",IF(Testitaulu_Testtabell!C365="","",IF(Asetukset!$B$26=(MID(CELL("filename",C360),FIND("]",CELL("filename",C360))+1,255)),Testitaulu_Testtabell!C365,"")))</f>
        <v/>
      </c>
      <c r="D361" s="19" t="str">
        <f>IF(Aloitus_Start!$D$1="","",IF(B361="","",IF(C361="","",C361-B361)))</f>
        <v/>
      </c>
      <c r="E361" s="45" t="str">
        <f>IF(Aloitus_Start!$D$1="","",IF(B361="","",IF(B361=0,"",IF(B361=" ","",IF(C361="","",(C361/B361)-1)))))</f>
        <v/>
      </c>
      <c r="F361" s="19" t="str">
        <f ca="1">IF($A$3="","",IF(Aloitus_Start!$D$1="","",IF(B361="",IF(Aloitus_Start!$D$1="Suomi","Tieto puuttuu : "&amp;$A361,IF(Aloitus_Start!$D$1="Svenska","Information saknas : "&amp;$A361)),"")))</f>
        <v/>
      </c>
      <c r="G361" s="19" t="str">
        <f ca="1">IF($A$3="","",IF(Aloitus_Start!$D$1="","",IF(C361="",IF(Aloitus_Start!$D$1="Suomi","Tieto puuttuu : "&amp;$A361,IF(Aloitus_Start!$D$1="Svenska","Information saknas : "&amp;$A361)),"")))</f>
        <v/>
      </c>
    </row>
    <row r="362" spans="1:7" x14ac:dyDescent="0.2">
      <c r="A362" s="37" t="str">
        <f ca="1">IF(Testitaulu_Testtabell!$B$2="","",IF(Testitaulu_Testtabell!A366="","",IF(Asetukset!$B$26=(MID(CELL("filename",A361),FIND("]",CELL("filename",A361))+1,255)),Testitaulu_Testtabell!A366,"")))</f>
        <v/>
      </c>
      <c r="B362" s="19" t="str">
        <f ca="1">IF(Testitaulu_Testtabell!$B$2="","",IF(Testitaulu_Testtabell!B366="","",IF(Asetukset!$B$26=(MID(CELL("filename",B361),FIND("]",CELL("filename",B361))+1,255)),Testitaulu_Testtabell!B366,"")))</f>
        <v/>
      </c>
      <c r="C362" s="38" t="str">
        <f ca="1">IF(Testitaulu_Testtabell!$B$2="","",IF(Testitaulu_Testtabell!C366="","",IF(Asetukset!$B$26=(MID(CELL("filename",C361),FIND("]",CELL("filename",C361))+1,255)),Testitaulu_Testtabell!C366,"")))</f>
        <v/>
      </c>
      <c r="D362" s="19" t="str">
        <f>IF(Aloitus_Start!$D$1="","",IF(B362="","",IF(C362="","",C362-B362)))</f>
        <v/>
      </c>
      <c r="E362" s="45" t="str">
        <f>IF(Aloitus_Start!$D$1="","",IF(B362="","",IF(B362=0,"",IF(B362=" ","",IF(C362="","",(C362/B362)-1)))))</f>
        <v/>
      </c>
      <c r="F362" s="19" t="str">
        <f ca="1">IF($A$3="","",IF(Aloitus_Start!$D$1="","",IF(B362="",IF(Aloitus_Start!$D$1="Suomi","Tieto puuttuu : "&amp;$A362,IF(Aloitus_Start!$D$1="Svenska","Information saknas : "&amp;$A362)),"")))</f>
        <v/>
      </c>
      <c r="G362" s="19" t="str">
        <f ca="1">IF($A$3="","",IF(Aloitus_Start!$D$1="","",IF(C362="",IF(Aloitus_Start!$D$1="Suomi","Tieto puuttuu : "&amp;$A362,IF(Aloitus_Start!$D$1="Svenska","Information saknas : "&amp;$A362)),"")))</f>
        <v/>
      </c>
    </row>
    <row r="363" spans="1:7" x14ac:dyDescent="0.2">
      <c r="A363" s="37" t="str">
        <f ca="1">IF(Testitaulu_Testtabell!$B$2="","",IF(Testitaulu_Testtabell!A367="","",IF(Asetukset!$B$26=(MID(CELL("filename",A362),FIND("]",CELL("filename",A362))+1,255)),Testitaulu_Testtabell!A367,"")))</f>
        <v/>
      </c>
      <c r="B363" s="19" t="str">
        <f ca="1">IF(Testitaulu_Testtabell!$B$2="","",IF(Testitaulu_Testtabell!B367="","",IF(Asetukset!$B$26=(MID(CELL("filename",B362),FIND("]",CELL("filename",B362))+1,255)),Testitaulu_Testtabell!B367,"")))</f>
        <v/>
      </c>
      <c r="C363" s="38" t="str">
        <f ca="1">IF(Testitaulu_Testtabell!$B$2="","",IF(Testitaulu_Testtabell!C367="","",IF(Asetukset!$B$26=(MID(CELL("filename",C362),FIND("]",CELL("filename",C362))+1,255)),Testitaulu_Testtabell!C367,"")))</f>
        <v/>
      </c>
      <c r="D363" s="19" t="str">
        <f>IF(Aloitus_Start!$D$1="","",IF(B363="","",IF(C363="","",C363-B363)))</f>
        <v/>
      </c>
      <c r="E363" s="45" t="str">
        <f>IF(Aloitus_Start!$D$1="","",IF(B363="","",IF(B363=0,"",IF(B363=" ","",IF(C363="","",(C363/B363)-1)))))</f>
        <v/>
      </c>
      <c r="F363" s="19" t="str">
        <f ca="1">IF($A$3="","",IF(Aloitus_Start!$D$1="","",IF(B363="",IF(Aloitus_Start!$D$1="Suomi","Tieto puuttuu : "&amp;$A363,IF(Aloitus_Start!$D$1="Svenska","Information saknas : "&amp;$A363)),"")))</f>
        <v/>
      </c>
      <c r="G363" s="19" t="str">
        <f ca="1">IF($A$3="","",IF(Aloitus_Start!$D$1="","",IF(C363="",IF(Aloitus_Start!$D$1="Suomi","Tieto puuttuu : "&amp;$A363,IF(Aloitus_Start!$D$1="Svenska","Information saknas : "&amp;$A363)),"")))</f>
        <v/>
      </c>
    </row>
    <row r="364" spans="1:7" x14ac:dyDescent="0.2">
      <c r="A364" s="37" t="str">
        <f ca="1">IF(Testitaulu_Testtabell!$B$2="","",IF(Testitaulu_Testtabell!A368="","",IF(Asetukset!$B$26=(MID(CELL("filename",A363),FIND("]",CELL("filename",A363))+1,255)),Testitaulu_Testtabell!A368,"")))</f>
        <v/>
      </c>
      <c r="B364" s="19" t="str">
        <f ca="1">IF(Testitaulu_Testtabell!$B$2="","",IF(Testitaulu_Testtabell!B368="","",IF(Asetukset!$B$26=(MID(CELL("filename",B363),FIND("]",CELL("filename",B363))+1,255)),Testitaulu_Testtabell!B368,"")))</f>
        <v/>
      </c>
      <c r="C364" s="38" t="str">
        <f ca="1">IF(Testitaulu_Testtabell!$B$2="","",IF(Testitaulu_Testtabell!C368="","",IF(Asetukset!$B$26=(MID(CELL("filename",C363),FIND("]",CELL("filename",C363))+1,255)),Testitaulu_Testtabell!C368,"")))</f>
        <v/>
      </c>
      <c r="D364" s="19" t="str">
        <f>IF(Aloitus_Start!$D$1="","",IF(B364="","",IF(C364="","",C364-B364)))</f>
        <v/>
      </c>
      <c r="E364" s="45" t="str">
        <f>IF(Aloitus_Start!$D$1="","",IF(B364="","",IF(B364=0,"",IF(B364=" ","",IF(C364="","",(C364/B364)-1)))))</f>
        <v/>
      </c>
      <c r="F364" s="19" t="str">
        <f ca="1">IF($A$3="","",IF(Aloitus_Start!$D$1="","",IF(B364="",IF(Aloitus_Start!$D$1="Suomi","Tieto puuttuu : "&amp;$A364,IF(Aloitus_Start!$D$1="Svenska","Information saknas : "&amp;$A364)),"")))</f>
        <v/>
      </c>
      <c r="G364" s="19" t="str">
        <f ca="1">IF($A$3="","",IF(Aloitus_Start!$D$1="","",IF(C364="",IF(Aloitus_Start!$D$1="Suomi","Tieto puuttuu : "&amp;$A364,IF(Aloitus_Start!$D$1="Svenska","Information saknas : "&amp;$A364)),"")))</f>
        <v/>
      </c>
    </row>
    <row r="365" spans="1:7" x14ac:dyDescent="0.2">
      <c r="A365" s="37" t="str">
        <f ca="1">IF(Testitaulu_Testtabell!$B$2="","",IF(Testitaulu_Testtabell!A369="","",IF(Asetukset!$B$26=(MID(CELL("filename",A364),FIND("]",CELL("filename",A364))+1,255)),Testitaulu_Testtabell!A369,"")))</f>
        <v/>
      </c>
      <c r="B365" s="19" t="str">
        <f ca="1">IF(Testitaulu_Testtabell!$B$2="","",IF(Testitaulu_Testtabell!B369="","",IF(Asetukset!$B$26=(MID(CELL("filename",B364),FIND("]",CELL("filename",B364))+1,255)),Testitaulu_Testtabell!B369,"")))</f>
        <v/>
      </c>
      <c r="C365" s="38" t="str">
        <f ca="1">IF(Testitaulu_Testtabell!$B$2="","",IF(Testitaulu_Testtabell!C369="","",IF(Asetukset!$B$26=(MID(CELL("filename",C364),FIND("]",CELL("filename",C364))+1,255)),Testitaulu_Testtabell!C369,"")))</f>
        <v/>
      </c>
      <c r="D365" s="19" t="str">
        <f>IF(Aloitus_Start!$D$1="","",IF(B365="","",IF(C365="","",C365-B365)))</f>
        <v/>
      </c>
      <c r="E365" s="45" t="str">
        <f>IF(Aloitus_Start!$D$1="","",IF(B365="","",IF(B365=0,"",IF(B365=" ","",IF(C365="","",(C365/B365)-1)))))</f>
        <v/>
      </c>
      <c r="F365" s="19" t="str">
        <f ca="1">IF($A$3="","",IF(Aloitus_Start!$D$1="","",IF(B365="",IF(Aloitus_Start!$D$1="Suomi","Tieto puuttuu : "&amp;$A365,IF(Aloitus_Start!$D$1="Svenska","Information saknas : "&amp;$A365)),"")))</f>
        <v/>
      </c>
      <c r="G365" s="19" t="str">
        <f ca="1">IF($A$3="","",IF(Aloitus_Start!$D$1="","",IF(C365="",IF(Aloitus_Start!$D$1="Suomi","Tieto puuttuu : "&amp;$A365,IF(Aloitus_Start!$D$1="Svenska","Information saknas : "&amp;$A365)),"")))</f>
        <v/>
      </c>
    </row>
    <row r="366" spans="1:7" x14ac:dyDescent="0.2">
      <c r="A366" s="37" t="str">
        <f ca="1">IF(Testitaulu_Testtabell!$B$2="","",IF(Testitaulu_Testtabell!A370="","",IF(Asetukset!$B$26=(MID(CELL("filename",A365),FIND("]",CELL("filename",A365))+1,255)),Testitaulu_Testtabell!A370,"")))</f>
        <v/>
      </c>
      <c r="B366" s="19" t="str">
        <f ca="1">IF(Testitaulu_Testtabell!$B$2="","",IF(Testitaulu_Testtabell!B370="","",IF(Asetukset!$B$26=(MID(CELL("filename",B365),FIND("]",CELL("filename",B365))+1,255)),Testitaulu_Testtabell!B370,"")))</f>
        <v/>
      </c>
      <c r="C366" s="38" t="str">
        <f ca="1">IF(Testitaulu_Testtabell!$B$2="","",IF(Testitaulu_Testtabell!C370="","",IF(Asetukset!$B$26=(MID(CELL("filename",C365),FIND("]",CELL("filename",C365))+1,255)),Testitaulu_Testtabell!C370,"")))</f>
        <v/>
      </c>
      <c r="D366" s="19" t="str">
        <f>IF(Aloitus_Start!$D$1="","",IF(B366="","",IF(C366="","",C366-B366)))</f>
        <v/>
      </c>
      <c r="E366" s="45" t="str">
        <f>IF(Aloitus_Start!$D$1="","",IF(B366="","",IF(B366=0,"",IF(B366=" ","",IF(C366="","",(C366/B366)-1)))))</f>
        <v/>
      </c>
      <c r="F366" s="19" t="str">
        <f ca="1">IF($A$3="","",IF(Aloitus_Start!$D$1="","",IF(B366="",IF(Aloitus_Start!$D$1="Suomi","Tieto puuttuu : "&amp;$A366,IF(Aloitus_Start!$D$1="Svenska","Information saknas : "&amp;$A366)),"")))</f>
        <v/>
      </c>
      <c r="G366" s="19" t="str">
        <f ca="1">IF($A$3="","",IF(Aloitus_Start!$D$1="","",IF(C366="",IF(Aloitus_Start!$D$1="Suomi","Tieto puuttuu : "&amp;$A366,IF(Aloitus_Start!$D$1="Svenska","Information saknas : "&amp;$A366)),"")))</f>
        <v/>
      </c>
    </row>
    <row r="367" spans="1:7" x14ac:dyDescent="0.2">
      <c r="A367" s="37" t="str">
        <f ca="1">IF(Testitaulu_Testtabell!$B$2="","",IF(Testitaulu_Testtabell!A371="","",IF(Asetukset!$B$26=(MID(CELL("filename",A366),FIND("]",CELL("filename",A366))+1,255)),Testitaulu_Testtabell!A371,"")))</f>
        <v/>
      </c>
      <c r="B367" s="19" t="str">
        <f ca="1">IF(Testitaulu_Testtabell!$B$2="","",IF(Testitaulu_Testtabell!B371="","",IF(Asetukset!$B$26=(MID(CELL("filename",B366),FIND("]",CELL("filename",B366))+1,255)),Testitaulu_Testtabell!B371,"")))</f>
        <v/>
      </c>
      <c r="C367" s="38" t="str">
        <f ca="1">IF(Testitaulu_Testtabell!$B$2="","",IF(Testitaulu_Testtabell!C371="","",IF(Asetukset!$B$26=(MID(CELL("filename",C366),FIND("]",CELL("filename",C366))+1,255)),Testitaulu_Testtabell!C371,"")))</f>
        <v/>
      </c>
      <c r="D367" s="19" t="str">
        <f>IF(Aloitus_Start!$D$1="","",IF(B367="","",IF(C367="","",C367-B367)))</f>
        <v/>
      </c>
      <c r="E367" s="45" t="str">
        <f>IF(Aloitus_Start!$D$1="","",IF(B367="","",IF(B367=0,"",IF(B367=" ","",IF(C367="","",(C367/B367)-1)))))</f>
        <v/>
      </c>
      <c r="F367" s="19" t="str">
        <f ca="1">IF($A$3="","",IF(Aloitus_Start!$D$1="","",IF(B367="",IF(Aloitus_Start!$D$1="Suomi","Tieto puuttuu : "&amp;$A367,IF(Aloitus_Start!$D$1="Svenska","Information saknas : "&amp;$A367)),"")))</f>
        <v/>
      </c>
      <c r="G367" s="19" t="str">
        <f ca="1">IF($A$3="","",IF(Aloitus_Start!$D$1="","",IF(C367="",IF(Aloitus_Start!$D$1="Suomi","Tieto puuttuu : "&amp;$A367,IF(Aloitus_Start!$D$1="Svenska","Information saknas : "&amp;$A367)),"")))</f>
        <v/>
      </c>
    </row>
    <row r="368" spans="1:7" x14ac:dyDescent="0.2">
      <c r="A368" s="37" t="str">
        <f ca="1">IF(Testitaulu_Testtabell!$B$2="","",IF(Testitaulu_Testtabell!A372="","",IF(Asetukset!$B$26=(MID(CELL("filename",A367),FIND("]",CELL("filename",A367))+1,255)),Testitaulu_Testtabell!A372,"")))</f>
        <v/>
      </c>
      <c r="B368" s="19" t="str">
        <f ca="1">IF(Testitaulu_Testtabell!$B$2="","",IF(Testitaulu_Testtabell!B372="","",IF(Asetukset!$B$26=(MID(CELL("filename",B367),FIND("]",CELL("filename",B367))+1,255)),Testitaulu_Testtabell!B372,"")))</f>
        <v/>
      </c>
      <c r="C368" s="38" t="str">
        <f ca="1">IF(Testitaulu_Testtabell!$B$2="","",IF(Testitaulu_Testtabell!C372="","",IF(Asetukset!$B$26=(MID(CELL("filename",C367),FIND("]",CELL("filename",C367))+1,255)),Testitaulu_Testtabell!C372,"")))</f>
        <v/>
      </c>
      <c r="G368" s="19"/>
    </row>
    <row r="369" spans="1:7" x14ac:dyDescent="0.2">
      <c r="A369" s="37" t="str">
        <f ca="1">IF(Testitaulu_Testtabell!$B$2="","",IF(Testitaulu_Testtabell!A373="","",IF(Asetukset!$B$26=(MID(CELL("filename",A368),FIND("]",CELL("filename",A368))+1,255)),Testitaulu_Testtabell!A373,"")))</f>
        <v/>
      </c>
      <c r="B369" s="19" t="str">
        <f ca="1">IF(Testitaulu_Testtabell!$B$2="","",IF(Testitaulu_Testtabell!B373="","",IF(Asetukset!$B$26=(MID(CELL("filename",B368),FIND("]",CELL("filename",B368))+1,255)),Testitaulu_Testtabell!B373,"")))</f>
        <v/>
      </c>
      <c r="C369" s="38" t="str">
        <f ca="1">IF(Testitaulu_Testtabell!$B$2="","",IF(Testitaulu_Testtabell!C373="","",IF(Asetukset!$B$26=(MID(CELL("filename",C368),FIND("]",CELL("filename",C368))+1,255)),Testitaulu_Testtabell!C373,"")))</f>
        <v/>
      </c>
      <c r="G369" s="19"/>
    </row>
    <row r="370" spans="1:7" x14ac:dyDescent="0.2">
      <c r="A370" s="37" t="str">
        <f ca="1">IF(Testitaulu_Testtabell!$B$2="","",IF(Testitaulu_Testtabell!A374="","",IF(Asetukset!$B$26=(MID(CELL("filename",A369),FIND("]",CELL("filename",A369))+1,255)),Testitaulu_Testtabell!A374,"")))</f>
        <v/>
      </c>
      <c r="B370" s="19" t="str">
        <f ca="1">IF(Testitaulu_Testtabell!$B$2="","",IF(Testitaulu_Testtabell!B374="","",IF(Asetukset!$B$26=(MID(CELL("filename",B369),FIND("]",CELL("filename",B369))+1,255)),Testitaulu_Testtabell!B374,"")))</f>
        <v/>
      </c>
      <c r="C370" s="38" t="str">
        <f ca="1">IF(Testitaulu_Testtabell!$B$2="","",IF(Testitaulu_Testtabell!C374="","",IF(Asetukset!$B$26=(MID(CELL("filename",C369),FIND("]",CELL("filename",C369))+1,255)),Testitaulu_Testtabell!C374,"")))</f>
        <v/>
      </c>
      <c r="D370" s="19" t="str">
        <f>IF(Aloitus_Start!$D$1="","",IF(B370="","",IF(C370="","",C370-B370)))</f>
        <v/>
      </c>
      <c r="E370" s="45" t="str">
        <f>IF(Aloitus_Start!$D$1="","",IF(B370="","",IF(B370=0,"",IF(B370=" ","",IF(C370="","",(C370/B370)-1)))))</f>
        <v/>
      </c>
      <c r="F370" s="19" t="str">
        <f ca="1">IF($A$3="","",IF(Aloitus_Start!$D$1="","",IF(B370="",IF(Aloitus_Start!$D$1="Suomi","Tieto puuttuu : "&amp;$A370,IF(Aloitus_Start!$D$1="Svenska","Information saknas : "&amp;$A370)),"")))</f>
        <v/>
      </c>
      <c r="G370" s="19" t="str">
        <f ca="1">IF($A$3="","",IF(Aloitus_Start!$D$1="","",IF(C370="",IF(Aloitus_Start!$D$1="Suomi","Tieto puuttuu : "&amp;$A370,IF(Aloitus_Start!$D$1="Svenska","Information saknas : "&amp;$A370)),"")))</f>
        <v/>
      </c>
    </row>
    <row r="371" spans="1:7" x14ac:dyDescent="0.2">
      <c r="A371" s="37" t="str">
        <f ca="1">IF(Testitaulu_Testtabell!$B$2="","",IF(Testitaulu_Testtabell!A375="","",IF(Asetukset!$B$26=(MID(CELL("filename",A370),FIND("]",CELL("filename",A370))+1,255)),Testitaulu_Testtabell!A375,"")))</f>
        <v/>
      </c>
      <c r="B371" s="19" t="str">
        <f ca="1">IF(Testitaulu_Testtabell!$B$2="","",IF(Testitaulu_Testtabell!B375="","",IF(Asetukset!$B$26=(MID(CELL("filename",B370),FIND("]",CELL("filename",B370))+1,255)),Testitaulu_Testtabell!B375,"")))</f>
        <v/>
      </c>
      <c r="C371" s="38" t="str">
        <f ca="1">IF(Testitaulu_Testtabell!$B$2="","",IF(Testitaulu_Testtabell!C375="","",IF(Asetukset!$B$26=(MID(CELL("filename",C370),FIND("]",CELL("filename",C370))+1,255)),Testitaulu_Testtabell!C375,"")))</f>
        <v/>
      </c>
      <c r="D371" s="19" t="str">
        <f>IF(Aloitus_Start!$D$1="","",IF(B371="","",IF(C371="","",C371-B371)))</f>
        <v/>
      </c>
      <c r="E371" s="45" t="str">
        <f>IF(Aloitus_Start!$D$1="","",IF(B371="","",IF(B371=0,"",IF(B371=" ","",IF(C371="","",(C371/B371)-1)))))</f>
        <v/>
      </c>
      <c r="F371" s="19" t="str">
        <f ca="1">IF($A$3="","",IF(Aloitus_Start!$D$1="","",IF(B371="",IF(Aloitus_Start!$D$1="Suomi","Tieto puuttuu : "&amp;$A371,IF(Aloitus_Start!$D$1="Svenska","Information saknas : "&amp;$A371)),"")))</f>
        <v/>
      </c>
      <c r="G371" s="19" t="str">
        <f ca="1">IF($A$3="","",IF(Aloitus_Start!$D$1="","",IF(C371="",IF(Aloitus_Start!$D$1="Suomi","Tieto puuttuu : "&amp;$A371,IF(Aloitus_Start!$D$1="Svenska","Information saknas : "&amp;$A371)),"")))</f>
        <v/>
      </c>
    </row>
    <row r="372" spans="1:7" x14ac:dyDescent="0.2">
      <c r="A372" s="37" t="str">
        <f ca="1">IF(Testitaulu_Testtabell!$B$2="","",IF(Testitaulu_Testtabell!A376="","",IF(Asetukset!$B$26=(MID(CELL("filename",A371),FIND("]",CELL("filename",A371))+1,255)),Testitaulu_Testtabell!A376,"")))</f>
        <v/>
      </c>
      <c r="B372" s="19" t="str">
        <f ca="1">IF(Testitaulu_Testtabell!$B$2="","",IF(Testitaulu_Testtabell!B376="","",IF(Asetukset!$B$26=(MID(CELL("filename",B371),FIND("]",CELL("filename",B371))+1,255)),Testitaulu_Testtabell!B376,"")))</f>
        <v/>
      </c>
      <c r="C372" s="38" t="str">
        <f ca="1">IF(Testitaulu_Testtabell!$B$2="","",IF(Testitaulu_Testtabell!C376="","",IF(Asetukset!$B$26=(MID(CELL("filename",C371),FIND("]",CELL("filename",C371))+1,255)),Testitaulu_Testtabell!C376,"")))</f>
        <v/>
      </c>
      <c r="D372" s="19" t="str">
        <f>IF(Aloitus_Start!$D$1="","",IF(B372="","",IF(C372="","",C372-B372)))</f>
        <v/>
      </c>
      <c r="E372" s="45" t="str">
        <f>IF(Aloitus_Start!$D$1="","",IF(B372="","",IF(B372=0,"",IF(B372=" ","",IF(C372="","",(C372/B372)-1)))))</f>
        <v/>
      </c>
      <c r="F372" s="19" t="str">
        <f ca="1">IF($A$3="","",IF(Aloitus_Start!$D$1="","",IF(B372="",IF(Aloitus_Start!$D$1="Suomi","Tieto puuttuu : "&amp;$A372,IF(Aloitus_Start!$D$1="Svenska","Information saknas : "&amp;$A372)),"")))</f>
        <v/>
      </c>
      <c r="G372" s="19" t="str">
        <f ca="1">IF($A$3="","",IF(Aloitus_Start!$D$1="","",IF(C372="",IF(Aloitus_Start!$D$1="Suomi","Tieto puuttuu : "&amp;$A372,IF(Aloitus_Start!$D$1="Svenska","Information saknas : "&amp;$A372)),"")))</f>
        <v/>
      </c>
    </row>
    <row r="373" spans="1:7" x14ac:dyDescent="0.2">
      <c r="A373" s="37" t="str">
        <f ca="1">IF(Testitaulu_Testtabell!$B$2="","",IF(Testitaulu_Testtabell!A377="","",IF(Asetukset!$B$26=(MID(CELL("filename",A372),FIND("]",CELL("filename",A372))+1,255)),Testitaulu_Testtabell!A377,"")))</f>
        <v/>
      </c>
      <c r="B373" s="19" t="str">
        <f ca="1">IF(Testitaulu_Testtabell!$B$2="","",IF(Testitaulu_Testtabell!B377="","",IF(Asetukset!$B$26=(MID(CELL("filename",B372),FIND("]",CELL("filename",B372))+1,255)),Testitaulu_Testtabell!B377,"")))</f>
        <v/>
      </c>
      <c r="C373" s="38" t="str">
        <f ca="1">IF(Testitaulu_Testtabell!$B$2="","",IF(Testitaulu_Testtabell!C377="","",IF(Asetukset!$B$26=(MID(CELL("filename",C372),FIND("]",CELL("filename",C372))+1,255)),Testitaulu_Testtabell!C377,"")))</f>
        <v/>
      </c>
      <c r="G373" s="19"/>
    </row>
    <row r="374" spans="1:7" x14ac:dyDescent="0.2">
      <c r="A374" s="37" t="str">
        <f ca="1">IF(Testitaulu_Testtabell!$B$2="","",IF(Testitaulu_Testtabell!A378="","",IF(Asetukset!$B$26=(MID(CELL("filename",A373),FIND("]",CELL("filename",A373))+1,255)),Testitaulu_Testtabell!A378,"")))</f>
        <v/>
      </c>
      <c r="B374" s="19" t="str">
        <f ca="1">IF(Testitaulu_Testtabell!$B$2="","",IF(Testitaulu_Testtabell!B378="","",IF(Asetukset!$B$26=(MID(CELL("filename",B373),FIND("]",CELL("filename",B373))+1,255)),Testitaulu_Testtabell!B378,"")))</f>
        <v/>
      </c>
      <c r="C374" s="38" t="str">
        <f ca="1">IF(Testitaulu_Testtabell!$B$2="","",IF(Testitaulu_Testtabell!C378="","",IF(Asetukset!$B$26=(MID(CELL("filename",C373),FIND("]",CELL("filename",C373))+1,255)),Testitaulu_Testtabell!C378,"")))</f>
        <v/>
      </c>
      <c r="D374" s="19" t="str">
        <f>IF(Aloitus_Start!$D$1="","",IF(B374="","",IF(C374="","",C374-B374)))</f>
        <v/>
      </c>
      <c r="E374" s="45" t="str">
        <f>IF(Aloitus_Start!$D$1="","",IF(B374="","",IF(B374=0,"",IF(B374=" ","",IF(C374="","",(C374/B374)-1)))))</f>
        <v/>
      </c>
      <c r="F374" s="19" t="str">
        <f ca="1">IF($A$3="","",IF(Aloitus_Start!$D$1="","",IF(B374="",IF(Aloitus_Start!$D$1="Suomi","Tieto puuttuu : "&amp;$A374,IF(Aloitus_Start!$D$1="Svenska","Information saknas : "&amp;$A374)),"")))</f>
        <v/>
      </c>
      <c r="G374" s="19" t="str">
        <f ca="1">IF($A$3="","",IF(Aloitus_Start!$D$1="","",IF(C374="",IF(Aloitus_Start!$D$1="Suomi","Tieto puuttuu : "&amp;$A374,IF(Aloitus_Start!$D$1="Svenska","Information saknas : "&amp;$A374)),"")))</f>
        <v/>
      </c>
    </row>
    <row r="375" spans="1:7" x14ac:dyDescent="0.2">
      <c r="A375" s="37" t="str">
        <f ca="1">IF(Testitaulu_Testtabell!$B$2="","",IF(Testitaulu_Testtabell!A379="","",IF(Asetukset!$B$26=(MID(CELL("filename",A374),FIND("]",CELL("filename",A374))+1,255)),Testitaulu_Testtabell!A379,"")))</f>
        <v/>
      </c>
      <c r="B375" s="19" t="str">
        <f ca="1">IF(Testitaulu_Testtabell!$B$2="","",IF(Testitaulu_Testtabell!B379="","",IF(Asetukset!$B$26=(MID(CELL("filename",B374),FIND("]",CELL("filename",B374))+1,255)),Testitaulu_Testtabell!B379,"")))</f>
        <v/>
      </c>
      <c r="C375" s="38" t="str">
        <f ca="1">IF(Testitaulu_Testtabell!$B$2="","",IF(Testitaulu_Testtabell!C379="","",IF(Asetukset!$B$26=(MID(CELL("filename",C374),FIND("]",CELL("filename",C374))+1,255)),Testitaulu_Testtabell!C379,"")))</f>
        <v/>
      </c>
      <c r="D375" s="19" t="str">
        <f>IF(Aloitus_Start!$D$1="","",IF(B375="","",IF(C375="","",C375-B375)))</f>
        <v/>
      </c>
      <c r="E375" s="45" t="str">
        <f>IF(Aloitus_Start!$D$1="","",IF(B375="","",IF(B375=0,"",IF(B375=" ","",IF(C375="","",(C375/B375)-1)))))</f>
        <v/>
      </c>
      <c r="F375" s="19" t="str">
        <f ca="1">IF($A$3="","",IF(Aloitus_Start!$D$1="","",IF(B375="",IF(Aloitus_Start!$D$1="Suomi","Tieto puuttuu : "&amp;$A375,IF(Aloitus_Start!$D$1="Svenska","Information saknas : "&amp;$A375)),"")))</f>
        <v/>
      </c>
      <c r="G375" s="19" t="str">
        <f ca="1">IF($A$3="","",IF(Aloitus_Start!$D$1="","",IF(C375="",IF(Aloitus_Start!$D$1="Suomi","Tieto puuttuu : "&amp;$A375,IF(Aloitus_Start!$D$1="Svenska","Information saknas : "&amp;$A375)),"")))</f>
        <v/>
      </c>
    </row>
    <row r="376" spans="1:7" x14ac:dyDescent="0.2">
      <c r="A376" s="37" t="str">
        <f ca="1">IF(Testitaulu_Testtabell!$B$2="","",IF(Testitaulu_Testtabell!A380="","",IF(Asetukset!$B$26=(MID(CELL("filename",A375),FIND("]",CELL("filename",A375))+1,255)),Testitaulu_Testtabell!A380,"")))</f>
        <v/>
      </c>
      <c r="B376" s="19" t="str">
        <f ca="1">IF(Testitaulu_Testtabell!$B$2="","",IF(Testitaulu_Testtabell!B380="","",IF(Asetukset!$B$26=(MID(CELL("filename",B375),FIND("]",CELL("filename",B375))+1,255)),Testitaulu_Testtabell!B380,"")))</f>
        <v/>
      </c>
      <c r="C376" s="38" t="str">
        <f ca="1">IF(Testitaulu_Testtabell!$B$2="","",IF(Testitaulu_Testtabell!C380="","",IF(Asetukset!$B$26=(MID(CELL("filename",C375),FIND("]",CELL("filename",C375))+1,255)),Testitaulu_Testtabell!C380,"")))</f>
        <v/>
      </c>
      <c r="G376" s="19"/>
    </row>
    <row r="377" spans="1:7" x14ac:dyDescent="0.2">
      <c r="A377" s="37" t="str">
        <f ca="1">IF(Testitaulu_Testtabell!$B$2="","",IF(Testitaulu_Testtabell!A381="","",IF(Asetukset!$B$26=(MID(CELL("filename",A376),FIND("]",CELL("filename",A376))+1,255)),Testitaulu_Testtabell!A381,"")))</f>
        <v/>
      </c>
      <c r="B377" s="19" t="str">
        <f ca="1">IF(Testitaulu_Testtabell!$B$2="","",IF(Testitaulu_Testtabell!B381="","",IF(Asetukset!$B$26=(MID(CELL("filename",B376),FIND("]",CELL("filename",B376))+1,255)),Testitaulu_Testtabell!B381,"")))</f>
        <v/>
      </c>
      <c r="C377" s="38" t="str">
        <f ca="1">IF(Testitaulu_Testtabell!$B$2="","",IF(Testitaulu_Testtabell!C381="","",IF(Asetukset!$B$26=(MID(CELL("filename",C376),FIND("]",CELL("filename",C376))+1,255)),Testitaulu_Testtabell!C381,"")))</f>
        <v/>
      </c>
      <c r="D377" s="19" t="str">
        <f>IF(Aloitus_Start!$D$1="","",IF(B377="","",IF(C377="","",C377-B377)))</f>
        <v/>
      </c>
      <c r="E377" s="45" t="str">
        <f>IF(Aloitus_Start!$D$1="","",IF(B377="","",IF(B377=0,"",IF(B377=" ","",IF(C377="","",(C377/B377)-1)))))</f>
        <v/>
      </c>
      <c r="F377" s="19" t="str">
        <f ca="1">IF($A$3="","",IF(Aloitus_Start!$D$1="","",IF(B377="",IF(Aloitus_Start!$D$1="Suomi","Tieto puuttuu : "&amp;$A377,IF(Aloitus_Start!$D$1="Svenska","Information saknas : "&amp;$A377)),"")))</f>
        <v/>
      </c>
      <c r="G377" s="19" t="str">
        <f ca="1">IF($A$3="","",IF(Aloitus_Start!$D$1="","",IF(C377="",IF(Aloitus_Start!$D$1="Suomi","Tieto puuttuu : "&amp;$A377,IF(Aloitus_Start!$D$1="Svenska","Information saknas : "&amp;$A377)),"")))</f>
        <v/>
      </c>
    </row>
    <row r="378" spans="1:7" x14ac:dyDescent="0.2">
      <c r="A378" s="37" t="str">
        <f ca="1">IF(Testitaulu_Testtabell!$B$2="","",IF(Testitaulu_Testtabell!A382="","",IF(Asetukset!$B$26=(MID(CELL("filename",A377),FIND("]",CELL("filename",A377))+1,255)),Testitaulu_Testtabell!A382,"")))</f>
        <v/>
      </c>
      <c r="B378" s="19" t="str">
        <f ca="1">IF(Testitaulu_Testtabell!$B$2="","",IF(Testitaulu_Testtabell!B382="","",IF(Asetukset!$B$26=(MID(CELL("filename",B377),FIND("]",CELL("filename",B377))+1,255)),Testitaulu_Testtabell!B382,"")))</f>
        <v/>
      </c>
      <c r="C378" s="38" t="str">
        <f ca="1">IF(Testitaulu_Testtabell!$B$2="","",IF(Testitaulu_Testtabell!C382="","",IF(Asetukset!$B$26=(MID(CELL("filename",C377),FIND("]",CELL("filename",C377))+1,255)),Testitaulu_Testtabell!C382,"")))</f>
        <v/>
      </c>
      <c r="D378" s="19" t="str">
        <f>IF(Aloitus_Start!$D$1="","",IF(B378="","",IF(C378="","",C378-B378)))</f>
        <v/>
      </c>
      <c r="E378" s="45" t="str">
        <f>IF(Aloitus_Start!$D$1="","",IF(B378="","",IF(B378=0,"",IF(B378=" ","",IF(C378="","",(C378/B378)-1)))))</f>
        <v/>
      </c>
      <c r="F378" s="19" t="str">
        <f ca="1">IF($A$3="","",IF(Aloitus_Start!$D$1="","",IF(B378="",IF(Aloitus_Start!$D$1="Suomi","Tieto puuttuu : "&amp;$A378,IF(Aloitus_Start!$D$1="Svenska","Information saknas : "&amp;$A378)),"")))</f>
        <v/>
      </c>
      <c r="G378" s="19" t="str">
        <f ca="1">IF($A$3="","",IF(Aloitus_Start!$D$1="","",IF(C378="",IF(Aloitus_Start!$D$1="Suomi","Tieto puuttuu : "&amp;$A378,IF(Aloitus_Start!$D$1="Svenska","Information saknas : "&amp;$A378)),"")))</f>
        <v/>
      </c>
    </row>
    <row r="379" spans="1:7" x14ac:dyDescent="0.2">
      <c r="A379" s="37" t="str">
        <f ca="1">IF(Testitaulu_Testtabell!$B$2="","",IF(Testitaulu_Testtabell!A383="","",IF(Asetukset!$B$26=(MID(CELL("filename",A378),FIND("]",CELL("filename",A378))+1,255)),Testitaulu_Testtabell!A383,"")))</f>
        <v/>
      </c>
      <c r="B379" s="19" t="str">
        <f ca="1">IF(Testitaulu_Testtabell!$B$2="","",IF(Testitaulu_Testtabell!B383="","",IF(Asetukset!$B$26=(MID(CELL("filename",B378),FIND("]",CELL("filename",B378))+1,255)),Testitaulu_Testtabell!B383,"")))</f>
        <v/>
      </c>
      <c r="C379" s="38" t="str">
        <f ca="1">IF(Testitaulu_Testtabell!$B$2="","",IF(Testitaulu_Testtabell!C383="","",IF(Asetukset!$B$26=(MID(CELL("filename",C378),FIND("]",CELL("filename",C378))+1,255)),Testitaulu_Testtabell!C383,"")))</f>
        <v/>
      </c>
      <c r="D379" s="19" t="str">
        <f>IF(Aloitus_Start!$D$1="","",IF(B379="","",IF(C379="","",C379-B379)))</f>
        <v/>
      </c>
      <c r="E379" s="45" t="str">
        <f>IF(Aloitus_Start!$D$1="","",IF(B379="","",IF(B379=0,"",IF(B379=" ","",IF(C379="","",(C379/B379)-1)))))</f>
        <v/>
      </c>
      <c r="F379" s="19" t="str">
        <f ca="1">IF($A$3="","",IF(Aloitus_Start!$D$1="","",IF(B379="",IF(Aloitus_Start!$D$1="Suomi","Tieto puuttuu : "&amp;$A379,IF(Aloitus_Start!$D$1="Svenska","Information saknas : "&amp;$A379)),"")))</f>
        <v/>
      </c>
      <c r="G379" s="19" t="str">
        <f ca="1">IF($A$3="","",IF(Aloitus_Start!$D$1="","",IF(C379="",IF(Aloitus_Start!$D$1="Suomi","Tieto puuttuu : "&amp;$A379,IF(Aloitus_Start!$D$1="Svenska","Information saknas : "&amp;$A379)),"")))</f>
        <v/>
      </c>
    </row>
    <row r="380" spans="1:7" x14ac:dyDescent="0.2">
      <c r="A380" s="37" t="str">
        <f ca="1">IF(Testitaulu_Testtabell!$B$2="","",IF(Testitaulu_Testtabell!A384="","",IF(Asetukset!$B$26=(MID(CELL("filename",A379),FIND("]",CELL("filename",A379))+1,255)),Testitaulu_Testtabell!A384,"")))</f>
        <v/>
      </c>
      <c r="B380" s="19" t="str">
        <f ca="1">IF(Testitaulu_Testtabell!$B$2="","",IF(Testitaulu_Testtabell!B384="","",IF(Asetukset!$B$26=(MID(CELL("filename",B379),FIND("]",CELL("filename",B379))+1,255)),Testitaulu_Testtabell!B384,"")))</f>
        <v/>
      </c>
      <c r="C380" s="38" t="str">
        <f ca="1">IF(Testitaulu_Testtabell!$B$2="","",IF(Testitaulu_Testtabell!C384="","",IF(Asetukset!$B$26=(MID(CELL("filename",C379),FIND("]",CELL("filename",C379))+1,255)),Testitaulu_Testtabell!C384,"")))</f>
        <v/>
      </c>
      <c r="D380" s="19" t="str">
        <f>IF(Aloitus_Start!$D$1="","",IF(B380="","",IF(C380="","",C380-B380)))</f>
        <v/>
      </c>
      <c r="E380" s="45" t="str">
        <f>IF(Aloitus_Start!$D$1="","",IF(B380="","",IF(B380=0,"",IF(B380=" ","",IF(C380="","",(C380/B380)-1)))))</f>
        <v/>
      </c>
      <c r="F380" s="19" t="str">
        <f ca="1">IF($A$3="","",IF(Aloitus_Start!$D$1="","",IF(B380="",IF(Aloitus_Start!$D$1="Suomi","Tieto puuttuu : "&amp;$A380,IF(Aloitus_Start!$D$1="Svenska","Information saknas : "&amp;$A380)),"")))</f>
        <v/>
      </c>
      <c r="G380" s="19" t="str">
        <f ca="1">IF($A$3="","",IF(Aloitus_Start!$D$1="","",IF(C380="",IF(Aloitus_Start!$D$1="Suomi","Tieto puuttuu : "&amp;$A380,IF(Aloitus_Start!$D$1="Svenska","Information saknas : "&amp;$A380)),"")))</f>
        <v/>
      </c>
    </row>
    <row r="381" spans="1:7" x14ac:dyDescent="0.2">
      <c r="A381" s="37" t="str">
        <f ca="1">IF(Testitaulu_Testtabell!$B$2="","",IF(Testitaulu_Testtabell!A385="","",IF(Asetukset!$B$26=(MID(CELL("filename",A380),FIND("]",CELL("filename",A380))+1,255)),Testitaulu_Testtabell!A385,"")))</f>
        <v/>
      </c>
      <c r="B381" s="19" t="str">
        <f ca="1">IF(Testitaulu_Testtabell!$B$2="","",IF(Testitaulu_Testtabell!B385="","",IF(Asetukset!$B$26=(MID(CELL("filename",B380),FIND("]",CELL("filename",B380))+1,255)),Testitaulu_Testtabell!B385,"")))</f>
        <v/>
      </c>
      <c r="C381" s="38" t="str">
        <f ca="1">IF(Testitaulu_Testtabell!$B$2="","",IF(Testitaulu_Testtabell!C385="","",IF(Asetukset!$B$26=(MID(CELL("filename",C380),FIND("]",CELL("filename",C380))+1,255)),Testitaulu_Testtabell!C385,"")))</f>
        <v/>
      </c>
      <c r="D381" s="19" t="str">
        <f>IF(Aloitus_Start!$D$1="","",IF(B381="","",IF(C381="","",C381-B381)))</f>
        <v/>
      </c>
      <c r="E381" s="45" t="str">
        <f>IF(Aloitus_Start!$D$1="","",IF(B381="","",IF(B381=0,"",IF(B381=" ","",IF(C381="","",(C381/B381)-1)))))</f>
        <v/>
      </c>
      <c r="F381" s="19" t="str">
        <f ca="1">IF($A$3="","",IF(Aloitus_Start!$D$1="","",IF(B381="",IF(Aloitus_Start!$D$1="Suomi","Tieto puuttuu : "&amp;$A381,IF(Aloitus_Start!$D$1="Svenska","Information saknas : "&amp;$A381)),"")))</f>
        <v/>
      </c>
      <c r="G381" s="19" t="str">
        <f ca="1">IF($A$3="","",IF(Aloitus_Start!$D$1="","",IF(C381="",IF(Aloitus_Start!$D$1="Suomi","Tieto puuttuu : "&amp;$A381,IF(Aloitus_Start!$D$1="Svenska","Information saknas : "&amp;$A381)),"")))</f>
        <v/>
      </c>
    </row>
    <row r="382" spans="1:7" x14ac:dyDescent="0.2">
      <c r="A382" s="37" t="str">
        <f ca="1">IF(Testitaulu_Testtabell!$B$2="","",IF(Testitaulu_Testtabell!A386="","",IF(Asetukset!$B$26=(MID(CELL("filename",A381),FIND("]",CELL("filename",A381))+1,255)),Testitaulu_Testtabell!A386,"")))</f>
        <v/>
      </c>
      <c r="B382" s="19" t="str">
        <f ca="1">IF(Testitaulu_Testtabell!$B$2="","",IF(Testitaulu_Testtabell!B386="","",IF(Asetukset!$B$26=(MID(CELL("filename",B381),FIND("]",CELL("filename",B381))+1,255)),Testitaulu_Testtabell!B386,"")))</f>
        <v/>
      </c>
      <c r="C382" s="38" t="str">
        <f ca="1">IF(Testitaulu_Testtabell!$B$2="","",IF(Testitaulu_Testtabell!C386="","",IF(Asetukset!$B$26=(MID(CELL("filename",C381),FIND("]",CELL("filename",C381))+1,255)),Testitaulu_Testtabell!C386,"")))</f>
        <v/>
      </c>
      <c r="D382" s="19" t="str">
        <f>IF(Aloitus_Start!$D$1="","",IF(B382="","",IF(C382="","",C382-B382)))</f>
        <v/>
      </c>
      <c r="E382" s="45" t="str">
        <f>IF(Aloitus_Start!$D$1="","",IF(B382="","",IF(B382=0,"",IF(B382=" ","",IF(C382="","",(C382/B382)-1)))))</f>
        <v/>
      </c>
      <c r="F382" s="19" t="str">
        <f ca="1">IF($A$3="","",IF(Aloitus_Start!$D$1="","",IF(B382="",IF(Aloitus_Start!$D$1="Suomi","Tieto puuttuu : "&amp;$A382,IF(Aloitus_Start!$D$1="Svenska","Information saknas : "&amp;$A382)),"")))</f>
        <v/>
      </c>
      <c r="G382" s="19" t="str">
        <f ca="1">IF($A$3="","",IF(Aloitus_Start!$D$1="","",IF(C382="",IF(Aloitus_Start!$D$1="Suomi","Tieto puuttuu : "&amp;$A382,IF(Aloitus_Start!$D$1="Svenska","Information saknas : "&amp;$A382)),"")))</f>
        <v/>
      </c>
    </row>
    <row r="383" spans="1:7" x14ac:dyDescent="0.2">
      <c r="A383" s="37" t="str">
        <f ca="1">IF(Testitaulu_Testtabell!$B$2="","",IF(Testitaulu_Testtabell!A387="","",IF(Asetukset!$B$26=(MID(CELL("filename",A382),FIND("]",CELL("filename",A382))+1,255)),Testitaulu_Testtabell!A387,"")))</f>
        <v/>
      </c>
      <c r="B383" s="19" t="str">
        <f ca="1">IF(Testitaulu_Testtabell!$B$2="","",IF(Testitaulu_Testtabell!B387="","",IF(Asetukset!$B$26=(MID(CELL("filename",B382),FIND("]",CELL("filename",B382))+1,255)),Testitaulu_Testtabell!B387,"")))</f>
        <v/>
      </c>
      <c r="C383" s="38" t="str">
        <f ca="1">IF(Testitaulu_Testtabell!$B$2="","",IF(Testitaulu_Testtabell!C387="","",IF(Asetukset!$B$26=(MID(CELL("filename",C382),FIND("]",CELL("filename",C382))+1,255)),Testitaulu_Testtabell!C387,"")))</f>
        <v/>
      </c>
      <c r="G383" s="19"/>
    </row>
    <row r="384" spans="1:7" x14ac:dyDescent="0.2">
      <c r="A384" s="37" t="str">
        <f ca="1">IF(Testitaulu_Testtabell!$B$2="","",IF(Testitaulu_Testtabell!A388="","",IF(Asetukset!$B$26=(MID(CELL("filename",A383),FIND("]",CELL("filename",A383))+1,255)),Testitaulu_Testtabell!A388,"")))</f>
        <v/>
      </c>
      <c r="B384" s="19" t="str">
        <f ca="1">IF(Testitaulu_Testtabell!$B$2="","",IF(Testitaulu_Testtabell!B388="","",IF(Asetukset!$B$26=(MID(CELL("filename",B383),FIND("]",CELL("filename",B383))+1,255)),Testitaulu_Testtabell!B388,"")))</f>
        <v/>
      </c>
      <c r="C384" s="38" t="str">
        <f ca="1">IF(Testitaulu_Testtabell!$B$2="","",IF(Testitaulu_Testtabell!C388="","",IF(Asetukset!$B$26=(MID(CELL("filename",C383),FIND("]",CELL("filename",C383))+1,255)),Testitaulu_Testtabell!C388,"")))</f>
        <v/>
      </c>
      <c r="D384" s="19" t="str">
        <f>IF(Aloitus_Start!$D$1="","",IF(B384="","",IF(C384="","",C384-B384)))</f>
        <v/>
      </c>
      <c r="E384" s="45" t="str">
        <f>IF(Aloitus_Start!$D$1="","",IF(B384="","",IF(B384=0,"",IF(B384=" ","",IF(C384="","",(C384/B384)-1)))))</f>
        <v/>
      </c>
      <c r="F384" s="19" t="str">
        <f ca="1">IF($A$3="","",IF(Aloitus_Start!$D$1="","",IF(B384="",IF(Aloitus_Start!$D$1="Suomi","Tieto puuttuu : "&amp;$A384,IF(Aloitus_Start!$D$1="Svenska","Information saknas : "&amp;$A384)),"")))</f>
        <v/>
      </c>
      <c r="G384" s="19" t="str">
        <f ca="1">IF($A$3="","",IF(Aloitus_Start!$D$1="","",IF(C384="",IF(Aloitus_Start!$D$1="Suomi","Tieto puuttuu : "&amp;$A384,IF(Aloitus_Start!$D$1="Svenska","Information saknas : "&amp;$A384)),"")))</f>
        <v/>
      </c>
    </row>
    <row r="385" spans="1:7" x14ac:dyDescent="0.2">
      <c r="A385" s="37" t="str">
        <f ca="1">IF(Testitaulu_Testtabell!$B$2="","",IF(Testitaulu_Testtabell!A389="","",IF(Asetukset!$B$26=(MID(CELL("filename",A384),FIND("]",CELL("filename",A384))+1,255)),Testitaulu_Testtabell!A389,"")))</f>
        <v/>
      </c>
      <c r="B385" s="19" t="str">
        <f ca="1">IF(Testitaulu_Testtabell!$B$2="","",IF(Testitaulu_Testtabell!B389="","",IF(Asetukset!$B$26=(MID(CELL("filename",B384),FIND("]",CELL("filename",B384))+1,255)),Testitaulu_Testtabell!B389,"")))</f>
        <v/>
      </c>
      <c r="C385" s="38" t="str">
        <f ca="1">IF(Testitaulu_Testtabell!$B$2="","",IF(Testitaulu_Testtabell!C389="","",IF(Asetukset!$B$26=(MID(CELL("filename",C384),FIND("]",CELL("filename",C384))+1,255)),Testitaulu_Testtabell!C389,"")))</f>
        <v/>
      </c>
      <c r="D385" s="19" t="str">
        <f>IF(Aloitus_Start!$D$1="","",IF(B385="","",IF(C385="","",C385-B385)))</f>
        <v/>
      </c>
      <c r="E385" s="45" t="str">
        <f>IF(Aloitus_Start!$D$1="","",IF(B385="","",IF(B385=0,"",IF(B385=" ","",IF(C385="","",(C385/B385)-1)))))</f>
        <v/>
      </c>
      <c r="F385" s="19" t="str">
        <f ca="1">IF($A$3="","",IF(Aloitus_Start!$D$1="","",IF(B385="",IF(Aloitus_Start!$D$1="Suomi","Tieto puuttuu : "&amp;$A385,IF(Aloitus_Start!$D$1="Svenska","Information saknas : "&amp;$A385)),"")))</f>
        <v/>
      </c>
      <c r="G385" s="19" t="str">
        <f ca="1">IF($A$3="","",IF(Aloitus_Start!$D$1="","",IF(C385="",IF(Aloitus_Start!$D$1="Suomi","Tieto puuttuu : "&amp;$A385,IF(Aloitus_Start!$D$1="Svenska","Information saknas : "&amp;$A385)),"")))</f>
        <v/>
      </c>
    </row>
    <row r="386" spans="1:7" x14ac:dyDescent="0.2">
      <c r="A386" s="37" t="str">
        <f ca="1">IF(Testitaulu_Testtabell!$B$2="","",IF(Testitaulu_Testtabell!A390="","",IF(Asetukset!$B$26=(MID(CELL("filename",A385),FIND("]",CELL("filename",A385))+1,255)),Testitaulu_Testtabell!A390,"")))</f>
        <v/>
      </c>
      <c r="B386" s="19" t="str">
        <f ca="1">IF(Testitaulu_Testtabell!$B$2="","",IF(Testitaulu_Testtabell!B390="","",IF(Asetukset!$B$26=(MID(CELL("filename",B385),FIND("]",CELL("filename",B385))+1,255)),Testitaulu_Testtabell!B390,"")))</f>
        <v/>
      </c>
      <c r="C386" s="38" t="str">
        <f ca="1">IF(Testitaulu_Testtabell!$B$2="","",IF(Testitaulu_Testtabell!C390="","",IF(Asetukset!$B$26=(MID(CELL("filename",C385),FIND("]",CELL("filename",C385))+1,255)),Testitaulu_Testtabell!C390,"")))</f>
        <v/>
      </c>
      <c r="D386" s="19" t="str">
        <f>IF(Aloitus_Start!$D$1="","",IF(B386="","",IF(C386="","",C386-B386)))</f>
        <v/>
      </c>
      <c r="E386" s="45" t="str">
        <f>IF(Aloitus_Start!$D$1="","",IF(B386="","",IF(B386=0,"",IF(B386=" ","",IF(C386="","",(C386/B386)-1)))))</f>
        <v/>
      </c>
      <c r="F386" s="19" t="str">
        <f ca="1">IF($A$3="","",IF(Aloitus_Start!$D$1="","",IF(B386="",IF(Aloitus_Start!$D$1="Suomi","Tieto puuttuu : "&amp;$A386,IF(Aloitus_Start!$D$1="Svenska","Information saknas : "&amp;$A386)),"")))</f>
        <v/>
      </c>
      <c r="G386" s="19" t="str">
        <f ca="1">IF($A$3="","",IF(Aloitus_Start!$D$1="","",IF(C386="",IF(Aloitus_Start!$D$1="Suomi","Tieto puuttuu : "&amp;$A386,IF(Aloitus_Start!$D$1="Svenska","Information saknas : "&amp;$A386)),"")))</f>
        <v/>
      </c>
    </row>
    <row r="387" spans="1:7" x14ac:dyDescent="0.2">
      <c r="A387" s="37" t="str">
        <f ca="1">IF(Testitaulu_Testtabell!$B$2="","",IF(Testitaulu_Testtabell!A391="","",IF(Asetukset!$B$26=(MID(CELL("filename",A386),FIND("]",CELL("filename",A386))+1,255)),Testitaulu_Testtabell!A391,"")))</f>
        <v/>
      </c>
      <c r="B387" s="19" t="str">
        <f ca="1">IF(Testitaulu_Testtabell!$B$2="","",IF(Testitaulu_Testtabell!B391="","",IF(Asetukset!$B$26=(MID(CELL("filename",B386),FIND("]",CELL("filename",B386))+1,255)),Testitaulu_Testtabell!B391,"")))</f>
        <v/>
      </c>
      <c r="C387" s="38" t="str">
        <f ca="1">IF(Testitaulu_Testtabell!$B$2="","",IF(Testitaulu_Testtabell!C391="","",IF(Asetukset!$B$26=(MID(CELL("filename",C386),FIND("]",CELL("filename",C386))+1,255)),Testitaulu_Testtabell!C391,"")))</f>
        <v/>
      </c>
      <c r="D387" s="19" t="str">
        <f>IF(Aloitus_Start!$D$1="","",IF(B387="","",IF(C387="","",C387-B387)))</f>
        <v/>
      </c>
      <c r="E387" s="45" t="str">
        <f>IF(Aloitus_Start!$D$1="","",IF(B387="","",IF(B387=0,"",IF(B387=" ","",IF(C387="","",(C387/B387)-1)))))</f>
        <v/>
      </c>
      <c r="F387" s="19" t="str">
        <f ca="1">IF($A$3="","",IF(Aloitus_Start!$D$1="","",IF(B387="",IF(Aloitus_Start!$D$1="Suomi","Tieto puuttuu : "&amp;$A387,IF(Aloitus_Start!$D$1="Svenska","Information saknas : "&amp;$A387)),"")))</f>
        <v/>
      </c>
      <c r="G387" s="19" t="str">
        <f ca="1">IF($A$3="","",IF(Aloitus_Start!$D$1="","",IF(C387="",IF(Aloitus_Start!$D$1="Suomi","Tieto puuttuu : "&amp;$A387,IF(Aloitus_Start!$D$1="Svenska","Information saknas : "&amp;$A387)),"")))</f>
        <v/>
      </c>
    </row>
    <row r="388" spans="1:7" x14ac:dyDescent="0.2">
      <c r="A388" s="37" t="str">
        <f ca="1">IF(Testitaulu_Testtabell!$B$2="","",IF(Testitaulu_Testtabell!A392="","",IF(Asetukset!$B$26=(MID(CELL("filename",A387),FIND("]",CELL("filename",A387))+1,255)),Testitaulu_Testtabell!A392,"")))</f>
        <v/>
      </c>
      <c r="B388" s="19" t="str">
        <f ca="1">IF(Testitaulu_Testtabell!$B$2="","",IF(Testitaulu_Testtabell!B392="","",IF(Asetukset!$B$26=(MID(CELL("filename",B387),FIND("]",CELL("filename",B387))+1,255)),Testitaulu_Testtabell!B392,"")))</f>
        <v/>
      </c>
      <c r="C388" s="38" t="str">
        <f ca="1">IF(Testitaulu_Testtabell!$B$2="","",IF(Testitaulu_Testtabell!C392="","",IF(Asetukset!$B$26=(MID(CELL("filename",C387),FIND("]",CELL("filename",C387))+1,255)),Testitaulu_Testtabell!C392,"")))</f>
        <v/>
      </c>
      <c r="D388" s="19" t="str">
        <f>IF(Aloitus_Start!$D$1="","",IF(B388="","",IF(C388="","",C388-B388)))</f>
        <v/>
      </c>
      <c r="E388" s="45" t="str">
        <f>IF(Aloitus_Start!$D$1="","",IF(B388="","",IF(B388=0,"",IF(B388=" ","",IF(C388="","",(C388/B388)-1)))))</f>
        <v/>
      </c>
      <c r="F388" s="19" t="str">
        <f ca="1">IF($A$3="","",IF(Aloitus_Start!$D$1="","",IF(B388="",IF(Aloitus_Start!$D$1="Suomi","Tieto puuttuu : "&amp;$A388,IF(Aloitus_Start!$D$1="Svenska","Information saknas : "&amp;$A388)),"")))</f>
        <v/>
      </c>
      <c r="G388" s="19" t="str">
        <f ca="1">IF($A$3="","",IF(Aloitus_Start!$D$1="","",IF(C388="",IF(Aloitus_Start!$D$1="Suomi","Tieto puuttuu : "&amp;$A388,IF(Aloitus_Start!$D$1="Svenska","Information saknas : "&amp;$A388)),"")))</f>
        <v/>
      </c>
    </row>
    <row r="389" spans="1:7" x14ac:dyDescent="0.2">
      <c r="A389" s="37" t="str">
        <f ca="1">IF(Testitaulu_Testtabell!$B$2="","",IF(Testitaulu_Testtabell!A393="","",IF(Asetukset!$B$26=(MID(CELL("filename",A388),FIND("]",CELL("filename",A388))+1,255)),Testitaulu_Testtabell!A393,"")))</f>
        <v/>
      </c>
      <c r="B389" s="19" t="str">
        <f ca="1">IF(Testitaulu_Testtabell!$B$2="","",IF(Testitaulu_Testtabell!B393="","",IF(Asetukset!$B$26=(MID(CELL("filename",B388),FIND("]",CELL("filename",B388))+1,255)),Testitaulu_Testtabell!B393,"")))</f>
        <v/>
      </c>
      <c r="C389" s="38" t="str">
        <f ca="1">IF(Testitaulu_Testtabell!$B$2="","",IF(Testitaulu_Testtabell!C393="","",IF(Asetukset!$B$26=(MID(CELL("filename",C388),FIND("]",CELL("filename",C388))+1,255)),Testitaulu_Testtabell!C393,"")))</f>
        <v/>
      </c>
      <c r="D389" s="19" t="str">
        <f>IF(Aloitus_Start!$D$1="","",IF(B389="","",IF(C389="","",C389-B389)))</f>
        <v/>
      </c>
      <c r="E389" s="45" t="str">
        <f>IF(Aloitus_Start!$D$1="","",IF(B389="","",IF(B389=0,"",IF(B389=" ","",IF(C389="","",(C389/B389)-1)))))</f>
        <v/>
      </c>
      <c r="F389" s="19" t="str">
        <f ca="1">IF($A$3="","",IF(Aloitus_Start!$D$1="","",IF(B389="",IF(Aloitus_Start!$D$1="Suomi","Tieto puuttuu : "&amp;$A389,IF(Aloitus_Start!$D$1="Svenska","Information saknas : "&amp;$A389)),"")))</f>
        <v/>
      </c>
      <c r="G389" s="19" t="str">
        <f ca="1">IF($A$3="","",IF(Aloitus_Start!$D$1="","",IF(C389="",IF(Aloitus_Start!$D$1="Suomi","Tieto puuttuu : "&amp;$A389,IF(Aloitus_Start!$D$1="Svenska","Information saknas : "&amp;$A389)),"")))</f>
        <v/>
      </c>
    </row>
    <row r="390" spans="1:7" x14ac:dyDescent="0.2">
      <c r="A390" s="37" t="str">
        <f ca="1">IF(Testitaulu_Testtabell!$B$2="","",IF(Testitaulu_Testtabell!A394="","",IF(Asetukset!$B$26=(MID(CELL("filename",A389),FIND("]",CELL("filename",A389))+1,255)),Testitaulu_Testtabell!A394,"")))</f>
        <v/>
      </c>
      <c r="B390" s="19" t="str">
        <f ca="1">IF(Testitaulu_Testtabell!$B$2="","",IF(Testitaulu_Testtabell!B394="","",IF(Asetukset!$B$26=(MID(CELL("filename",B389),FIND("]",CELL("filename",B389))+1,255)),Testitaulu_Testtabell!B394,"")))</f>
        <v/>
      </c>
      <c r="C390" s="38" t="str">
        <f ca="1">IF(Testitaulu_Testtabell!$B$2="","",IF(Testitaulu_Testtabell!C394="","",IF(Asetukset!$B$26=(MID(CELL("filename",C389),FIND("]",CELL("filename",C389))+1,255)),Testitaulu_Testtabell!C394,"")))</f>
        <v/>
      </c>
      <c r="G390" s="19"/>
    </row>
    <row r="391" spans="1:7" x14ac:dyDescent="0.2">
      <c r="A391" s="37" t="str">
        <f ca="1">IF(Testitaulu_Testtabell!$B$2="","",IF(Testitaulu_Testtabell!A395="","",IF(Asetukset!$B$26=(MID(CELL("filename",A390),FIND("]",CELL("filename",A390))+1,255)),Testitaulu_Testtabell!A395,"")))</f>
        <v/>
      </c>
      <c r="B391" s="19" t="str">
        <f ca="1">IF(Testitaulu_Testtabell!$B$2="","",IF(Testitaulu_Testtabell!B395="","",IF(Asetukset!$B$26=(MID(CELL("filename",B390),FIND("]",CELL("filename",B390))+1,255)),Testitaulu_Testtabell!B395,"")))</f>
        <v/>
      </c>
      <c r="C391" s="38" t="str">
        <f ca="1">IF(Testitaulu_Testtabell!$B$2="","",IF(Testitaulu_Testtabell!C395="","",IF(Asetukset!$B$26=(MID(CELL("filename",C390),FIND("]",CELL("filename",C390))+1,255)),Testitaulu_Testtabell!C395,"")))</f>
        <v/>
      </c>
      <c r="D391" s="19" t="str">
        <f>IF(Aloitus_Start!$D$1="","",IF(B391="","",IF(C391="","",C391-B391)))</f>
        <v/>
      </c>
      <c r="E391" s="45" t="str">
        <f>IF(Aloitus_Start!$D$1="","",IF(B391="","",IF(B391=0,"",IF(B391=" ","",IF(C391="","",(C391/B391)-1)))))</f>
        <v/>
      </c>
      <c r="F391" s="19" t="str">
        <f ca="1">IF($A$3="","",IF(Aloitus_Start!$D$1="","",IF(B391="",IF(Aloitus_Start!$D$1="Suomi","Tieto puuttuu : "&amp;$A391,IF(Aloitus_Start!$D$1="Svenska","Information saknas : "&amp;$A391)),"")))</f>
        <v/>
      </c>
      <c r="G391" s="19" t="str">
        <f ca="1">IF($A$3="","",IF(Aloitus_Start!$D$1="","",IF(C391="",IF(Aloitus_Start!$D$1="Suomi","Tieto puuttuu : "&amp;$A391,IF(Aloitus_Start!$D$1="Svenska","Information saknas : "&amp;$A391)),"")))</f>
        <v/>
      </c>
    </row>
    <row r="392" spans="1:7" x14ac:dyDescent="0.2">
      <c r="A392" s="37" t="str">
        <f ca="1">IF(Testitaulu_Testtabell!$B$2="","",IF(Testitaulu_Testtabell!A396="","",IF(Asetukset!$B$26=(MID(CELL("filename",A391),FIND("]",CELL("filename",A391))+1,255)),Testitaulu_Testtabell!A396,"")))</f>
        <v/>
      </c>
      <c r="B392" s="19" t="str">
        <f ca="1">IF(Testitaulu_Testtabell!$B$2="","",IF(Testitaulu_Testtabell!B396="","",IF(Asetukset!$B$26=(MID(CELL("filename",B391),FIND("]",CELL("filename",B391))+1,255)),Testitaulu_Testtabell!B396,"")))</f>
        <v/>
      </c>
      <c r="C392" s="38" t="str">
        <f ca="1">IF(Testitaulu_Testtabell!$B$2="","",IF(Testitaulu_Testtabell!C396="","",IF(Asetukset!$B$26=(MID(CELL("filename",C391),FIND("]",CELL("filename",C391))+1,255)),Testitaulu_Testtabell!C396,"")))</f>
        <v/>
      </c>
      <c r="D392" s="19" t="str">
        <f>IF(Aloitus_Start!$D$1="","",IF(B392="","",IF(C392="","",C392-B392)))</f>
        <v/>
      </c>
      <c r="E392" s="45" t="str">
        <f>IF(Aloitus_Start!$D$1="","",IF(B392="","",IF(B392=0,"",IF(B392=" ","",IF(C392="","",(C392/B392)-1)))))</f>
        <v/>
      </c>
      <c r="F392" s="19" t="str">
        <f ca="1">IF($A$3="","",IF(Aloitus_Start!$D$1="","",IF(B392="",IF(Aloitus_Start!$D$1="Suomi","Tieto puuttuu : "&amp;$A392,IF(Aloitus_Start!$D$1="Svenska","Information saknas : "&amp;$A392)),"")))</f>
        <v/>
      </c>
      <c r="G392" s="19" t="str">
        <f ca="1">IF($A$3="","",IF(Aloitus_Start!$D$1="","",IF(C392="",IF(Aloitus_Start!$D$1="Suomi","Tieto puuttuu : "&amp;$A392,IF(Aloitus_Start!$D$1="Svenska","Information saknas : "&amp;$A392)),"")))</f>
        <v/>
      </c>
    </row>
    <row r="393" spans="1:7" x14ac:dyDescent="0.2">
      <c r="A393" s="37" t="str">
        <f ca="1">IF(Testitaulu_Testtabell!$B$2="","",IF(Testitaulu_Testtabell!A397="","",IF(Asetukset!$B$26=(MID(CELL("filename",A392),FIND("]",CELL("filename",A392))+1,255)),Testitaulu_Testtabell!A397,"")))</f>
        <v/>
      </c>
      <c r="B393" s="19" t="str">
        <f ca="1">IF(Testitaulu_Testtabell!$B$2="","",IF(Testitaulu_Testtabell!B397="","",IF(Asetukset!$B$26=(MID(CELL("filename",B392),FIND("]",CELL("filename",B392))+1,255)),Testitaulu_Testtabell!B397,"")))</f>
        <v/>
      </c>
      <c r="C393" s="38" t="str">
        <f ca="1">IF(Testitaulu_Testtabell!$B$2="","",IF(Testitaulu_Testtabell!C397="","",IF(Asetukset!$B$26=(MID(CELL("filename",C392),FIND("]",CELL("filename",C392))+1,255)),Testitaulu_Testtabell!C397,"")))</f>
        <v/>
      </c>
      <c r="D393" s="19" t="str">
        <f>IF(Aloitus_Start!$D$1="","",IF(B393="","",IF(C393="","",C393-B393)))</f>
        <v/>
      </c>
      <c r="E393" s="45" t="str">
        <f>IF(Aloitus_Start!$D$1="","",IF(B393="","",IF(B393=0,"",IF(B393=" ","",IF(C393="","",(C393/B393)-1)))))</f>
        <v/>
      </c>
      <c r="F393" s="19" t="str">
        <f ca="1">IF($A$3="","",IF(Aloitus_Start!$D$1="","",IF(B393="",IF(Aloitus_Start!$D$1="Suomi","Tieto puuttuu : "&amp;$A393,IF(Aloitus_Start!$D$1="Svenska","Information saknas : "&amp;$A393)),"")))</f>
        <v/>
      </c>
      <c r="G393" s="19" t="str">
        <f ca="1">IF($A$3="","",IF(Aloitus_Start!$D$1="","",IF(C393="",IF(Aloitus_Start!$D$1="Suomi","Tieto puuttuu : "&amp;$A393,IF(Aloitus_Start!$D$1="Svenska","Information saknas : "&amp;$A393)),"")))</f>
        <v/>
      </c>
    </row>
    <row r="394" spans="1:7" x14ac:dyDescent="0.2">
      <c r="A394" s="37" t="str">
        <f ca="1">IF(Testitaulu_Testtabell!$B$2="","",IF(Testitaulu_Testtabell!A398="","",IF(Asetukset!$B$26=(MID(CELL("filename",A393),FIND("]",CELL("filename",A393))+1,255)),Testitaulu_Testtabell!A398,"")))</f>
        <v/>
      </c>
      <c r="B394" s="19" t="str">
        <f ca="1">IF(Testitaulu_Testtabell!$B$2="","",IF(Testitaulu_Testtabell!B398="","",IF(Asetukset!$B$26=(MID(CELL("filename",B393),FIND("]",CELL("filename",B393))+1,255)),Testitaulu_Testtabell!B398,"")))</f>
        <v/>
      </c>
      <c r="C394" s="38" t="str">
        <f ca="1">IF(Testitaulu_Testtabell!$B$2="","",IF(Testitaulu_Testtabell!C398="","",IF(Asetukset!$B$26=(MID(CELL("filename",C393),FIND("]",CELL("filename",C393))+1,255)),Testitaulu_Testtabell!C398,"")))</f>
        <v/>
      </c>
      <c r="D394" s="19" t="str">
        <f>IF(Aloitus_Start!$D$1="","",IF(B394="","",IF(C394="","",C394-B394)))</f>
        <v/>
      </c>
      <c r="E394" s="45" t="str">
        <f>IF(Aloitus_Start!$D$1="","",IF(B394="","",IF(B394=0,"",IF(B394=" ","",IF(C394="","",(C394/B394)-1)))))</f>
        <v/>
      </c>
      <c r="F394" s="19" t="str">
        <f ca="1">IF($A$3="","",IF(Aloitus_Start!$D$1="","",IF(B394="",IF(Aloitus_Start!$D$1="Suomi","Tieto puuttuu : "&amp;$A394,IF(Aloitus_Start!$D$1="Svenska","Information saknas : "&amp;$A394)),"")))</f>
        <v/>
      </c>
      <c r="G394" s="19" t="str">
        <f ca="1">IF($A$3="","",IF(Aloitus_Start!$D$1="","",IF(C394="",IF(Aloitus_Start!$D$1="Suomi","Tieto puuttuu : "&amp;$A394,IF(Aloitus_Start!$D$1="Svenska","Information saknas : "&amp;$A394)),"")))</f>
        <v/>
      </c>
    </row>
    <row r="395" spans="1:7" x14ac:dyDescent="0.2">
      <c r="A395" s="37" t="str">
        <f ca="1">IF(Testitaulu_Testtabell!$B$2="","",IF(Testitaulu_Testtabell!A399="","",IF(Asetukset!$B$26=(MID(CELL("filename",A394),FIND("]",CELL("filename",A394))+1,255)),Testitaulu_Testtabell!A399,"")))</f>
        <v/>
      </c>
      <c r="B395" s="19" t="str">
        <f ca="1">IF(Testitaulu_Testtabell!$B$2="","",IF(Testitaulu_Testtabell!B399="","",IF(Asetukset!$B$26=(MID(CELL("filename",B394),FIND("]",CELL("filename",B394))+1,255)),Testitaulu_Testtabell!B399,"")))</f>
        <v/>
      </c>
      <c r="C395" s="38" t="str">
        <f ca="1">IF(Testitaulu_Testtabell!$B$2="","",IF(Testitaulu_Testtabell!C399="","",IF(Asetukset!$B$26=(MID(CELL("filename",C394),FIND("]",CELL("filename",C394))+1,255)),Testitaulu_Testtabell!C399,"")))</f>
        <v/>
      </c>
      <c r="D395" s="19" t="str">
        <f>IF(Aloitus_Start!$D$1="","",IF(B395="","",IF(C395="","",C395-B395)))</f>
        <v/>
      </c>
      <c r="E395" s="45" t="str">
        <f>IF(Aloitus_Start!$D$1="","",IF(B395="","",IF(B395=0,"",IF(B395=" ","",IF(C395="","",(C395/B395)-1)))))</f>
        <v/>
      </c>
      <c r="F395" s="19" t="str">
        <f ca="1">IF($A$3="","",IF(Aloitus_Start!$D$1="","",IF(B395="",IF(Aloitus_Start!$D$1="Suomi","Tieto puuttuu : "&amp;$A395,IF(Aloitus_Start!$D$1="Svenska","Information saknas : "&amp;$A395)),"")))</f>
        <v/>
      </c>
      <c r="G395" s="19" t="str">
        <f ca="1">IF($A$3="","",IF(Aloitus_Start!$D$1="","",IF(C395="",IF(Aloitus_Start!$D$1="Suomi","Tieto puuttuu : "&amp;$A395,IF(Aloitus_Start!$D$1="Svenska","Information saknas : "&amp;$A395)),"")))</f>
        <v/>
      </c>
    </row>
    <row r="396" spans="1:7" x14ac:dyDescent="0.2">
      <c r="A396" s="37" t="str">
        <f ca="1">IF(Testitaulu_Testtabell!$B$2="","",IF(Testitaulu_Testtabell!A400="","",IF(Asetukset!$B$26=(MID(CELL("filename",A395),FIND("]",CELL("filename",A395))+1,255)),Testitaulu_Testtabell!A400,"")))</f>
        <v/>
      </c>
      <c r="B396" s="19" t="str">
        <f ca="1">IF(Testitaulu_Testtabell!$B$2="","",IF(Testitaulu_Testtabell!B400="","",IF(Asetukset!$B$26=(MID(CELL("filename",B395),FIND("]",CELL("filename",B395))+1,255)),Testitaulu_Testtabell!B400,"")))</f>
        <v/>
      </c>
      <c r="C396" s="38" t="str">
        <f ca="1">IF(Testitaulu_Testtabell!$B$2="","",IF(Testitaulu_Testtabell!C400="","",IF(Asetukset!$B$26=(MID(CELL("filename",C395),FIND("]",CELL("filename",C395))+1,255)),Testitaulu_Testtabell!C400,"")))</f>
        <v/>
      </c>
      <c r="D396" s="19" t="str">
        <f>IF(Aloitus_Start!$D$1="","",IF(B396="","",IF(C396="","",C396-B396)))</f>
        <v/>
      </c>
      <c r="E396" s="45" t="str">
        <f>IF(Aloitus_Start!$D$1="","",IF(B396="","",IF(B396=0,"",IF(B396=" ","",IF(C396="","",(C396/B396)-1)))))</f>
        <v/>
      </c>
      <c r="F396" s="19" t="str">
        <f ca="1">IF($A$3="","",IF(Aloitus_Start!$D$1="","",IF(B396="",IF(Aloitus_Start!$D$1="Suomi","Tieto puuttuu : "&amp;$A396,IF(Aloitus_Start!$D$1="Svenska","Information saknas : "&amp;$A396)),"")))</f>
        <v/>
      </c>
      <c r="G396" s="19" t="str">
        <f ca="1">IF($A$3="","",IF(Aloitus_Start!$D$1="","",IF(C396="",IF(Aloitus_Start!$D$1="Suomi","Tieto puuttuu : "&amp;$A396,IF(Aloitus_Start!$D$1="Svenska","Information saknas : "&amp;$A396)),"")))</f>
        <v/>
      </c>
    </row>
    <row r="397" spans="1:7" x14ac:dyDescent="0.2">
      <c r="A397" s="37" t="str">
        <f ca="1">IF(Testitaulu_Testtabell!$B$2="","",IF(Testitaulu_Testtabell!A401="","",IF(Asetukset!$B$26=(MID(CELL("filename",A396),FIND("]",CELL("filename",A396))+1,255)),Testitaulu_Testtabell!A401,"")))</f>
        <v/>
      </c>
      <c r="B397" s="19" t="str">
        <f ca="1">IF(Testitaulu_Testtabell!$B$2="","",IF(Testitaulu_Testtabell!B401="","",IF(Asetukset!$B$26=(MID(CELL("filename",B396),FIND("]",CELL("filename",B396))+1,255)),Testitaulu_Testtabell!B401,"")))</f>
        <v/>
      </c>
      <c r="C397" s="38" t="str">
        <f ca="1">IF(Testitaulu_Testtabell!$B$2="","",IF(Testitaulu_Testtabell!C401="","",IF(Asetukset!$B$26=(MID(CELL("filename",C396),FIND("]",CELL("filename",C396))+1,255)),Testitaulu_Testtabell!C401,"")))</f>
        <v/>
      </c>
      <c r="G397" s="19"/>
    </row>
    <row r="398" spans="1:7" x14ac:dyDescent="0.2">
      <c r="A398" s="37" t="str">
        <f ca="1">IF(Testitaulu_Testtabell!$B$2="","",IF(Testitaulu_Testtabell!A402="","",IF(Asetukset!$B$26=(MID(CELL("filename",A397),FIND("]",CELL("filename",A397))+1,255)),Testitaulu_Testtabell!A402,"")))</f>
        <v/>
      </c>
      <c r="B398" s="19" t="str">
        <f ca="1">IF(Testitaulu_Testtabell!$B$2="","",IF(Testitaulu_Testtabell!B402="","",IF(Asetukset!$B$26=(MID(CELL("filename",B397),FIND("]",CELL("filename",B397))+1,255)),Testitaulu_Testtabell!B402,"")))</f>
        <v/>
      </c>
      <c r="C398" s="38" t="str">
        <f ca="1">IF(Testitaulu_Testtabell!$B$2="","",IF(Testitaulu_Testtabell!C402="","",IF(Asetukset!$B$26=(MID(CELL("filename",C397),FIND("]",CELL("filename",C397))+1,255)),Testitaulu_Testtabell!C402,"")))</f>
        <v/>
      </c>
      <c r="D398" s="19" t="str">
        <f>IF(Aloitus_Start!$D$1="","",IF(B398="","",IF(C398="","",C398-B398)))</f>
        <v/>
      </c>
      <c r="E398" s="45" t="str">
        <f>IF(Aloitus_Start!$D$1="","",IF(B398="","",IF(B398=0,"",IF(B398=" ","",IF(C398="","",(C398/B398)-1)))))</f>
        <v/>
      </c>
      <c r="F398" s="19" t="str">
        <f ca="1">IF($A$3="","",IF(Aloitus_Start!$D$1="","",IF(B398="",IF(Aloitus_Start!$D$1="Suomi","Tieto puuttuu : "&amp;$A398,IF(Aloitus_Start!$D$1="Svenska","Information saknas : "&amp;$A398)),"")))</f>
        <v/>
      </c>
      <c r="G398" s="19" t="str">
        <f ca="1">IF($A$3="","",IF(Aloitus_Start!$D$1="","",IF(C398="",IF(Aloitus_Start!$D$1="Suomi","Tieto puuttuu : "&amp;$A398,IF(Aloitus_Start!$D$1="Svenska","Information saknas : "&amp;$A398)),"")))</f>
        <v/>
      </c>
    </row>
    <row r="399" spans="1:7" x14ac:dyDescent="0.2">
      <c r="A399" s="37" t="str">
        <f ca="1">IF(Testitaulu_Testtabell!$B$2="","",IF(Testitaulu_Testtabell!A403="","",IF(Asetukset!$B$26=(MID(CELL("filename",A398),FIND("]",CELL("filename",A398))+1,255)),Testitaulu_Testtabell!A403,"")))</f>
        <v/>
      </c>
      <c r="B399" s="19" t="str">
        <f ca="1">IF(Testitaulu_Testtabell!$B$2="","",IF(Testitaulu_Testtabell!B403="","",IF(Asetukset!$B$26=(MID(CELL("filename",B398),FIND("]",CELL("filename",B398))+1,255)),Testitaulu_Testtabell!B403,"")))</f>
        <v/>
      </c>
      <c r="C399" s="38" t="str">
        <f ca="1">IF(Testitaulu_Testtabell!$B$2="","",IF(Testitaulu_Testtabell!C403="","",IF(Asetukset!$B$26=(MID(CELL("filename",C398),FIND("]",CELL("filename",C398))+1,255)),Testitaulu_Testtabell!C403,"")))</f>
        <v/>
      </c>
      <c r="D399" s="19" t="str">
        <f>IF(Aloitus_Start!$D$1="","",IF(B399="","",IF(C399="","",C399-B399)))</f>
        <v/>
      </c>
      <c r="E399" s="45" t="str">
        <f>IF(Aloitus_Start!$D$1="","",IF(B399="","",IF(B399=0,"",IF(B399=" ","",IF(C399="","",(C399/B399)-1)))))</f>
        <v/>
      </c>
      <c r="F399" s="19" t="str">
        <f ca="1">IF($A$3="","",IF(Aloitus_Start!$D$1="","",IF(B399="",IF(Aloitus_Start!$D$1="Suomi","Tieto puuttuu : "&amp;$A399,IF(Aloitus_Start!$D$1="Svenska","Information saknas : "&amp;$A399)),"")))</f>
        <v/>
      </c>
      <c r="G399" s="19" t="str">
        <f ca="1">IF($A$3="","",IF(Aloitus_Start!$D$1="","",IF(C399="",IF(Aloitus_Start!$D$1="Suomi","Tieto puuttuu : "&amp;$A399,IF(Aloitus_Start!$D$1="Svenska","Information saknas : "&amp;$A399)),"")))</f>
        <v/>
      </c>
    </row>
    <row r="400" spans="1:7" x14ac:dyDescent="0.2">
      <c r="A400" s="37" t="str">
        <f ca="1">IF(Testitaulu_Testtabell!$B$2="","",IF(Testitaulu_Testtabell!A404="","",IF(Asetukset!$B$26=(MID(CELL("filename",A399),FIND("]",CELL("filename",A399))+1,255)),Testitaulu_Testtabell!A404,"")))</f>
        <v/>
      </c>
      <c r="B400" s="19" t="str">
        <f ca="1">IF(Testitaulu_Testtabell!$B$2="","",IF(Testitaulu_Testtabell!B404="","",IF(Asetukset!$B$26=(MID(CELL("filename",B399),FIND("]",CELL("filename",B399))+1,255)),Testitaulu_Testtabell!B404,"")))</f>
        <v/>
      </c>
      <c r="C400" s="38" t="str">
        <f ca="1">IF(Testitaulu_Testtabell!$B$2="","",IF(Testitaulu_Testtabell!C404="","",IF(Asetukset!$B$26=(MID(CELL("filename",C399),FIND("]",CELL("filename",C399))+1,255)),Testitaulu_Testtabell!C404,"")))</f>
        <v/>
      </c>
      <c r="D400" s="19" t="str">
        <f>IF(Aloitus_Start!$D$1="","",IF(B400="","",IF(C400="","",C400-B400)))</f>
        <v/>
      </c>
      <c r="E400" s="45" t="str">
        <f>IF(Aloitus_Start!$D$1="","",IF(B400="","",IF(B400=0,"",IF(B400=" ","",IF(C400="","",(C400/B400)-1)))))</f>
        <v/>
      </c>
      <c r="F400" s="19" t="str">
        <f ca="1">IF($A$3="","",IF(Aloitus_Start!$D$1="","",IF(B400="",IF(Aloitus_Start!$D$1="Suomi","Tieto puuttuu : "&amp;$A400,IF(Aloitus_Start!$D$1="Svenska","Information saknas : "&amp;$A400)),"")))</f>
        <v/>
      </c>
      <c r="G400" s="19" t="str">
        <f ca="1">IF($A$3="","",IF(Aloitus_Start!$D$1="","",IF(C400="",IF(Aloitus_Start!$D$1="Suomi","Tieto puuttuu : "&amp;$A400,IF(Aloitus_Start!$D$1="Svenska","Information saknas : "&amp;$A400)),"")))</f>
        <v/>
      </c>
    </row>
    <row r="401" spans="1:7" x14ac:dyDescent="0.2">
      <c r="A401" s="37" t="str">
        <f ca="1">IF(Testitaulu_Testtabell!$B$2="","",IF(Testitaulu_Testtabell!A405="","",IF(Asetukset!$B$26=(MID(CELL("filename",A400),FIND("]",CELL("filename",A400))+1,255)),Testitaulu_Testtabell!A405,"")))</f>
        <v/>
      </c>
      <c r="B401" s="19" t="str">
        <f ca="1">IF(Testitaulu_Testtabell!$B$2="","",IF(Testitaulu_Testtabell!B405="","",IF(Asetukset!$B$26=(MID(CELL("filename",B400),FIND("]",CELL("filename",B400))+1,255)),Testitaulu_Testtabell!B405,"")))</f>
        <v/>
      </c>
      <c r="C401" s="38" t="str">
        <f ca="1">IF(Testitaulu_Testtabell!$B$2="","",IF(Testitaulu_Testtabell!C405="","",IF(Asetukset!$B$26=(MID(CELL("filename",C400),FIND("]",CELL("filename",C400))+1,255)),Testitaulu_Testtabell!C405,"")))</f>
        <v/>
      </c>
      <c r="G401" s="19"/>
    </row>
    <row r="402" spans="1:7" x14ac:dyDescent="0.2">
      <c r="A402" s="37" t="str">
        <f ca="1">IF(Testitaulu_Testtabell!$B$2="","",IF(Testitaulu_Testtabell!A406="","",IF(Asetukset!$B$26=(MID(CELL("filename",A401),FIND("]",CELL("filename",A401))+1,255)),Testitaulu_Testtabell!A406,"")))</f>
        <v/>
      </c>
      <c r="B402" s="19" t="str">
        <f ca="1">IF(Testitaulu_Testtabell!$B$2="","",IF(Testitaulu_Testtabell!B406="","",IF(Asetukset!$B$26=(MID(CELL("filename",B401),FIND("]",CELL("filename",B401))+1,255)),Testitaulu_Testtabell!B406,"")))</f>
        <v/>
      </c>
      <c r="C402" s="38" t="str">
        <f ca="1">IF(Testitaulu_Testtabell!$B$2="","",IF(Testitaulu_Testtabell!C406="","",IF(Asetukset!$B$26=(MID(CELL("filename",C401),FIND("]",CELL("filename",C401))+1,255)),Testitaulu_Testtabell!C406,"")))</f>
        <v/>
      </c>
      <c r="D402" s="19" t="str">
        <f>IF(Aloitus_Start!$D$1="","",IF(B402="","",IF(C402="","",C402-B402)))</f>
        <v/>
      </c>
      <c r="E402" s="45" t="str">
        <f>IF(Aloitus_Start!$D$1="","",IF(B402="","",IF(B402=0,"",IF(B402=" ","",IF(C402="","",(C402/B402)-1)))))</f>
        <v/>
      </c>
      <c r="F402" s="19" t="str">
        <f ca="1">IF($A$3="","",IF(Aloitus_Start!$D$1="","",IF(B402="",IF(Aloitus_Start!$D$1="Suomi","Tieto puuttuu : "&amp;$A402,IF(Aloitus_Start!$D$1="Svenska","Information saknas : "&amp;$A402)),"")))</f>
        <v/>
      </c>
      <c r="G402" s="19" t="str">
        <f ca="1">IF($A$3="","",IF(Aloitus_Start!$D$1="","",IF(C402="",IF(Aloitus_Start!$D$1="Suomi","Tieto puuttuu : "&amp;$A402,IF(Aloitus_Start!$D$1="Svenska","Information saknas : "&amp;$A402)),"")))</f>
        <v/>
      </c>
    </row>
    <row r="403" spans="1:7" x14ac:dyDescent="0.2">
      <c r="A403" s="37" t="str">
        <f ca="1">IF(Testitaulu_Testtabell!$B$2="","",IF(Testitaulu_Testtabell!A407="","",IF(Asetukset!$B$26=(MID(CELL("filename",A402),FIND("]",CELL("filename",A402))+1,255)),Testitaulu_Testtabell!A407,"")))</f>
        <v/>
      </c>
      <c r="B403" s="19" t="str">
        <f ca="1">IF(Testitaulu_Testtabell!$B$2="","",IF(Testitaulu_Testtabell!B407="","",IF(Asetukset!$B$26=(MID(CELL("filename",B402),FIND("]",CELL("filename",B402))+1,255)),Testitaulu_Testtabell!B407,"")))</f>
        <v/>
      </c>
      <c r="C403" s="38" t="str">
        <f ca="1">IF(Testitaulu_Testtabell!$B$2="","",IF(Testitaulu_Testtabell!C407="","",IF(Asetukset!$B$26=(MID(CELL("filename",C402),FIND("]",CELL("filename",C402))+1,255)),Testitaulu_Testtabell!C407,"")))</f>
        <v/>
      </c>
      <c r="D403" s="19" t="str">
        <f>IF(Aloitus_Start!$D$1="","",IF(B403="","",IF(C403="","",C403-B403)))</f>
        <v/>
      </c>
      <c r="E403" s="45" t="str">
        <f>IF(Aloitus_Start!$D$1="","",IF(B403="","",IF(B403=0,"",IF(B403=" ","",IF(C403="","",(C403/B403)-1)))))</f>
        <v/>
      </c>
      <c r="F403" s="19" t="str">
        <f ca="1">IF($A$3="","",IF(Aloitus_Start!$D$1="","",IF(B403="",IF(Aloitus_Start!$D$1="Suomi","Tieto puuttuu : "&amp;$A403,IF(Aloitus_Start!$D$1="Svenska","Information saknas : "&amp;$A403)),"")))</f>
        <v/>
      </c>
      <c r="G403" s="19" t="str">
        <f ca="1">IF($A$3="","",IF(Aloitus_Start!$D$1="","",IF(C403="",IF(Aloitus_Start!$D$1="Suomi","Tieto puuttuu : "&amp;$A403,IF(Aloitus_Start!$D$1="Svenska","Information saknas : "&amp;$A403)),"")))</f>
        <v/>
      </c>
    </row>
    <row r="404" spans="1:7" x14ac:dyDescent="0.2">
      <c r="A404" s="37" t="str">
        <f ca="1">IF(Testitaulu_Testtabell!$B$2="","",IF(Testitaulu_Testtabell!A408="","",IF(Asetukset!$B$26=(MID(CELL("filename",A403),FIND("]",CELL("filename",A403))+1,255)),Testitaulu_Testtabell!A408,"")))</f>
        <v/>
      </c>
      <c r="B404" s="19" t="str">
        <f ca="1">IF(Testitaulu_Testtabell!$B$2="","",IF(Testitaulu_Testtabell!B408="","",IF(Asetukset!$B$26=(MID(CELL("filename",B403),FIND("]",CELL("filename",B403))+1,255)),Testitaulu_Testtabell!B408,"")))</f>
        <v/>
      </c>
      <c r="C404" s="38" t="str">
        <f ca="1">IF(Testitaulu_Testtabell!$B$2="","",IF(Testitaulu_Testtabell!C408="","",IF(Asetukset!$B$26=(MID(CELL("filename",C403),FIND("]",CELL("filename",C403))+1,255)),Testitaulu_Testtabell!C408,"")))</f>
        <v/>
      </c>
      <c r="D404" s="19" t="str">
        <f>IF(Aloitus_Start!$D$1="","",IF(B404="","",IF(C404="","",C404-B404)))</f>
        <v/>
      </c>
      <c r="E404" s="45" t="str">
        <f>IF(Aloitus_Start!$D$1="","",IF(B404="","",IF(B404=0,"",IF(B404=" ","",IF(C404="","",(C404/B404)-1)))))</f>
        <v/>
      </c>
      <c r="F404" s="19" t="str">
        <f ca="1">IF($A$3="","",IF(Aloitus_Start!$D$1="","",IF(B404="",IF(Aloitus_Start!$D$1="Suomi","Tieto puuttuu : "&amp;$A404,IF(Aloitus_Start!$D$1="Svenska","Information saknas : "&amp;$A404)),"")))</f>
        <v/>
      </c>
      <c r="G404" s="19" t="str">
        <f ca="1">IF($A$3="","",IF(Aloitus_Start!$D$1="","",IF(C404="",IF(Aloitus_Start!$D$1="Suomi","Tieto puuttuu : "&amp;$A404,IF(Aloitus_Start!$D$1="Svenska","Information saknas : "&amp;$A404)),"")))</f>
        <v/>
      </c>
    </row>
    <row r="405" spans="1:7" x14ac:dyDescent="0.2">
      <c r="A405" s="37" t="str">
        <f ca="1">IF(Testitaulu_Testtabell!$B$2="","",IF(Testitaulu_Testtabell!A409="","",IF(Asetukset!$B$26=(MID(CELL("filename",A404),FIND("]",CELL("filename",A404))+1,255)),Testitaulu_Testtabell!A409,"")))</f>
        <v/>
      </c>
      <c r="B405" s="19" t="str">
        <f ca="1">IF(Testitaulu_Testtabell!$B$2="","",IF(Testitaulu_Testtabell!B409="","",IF(Asetukset!$B$26=(MID(CELL("filename",B404),FIND("]",CELL("filename",B404))+1,255)),Testitaulu_Testtabell!B409,"")))</f>
        <v/>
      </c>
      <c r="C405" s="38" t="str">
        <f ca="1">IF(Testitaulu_Testtabell!$B$2="","",IF(Testitaulu_Testtabell!C409="","",IF(Asetukset!$B$26=(MID(CELL("filename",C404),FIND("]",CELL("filename",C404))+1,255)),Testitaulu_Testtabell!C409,"")))</f>
        <v/>
      </c>
      <c r="G405" s="19"/>
    </row>
    <row r="406" spans="1:7" x14ac:dyDescent="0.2">
      <c r="A406" s="37" t="str">
        <f ca="1">IF(Testitaulu_Testtabell!$B$2="","",IF(Testitaulu_Testtabell!A410="","",IF(Asetukset!$B$26=(MID(CELL("filename",A405),FIND("]",CELL("filename",A405))+1,255)),Testitaulu_Testtabell!A410,"")))</f>
        <v/>
      </c>
      <c r="B406" s="19" t="str">
        <f ca="1">IF(Testitaulu_Testtabell!$B$2="","",IF(Testitaulu_Testtabell!B410="","",IF(Asetukset!$B$26=(MID(CELL("filename",B405),FIND("]",CELL("filename",B405))+1,255)),Testitaulu_Testtabell!B410,"")))</f>
        <v/>
      </c>
      <c r="C406" s="38" t="str">
        <f ca="1">IF(Testitaulu_Testtabell!$B$2="","",IF(Testitaulu_Testtabell!C410="","",IF(Asetukset!$B$26=(MID(CELL("filename",C405),FIND("]",CELL("filename",C405))+1,255)),Testitaulu_Testtabell!C410,"")))</f>
        <v/>
      </c>
      <c r="D406" s="19" t="str">
        <f>IF(Aloitus_Start!$D$1="","",IF(B406="","",IF(C406="","",C406-B406)))</f>
        <v/>
      </c>
      <c r="E406" s="45" t="str">
        <f>IF(Aloitus_Start!$D$1="","",IF(B406="","",IF(B406=0,"",IF(B406=" ","",IF(C406="","",(C406/B406)-1)))))</f>
        <v/>
      </c>
      <c r="F406" s="19" t="str">
        <f ca="1">IF($A$3="","",IF(Aloitus_Start!$D$1="","",IF(B406="",IF(Aloitus_Start!$D$1="Suomi","Tieto puuttuu : "&amp;$A406,IF(Aloitus_Start!$D$1="Svenska","Information saknas : "&amp;$A406)),"")))</f>
        <v/>
      </c>
      <c r="G406" s="19" t="str">
        <f ca="1">IF($A$3="","",IF(Aloitus_Start!$D$1="","",IF(C406="",IF(Aloitus_Start!$D$1="Suomi","Tieto puuttuu : "&amp;$A406,IF(Aloitus_Start!$D$1="Svenska","Information saknas : "&amp;$A406)),"")))</f>
        <v/>
      </c>
    </row>
    <row r="407" spans="1:7" x14ac:dyDescent="0.2">
      <c r="A407" s="37" t="str">
        <f ca="1">IF(Testitaulu_Testtabell!$B$2="","",IF(Testitaulu_Testtabell!A411="","",IF(Asetukset!$B$26=(MID(CELL("filename",A406),FIND("]",CELL("filename",A406))+1,255)),Testitaulu_Testtabell!A411,"")))</f>
        <v/>
      </c>
      <c r="B407" s="19" t="str">
        <f ca="1">IF(Testitaulu_Testtabell!$B$2="","",IF(Testitaulu_Testtabell!B411="","",IF(Asetukset!$B$26=(MID(CELL("filename",B406),FIND("]",CELL("filename",B406))+1,255)),Testitaulu_Testtabell!B411,"")))</f>
        <v/>
      </c>
      <c r="C407" s="38" t="str">
        <f ca="1">IF(Testitaulu_Testtabell!$B$2="","",IF(Testitaulu_Testtabell!C411="","",IF(Asetukset!$B$26=(MID(CELL("filename",C406),FIND("]",CELL("filename",C406))+1,255)),Testitaulu_Testtabell!C411,"")))</f>
        <v/>
      </c>
      <c r="D407" s="19" t="str">
        <f>IF(Aloitus_Start!$D$1="","",IF(B407="","",IF(C407="","",C407-B407)))</f>
        <v/>
      </c>
      <c r="E407" s="45" t="str">
        <f>IF(Aloitus_Start!$D$1="","",IF(B407="","",IF(B407=0,"",IF(B407=" ","",IF(C407="","",(C407/B407)-1)))))</f>
        <v/>
      </c>
      <c r="F407" s="19" t="str">
        <f ca="1">IF($A$3="","",IF(Aloitus_Start!$D$1="","",IF(B407="",IF(Aloitus_Start!$D$1="Suomi","Tieto puuttuu : "&amp;$A407,IF(Aloitus_Start!$D$1="Svenska","Information saknas : "&amp;$A407)),"")))</f>
        <v/>
      </c>
      <c r="G407" s="19" t="str">
        <f ca="1">IF($A$3="","",IF(Aloitus_Start!$D$1="","",IF(C407="",IF(Aloitus_Start!$D$1="Suomi","Tieto puuttuu : "&amp;$A407,IF(Aloitus_Start!$D$1="Svenska","Information saknas : "&amp;$A407)),"")))</f>
        <v/>
      </c>
    </row>
    <row r="408" spans="1:7" x14ac:dyDescent="0.2">
      <c r="A408" s="37" t="str">
        <f ca="1">IF(Testitaulu_Testtabell!$B$2="","",IF(Testitaulu_Testtabell!A412="","",IF(Asetukset!$B$26=(MID(CELL("filename",A407),FIND("]",CELL("filename",A407))+1,255)),Testitaulu_Testtabell!A412,"")))</f>
        <v/>
      </c>
      <c r="B408" s="19" t="str">
        <f ca="1">IF(Testitaulu_Testtabell!$B$2="","",IF(Testitaulu_Testtabell!B412="","",IF(Asetukset!$B$26=(MID(CELL("filename",B407),FIND("]",CELL("filename",B407))+1,255)),Testitaulu_Testtabell!B412,"")))</f>
        <v/>
      </c>
      <c r="C408" s="38" t="str">
        <f ca="1">IF(Testitaulu_Testtabell!$B$2="","",IF(Testitaulu_Testtabell!C412="","",IF(Asetukset!$B$26=(MID(CELL("filename",C407),FIND("]",CELL("filename",C407))+1,255)),Testitaulu_Testtabell!C412,"")))</f>
        <v/>
      </c>
      <c r="D408" s="19" t="str">
        <f>IF(Aloitus_Start!$D$1="","",IF(B408="","",IF(C408="","",C408-B408)))</f>
        <v/>
      </c>
      <c r="E408" s="45" t="str">
        <f>IF(Aloitus_Start!$D$1="","",IF(B408="","",IF(B408=0,"",IF(B408=" ","",IF(C408="","",(C408/B408)-1)))))</f>
        <v/>
      </c>
      <c r="F408" s="19" t="str">
        <f ca="1">IF($A$3="","",IF(Aloitus_Start!$D$1="","",IF(B408="",IF(Aloitus_Start!$D$1="Suomi","Tieto puuttuu : "&amp;$A408,IF(Aloitus_Start!$D$1="Svenska","Information saknas : "&amp;$A408)),"")))</f>
        <v/>
      </c>
      <c r="G408" s="19" t="str">
        <f ca="1">IF($A$3="","",IF(Aloitus_Start!$D$1="","",IF(C408="",IF(Aloitus_Start!$D$1="Suomi","Tieto puuttuu : "&amp;$A408,IF(Aloitus_Start!$D$1="Svenska","Information saknas : "&amp;$A408)),"")))</f>
        <v/>
      </c>
    </row>
    <row r="409" spans="1:7" x14ac:dyDescent="0.2">
      <c r="A409" s="37" t="str">
        <f ca="1">IF(Testitaulu_Testtabell!$B$2="","",IF(Testitaulu_Testtabell!A413="","",IF(Asetukset!$B$26=(MID(CELL("filename",A408),FIND("]",CELL("filename",A408))+1,255)),Testitaulu_Testtabell!A413,"")))</f>
        <v/>
      </c>
      <c r="B409" s="19" t="str">
        <f ca="1">IF(Testitaulu_Testtabell!$B$2="","",IF(Testitaulu_Testtabell!B413="","",IF(Asetukset!$B$26=(MID(CELL("filename",B408),FIND("]",CELL("filename",B408))+1,255)),Testitaulu_Testtabell!B413,"")))</f>
        <v/>
      </c>
      <c r="C409" s="38" t="str">
        <f ca="1">IF(Testitaulu_Testtabell!$B$2="","",IF(Testitaulu_Testtabell!C413="","",IF(Asetukset!$B$26=(MID(CELL("filename",C408),FIND("]",CELL("filename",C408))+1,255)),Testitaulu_Testtabell!C413,"")))</f>
        <v/>
      </c>
      <c r="D409" s="19" t="str">
        <f>IF(Aloitus_Start!$D$1="","",IF(B409="","",IF(C409="","",C409-B409)))</f>
        <v/>
      </c>
      <c r="E409" s="45" t="str">
        <f>IF(Aloitus_Start!$D$1="","",IF(B409="","",IF(B409=0,"",IF(B409=" ","",IF(C409="","",(C409/B409)-1)))))</f>
        <v/>
      </c>
      <c r="F409" s="19" t="str">
        <f ca="1">IF($A$3="","",IF(Aloitus_Start!$D$1="","",IF(B409="",IF(Aloitus_Start!$D$1="Suomi","Tieto puuttuu : "&amp;$A409,IF(Aloitus_Start!$D$1="Svenska","Information saknas : "&amp;$A409)),"")))</f>
        <v/>
      </c>
      <c r="G409" s="19" t="str">
        <f ca="1">IF($A$3="","",IF(Aloitus_Start!$D$1="","",IF(C409="",IF(Aloitus_Start!$D$1="Suomi","Tieto puuttuu : "&amp;$A409,IF(Aloitus_Start!$D$1="Svenska","Information saknas : "&amp;$A409)),"")))</f>
        <v/>
      </c>
    </row>
    <row r="410" spans="1:7" x14ac:dyDescent="0.2">
      <c r="A410" s="37" t="str">
        <f ca="1">IF(Testitaulu_Testtabell!$B$2="","",IF(Testitaulu_Testtabell!A414="","",IF(Asetukset!$B$26=(MID(CELL("filename",A409),FIND("]",CELL("filename",A409))+1,255)),Testitaulu_Testtabell!A414,"")))</f>
        <v/>
      </c>
      <c r="B410" s="19" t="str">
        <f ca="1">IF(Testitaulu_Testtabell!$B$2="","",IF(Testitaulu_Testtabell!B414="","",IF(Asetukset!$B$26=(MID(CELL("filename",B409),FIND("]",CELL("filename",B409))+1,255)),Testitaulu_Testtabell!B414,"")))</f>
        <v/>
      </c>
      <c r="C410" s="38" t="str">
        <f ca="1">IF(Testitaulu_Testtabell!$B$2="","",IF(Testitaulu_Testtabell!C414="","",IF(Asetukset!$B$26=(MID(CELL("filename",C409),FIND("]",CELL("filename",C409))+1,255)),Testitaulu_Testtabell!C414,"")))</f>
        <v/>
      </c>
      <c r="D410" s="19" t="str">
        <f>IF(Aloitus_Start!$D$1="","",IF(B410="","",IF(C410="","",C410-B410)))</f>
        <v/>
      </c>
      <c r="E410" s="45" t="str">
        <f>IF(Aloitus_Start!$D$1="","",IF(B410="","",IF(B410=0,"",IF(B410=" ","",IF(C410="","",(C410/B410)-1)))))</f>
        <v/>
      </c>
      <c r="F410" s="19" t="str">
        <f ca="1">IF($A$3="","",IF(Aloitus_Start!$D$1="","",IF(B410="",IF(Aloitus_Start!$D$1="Suomi","Tieto puuttuu : "&amp;$A410,IF(Aloitus_Start!$D$1="Svenska","Information saknas : "&amp;$A410)),"")))</f>
        <v/>
      </c>
      <c r="G410" s="19" t="str">
        <f ca="1">IF($A$3="","",IF(Aloitus_Start!$D$1="","",IF(C410="",IF(Aloitus_Start!$D$1="Suomi","Tieto puuttuu : "&amp;$A410,IF(Aloitus_Start!$D$1="Svenska","Information saknas : "&amp;$A410)),"")))</f>
        <v/>
      </c>
    </row>
    <row r="411" spans="1:7" x14ac:dyDescent="0.2">
      <c r="A411" s="37" t="str">
        <f ca="1">IF(Testitaulu_Testtabell!$B$2="","",IF(Testitaulu_Testtabell!A415="","",IF(Asetukset!$B$26=(MID(CELL("filename",A410),FIND("]",CELL("filename",A410))+1,255)),Testitaulu_Testtabell!A415,"")))</f>
        <v/>
      </c>
      <c r="B411" s="19" t="str">
        <f ca="1">IF(Testitaulu_Testtabell!$B$2="","",IF(Testitaulu_Testtabell!B415="","",IF(Asetukset!$B$26=(MID(CELL("filename",B410),FIND("]",CELL("filename",B410))+1,255)),Testitaulu_Testtabell!B415,"")))</f>
        <v/>
      </c>
      <c r="C411" s="38" t="str">
        <f ca="1">IF(Testitaulu_Testtabell!$B$2="","",IF(Testitaulu_Testtabell!C415="","",IF(Asetukset!$B$26=(MID(CELL("filename",C410),FIND("]",CELL("filename",C410))+1,255)),Testitaulu_Testtabell!C415,"")))</f>
        <v/>
      </c>
      <c r="D411" s="19" t="str">
        <f>IF(Aloitus_Start!$D$1="","",IF(B411="","",IF(C411="","",C411-B411)))</f>
        <v/>
      </c>
      <c r="E411" s="45" t="str">
        <f>IF(Aloitus_Start!$D$1="","",IF(B411="","",IF(B411=0,"",IF(B411=" ","",IF(C411="","",(C411/B411)-1)))))</f>
        <v/>
      </c>
      <c r="F411" s="19" t="str">
        <f ca="1">IF($A$3="","",IF(Aloitus_Start!$D$1="","",IF(B411="",IF(Aloitus_Start!$D$1="Suomi","Tieto puuttuu : "&amp;$A411,IF(Aloitus_Start!$D$1="Svenska","Information saknas : "&amp;$A411)),"")))</f>
        <v/>
      </c>
      <c r="G411" s="19" t="str">
        <f ca="1">IF($A$3="","",IF(Aloitus_Start!$D$1="","",IF(C411="",IF(Aloitus_Start!$D$1="Suomi","Tieto puuttuu : "&amp;$A411,IF(Aloitus_Start!$D$1="Svenska","Information saknas : "&amp;$A411)),"")))</f>
        <v/>
      </c>
    </row>
    <row r="412" spans="1:7" x14ac:dyDescent="0.2">
      <c r="A412" s="37" t="str">
        <f ca="1">IF(Testitaulu_Testtabell!$B$2="","",IF(Testitaulu_Testtabell!A416="","",IF(Asetukset!$B$26=(MID(CELL("filename",A411),FIND("]",CELL("filename",A411))+1,255)),Testitaulu_Testtabell!A416,"")))</f>
        <v/>
      </c>
      <c r="B412" s="19" t="str">
        <f ca="1">IF(Testitaulu_Testtabell!$B$2="","",IF(Testitaulu_Testtabell!B416="","",IF(Asetukset!$B$26=(MID(CELL("filename",B411),FIND("]",CELL("filename",B411))+1,255)),Testitaulu_Testtabell!B416,"")))</f>
        <v/>
      </c>
      <c r="C412" s="38" t="str">
        <f ca="1">IF(Testitaulu_Testtabell!$B$2="","",IF(Testitaulu_Testtabell!C416="","",IF(Asetukset!$B$26=(MID(CELL("filename",C411),FIND("]",CELL("filename",C411))+1,255)),Testitaulu_Testtabell!C416,"")))</f>
        <v/>
      </c>
      <c r="G412" s="19"/>
    </row>
    <row r="413" spans="1:7" x14ac:dyDescent="0.2">
      <c r="A413" s="37" t="str">
        <f ca="1">IF(Testitaulu_Testtabell!$B$2="","",IF(Testitaulu_Testtabell!A417="","",IF(Asetukset!$B$26=(MID(CELL("filename",A412),FIND("]",CELL("filename",A412))+1,255)),Testitaulu_Testtabell!A417,"")))</f>
        <v/>
      </c>
      <c r="B413" s="19" t="str">
        <f ca="1">IF(Testitaulu_Testtabell!$B$2="","",IF(Testitaulu_Testtabell!B417="","",IF(Asetukset!$B$26=(MID(CELL("filename",B412),FIND("]",CELL("filename",B412))+1,255)),Testitaulu_Testtabell!B417,"")))</f>
        <v/>
      </c>
      <c r="C413" s="38" t="str">
        <f ca="1">IF(Testitaulu_Testtabell!$B$2="","",IF(Testitaulu_Testtabell!C417="","",IF(Asetukset!$B$26=(MID(CELL("filename",C412),FIND("]",CELL("filename",C412))+1,255)),Testitaulu_Testtabell!C417,"")))</f>
        <v/>
      </c>
      <c r="D413" s="19" t="str">
        <f>IF(Aloitus_Start!$D$1="","",IF(B413="","",IF(C413="","",C413-B413)))</f>
        <v/>
      </c>
      <c r="E413" s="45" t="str">
        <f>IF(Aloitus_Start!$D$1="","",IF(B413="","",IF(B413=0,"",IF(B413=" ","",IF(C413="","",(C413/B413)-1)))))</f>
        <v/>
      </c>
      <c r="F413" s="19" t="str">
        <f ca="1">IF($A$3="","",IF(Aloitus_Start!$D$1="","",IF(B413="",IF(Aloitus_Start!$D$1="Suomi","Tieto puuttuu : "&amp;$A413,IF(Aloitus_Start!$D$1="Svenska","Information saknas : "&amp;$A413)),"")))</f>
        <v/>
      </c>
      <c r="G413" s="19" t="str">
        <f ca="1">IF($A$3="","",IF(Aloitus_Start!$D$1="","",IF(C413="",IF(Aloitus_Start!$D$1="Suomi","Tieto puuttuu : "&amp;$A413,IF(Aloitus_Start!$D$1="Svenska","Information saknas : "&amp;$A413)),"")))</f>
        <v/>
      </c>
    </row>
    <row r="414" spans="1:7" x14ac:dyDescent="0.2">
      <c r="A414" s="37" t="str">
        <f ca="1">IF(Testitaulu_Testtabell!$B$2="","",IF(Testitaulu_Testtabell!A418="","",IF(Asetukset!$B$26=(MID(CELL("filename",A413),FIND("]",CELL("filename",A413))+1,255)),Testitaulu_Testtabell!A418,"")))</f>
        <v/>
      </c>
      <c r="B414" s="19" t="str">
        <f ca="1">IF(Testitaulu_Testtabell!$B$2="","",IF(Testitaulu_Testtabell!B418="","",IF(Asetukset!$B$26=(MID(CELL("filename",B413),FIND("]",CELL("filename",B413))+1,255)),Testitaulu_Testtabell!B418,"")))</f>
        <v/>
      </c>
      <c r="C414" s="38" t="str">
        <f ca="1">IF(Testitaulu_Testtabell!$B$2="","",IF(Testitaulu_Testtabell!C418="","",IF(Asetukset!$B$26=(MID(CELL("filename",C413),FIND("]",CELL("filename",C413))+1,255)),Testitaulu_Testtabell!C418,"")))</f>
        <v/>
      </c>
      <c r="G414" s="19"/>
    </row>
    <row r="415" spans="1:7" x14ac:dyDescent="0.2">
      <c r="A415" s="37" t="str">
        <f ca="1">IF(Testitaulu_Testtabell!$B$2="","",IF(Testitaulu_Testtabell!A419="","",IF(Asetukset!$B$26=(MID(CELL("filename",A414),FIND("]",CELL("filename",A414))+1,255)),Testitaulu_Testtabell!A419,"")))</f>
        <v/>
      </c>
      <c r="B415" s="19" t="str">
        <f ca="1">IF(Testitaulu_Testtabell!$B$2="","",IF(Testitaulu_Testtabell!B419="","",IF(Asetukset!$B$26=(MID(CELL("filename",B414),FIND("]",CELL("filename",B414))+1,255)),Testitaulu_Testtabell!B419,"")))</f>
        <v/>
      </c>
      <c r="C415" s="38" t="str">
        <f ca="1">IF(Testitaulu_Testtabell!$B$2="","",IF(Testitaulu_Testtabell!C419="","",IF(Asetukset!$B$26=(MID(CELL("filename",C414),FIND("]",CELL("filename",C414))+1,255)),Testitaulu_Testtabell!C419,"")))</f>
        <v/>
      </c>
      <c r="D415" s="19" t="str">
        <f>IF(Aloitus_Start!$D$1="","",IF(B415="","",IF(C415="","",C415-B415)))</f>
        <v/>
      </c>
      <c r="E415" s="45" t="str">
        <f>IF(Aloitus_Start!$D$1="","",IF(B415="","",IF(B415=0,"",IF(B415=" ","",IF(C415="","",(C415/B415)-1)))))</f>
        <v/>
      </c>
      <c r="F415" s="19" t="str">
        <f ca="1">IF($A$3="","",IF(Aloitus_Start!$D$1="","",IF(B415="",IF(Aloitus_Start!$D$1="Suomi","Tieto puuttuu : "&amp;$A415,IF(Aloitus_Start!$D$1="Svenska","Information saknas : "&amp;$A415)),"")))</f>
        <v/>
      </c>
      <c r="G415" s="19" t="str">
        <f ca="1">IF($A$3="","",IF(Aloitus_Start!$D$1="","",IF(C415="",IF(Aloitus_Start!$D$1="Suomi","Tieto puuttuu : "&amp;$A415,IF(Aloitus_Start!$D$1="Svenska","Information saknas : "&amp;$A415)),"")))</f>
        <v/>
      </c>
    </row>
    <row r="416" spans="1:7" x14ac:dyDescent="0.2">
      <c r="A416" s="37" t="str">
        <f ca="1">IF(Testitaulu_Testtabell!$B$2="","",IF(Testitaulu_Testtabell!A420="","",IF(Asetukset!$B$26=(MID(CELL("filename",A415),FIND("]",CELL("filename",A415))+1,255)),Testitaulu_Testtabell!A420,"")))</f>
        <v/>
      </c>
      <c r="B416" s="19" t="str">
        <f ca="1">IF(Testitaulu_Testtabell!$B$2="","",IF(Testitaulu_Testtabell!B420="","",IF(Asetukset!$B$26=(MID(CELL("filename",B415),FIND("]",CELL("filename",B415))+1,255)),Testitaulu_Testtabell!B420,"")))</f>
        <v/>
      </c>
      <c r="C416" s="38" t="str">
        <f ca="1">IF(Testitaulu_Testtabell!$B$2="","",IF(Testitaulu_Testtabell!C420="","",IF(Asetukset!$B$26=(MID(CELL("filename",C415),FIND("]",CELL("filename",C415))+1,255)),Testitaulu_Testtabell!C420,"")))</f>
        <v/>
      </c>
      <c r="G416" s="19"/>
    </row>
    <row r="417" spans="1:7" x14ac:dyDescent="0.2">
      <c r="A417" s="37" t="str">
        <f ca="1">IF(Testitaulu_Testtabell!$B$2="","",IF(Testitaulu_Testtabell!A421="","",IF(Asetukset!$B$26=(MID(CELL("filename",A416),FIND("]",CELL("filename",A416))+1,255)),Testitaulu_Testtabell!A421,"")))</f>
        <v/>
      </c>
      <c r="B417" s="19" t="str">
        <f ca="1">IF(Testitaulu_Testtabell!$B$2="","",IF(Testitaulu_Testtabell!B421="","",IF(Asetukset!$B$26=(MID(CELL("filename",B416),FIND("]",CELL("filename",B416))+1,255)),Testitaulu_Testtabell!B421,"")))</f>
        <v/>
      </c>
      <c r="C417" s="38" t="str">
        <f ca="1">IF(Testitaulu_Testtabell!$B$2="","",IF(Testitaulu_Testtabell!C421="","",IF(Asetukset!$B$26=(MID(CELL("filename",C416),FIND("]",CELL("filename",C416))+1,255)),Testitaulu_Testtabell!C421,"")))</f>
        <v/>
      </c>
      <c r="G417" s="19"/>
    </row>
    <row r="418" spans="1:7" x14ac:dyDescent="0.2">
      <c r="A418" s="37" t="str">
        <f ca="1">IF(Testitaulu_Testtabell!$B$2="","",IF(Testitaulu_Testtabell!A422="","",IF(Asetukset!$B$26=(MID(CELL("filename",A417),FIND("]",CELL("filename",A417))+1,255)),Testitaulu_Testtabell!A422,"")))</f>
        <v/>
      </c>
      <c r="B418" s="19" t="str">
        <f ca="1">IF(Testitaulu_Testtabell!$B$2="","",IF(Testitaulu_Testtabell!B422="","",IF(Asetukset!$B$26=(MID(CELL("filename",B417),FIND("]",CELL("filename",B417))+1,255)),Testitaulu_Testtabell!B422,"")))</f>
        <v/>
      </c>
      <c r="C418" s="38" t="str">
        <f ca="1">IF(Testitaulu_Testtabell!$B$2="","",IF(Testitaulu_Testtabell!C422="","",IF(Asetukset!$B$26=(MID(CELL("filename",C417),FIND("]",CELL("filename",C417))+1,255)),Testitaulu_Testtabell!C422,"")))</f>
        <v/>
      </c>
      <c r="D418" s="19" t="str">
        <f>IF(Aloitus_Start!$D$1="","",IF(B418="","",IF(C418="","",C418-B418)))</f>
        <v/>
      </c>
      <c r="E418" s="45" t="str">
        <f>IF(Aloitus_Start!$D$1="","",IF(B418="","",IF(B418=0,"",IF(B418=" ","",IF(C418="","",(C418/B418)-1)))))</f>
        <v/>
      </c>
      <c r="F418" s="19" t="str">
        <f ca="1">IF($A$3="","",IF(Aloitus_Start!$D$1="","",IF(B418="",IF(Aloitus_Start!$D$1="Suomi","Tieto puuttuu : "&amp;$A418,IF(Aloitus_Start!$D$1="Svenska","Information saknas : "&amp;$A418)),"")))</f>
        <v/>
      </c>
      <c r="G418" s="19" t="str">
        <f ca="1">IF($A$3="","",IF(Aloitus_Start!$D$1="","",IF(C418="",IF(Aloitus_Start!$D$1="Suomi","Tieto puuttuu : "&amp;$A418,IF(Aloitus_Start!$D$1="Svenska","Information saknas : "&amp;$A418)),"")))</f>
        <v/>
      </c>
    </row>
    <row r="419" spans="1:7" x14ac:dyDescent="0.2">
      <c r="A419" s="37" t="str">
        <f ca="1">IF(Testitaulu_Testtabell!$B$2="","",IF(Testitaulu_Testtabell!A423="","",IF(Asetukset!$B$26=(MID(CELL("filename",A418),FIND("]",CELL("filename",A418))+1,255)),Testitaulu_Testtabell!A423,"")))</f>
        <v/>
      </c>
      <c r="B419" s="19" t="str">
        <f ca="1">IF(Testitaulu_Testtabell!$B$2="","",IF(Testitaulu_Testtabell!B423="","",IF(Asetukset!$B$26=(MID(CELL("filename",B418),FIND("]",CELL("filename",B418))+1,255)),Testitaulu_Testtabell!B423,"")))</f>
        <v/>
      </c>
      <c r="C419" s="38" t="str">
        <f ca="1">IF(Testitaulu_Testtabell!$B$2="","",IF(Testitaulu_Testtabell!C423="","",IF(Asetukset!$B$26=(MID(CELL("filename",C418),FIND("]",CELL("filename",C418))+1,255)),Testitaulu_Testtabell!C423,"")))</f>
        <v/>
      </c>
      <c r="D419" s="19" t="str">
        <f>IF(Aloitus_Start!$D$1="","",IF(B419="","",IF(C419="","",C419-B419)))</f>
        <v/>
      </c>
      <c r="E419" s="45" t="str">
        <f>IF(Aloitus_Start!$D$1="","",IF(B419="","",IF(B419=0,"",IF(B419=" ","",IF(C419="","",(C419/B419)-1)))))</f>
        <v/>
      </c>
      <c r="F419" s="19" t="str">
        <f ca="1">IF($A$3="","",IF(Aloitus_Start!$D$1="","",IF(B419="",IF(Aloitus_Start!$D$1="Suomi","Tieto puuttuu : "&amp;$A419,IF(Aloitus_Start!$D$1="Svenska","Information saknas : "&amp;$A419)),"")))</f>
        <v/>
      </c>
      <c r="G419" s="19" t="str">
        <f ca="1">IF($A$3="","",IF(Aloitus_Start!$D$1="","",IF(C419="",IF(Aloitus_Start!$D$1="Suomi","Tieto puuttuu : "&amp;$A419,IF(Aloitus_Start!$D$1="Svenska","Information saknas : "&amp;$A419)),"")))</f>
        <v/>
      </c>
    </row>
    <row r="420" spans="1:7" x14ac:dyDescent="0.2">
      <c r="A420" s="37" t="str">
        <f ca="1">IF(Testitaulu_Testtabell!$B$2="","",IF(Testitaulu_Testtabell!A424="","",IF(Asetukset!$B$26=(MID(CELL("filename",A419),FIND("]",CELL("filename",A419))+1,255)),Testitaulu_Testtabell!A424,"")))</f>
        <v/>
      </c>
      <c r="B420" s="19" t="str">
        <f ca="1">IF(Testitaulu_Testtabell!$B$2="","",IF(Testitaulu_Testtabell!B424="","",IF(Asetukset!$B$26=(MID(CELL("filename",B419),FIND("]",CELL("filename",B419))+1,255)),Testitaulu_Testtabell!B424,"")))</f>
        <v/>
      </c>
      <c r="C420" s="38" t="str">
        <f ca="1">IF(Testitaulu_Testtabell!$B$2="","",IF(Testitaulu_Testtabell!C424="","",IF(Asetukset!$B$26=(MID(CELL("filename",C419),FIND("]",CELL("filename",C419))+1,255)),Testitaulu_Testtabell!C424,"")))</f>
        <v/>
      </c>
      <c r="D420" s="19" t="str">
        <f>IF(Aloitus_Start!$D$1="","",IF(B420="","",IF(C420="","",C420-B420)))</f>
        <v/>
      </c>
      <c r="E420" s="45" t="str">
        <f>IF(Aloitus_Start!$D$1="","",IF(B420="","",IF(B420=0,"",IF(B420=" ","",IF(C420="","",(C420/B420)-1)))))</f>
        <v/>
      </c>
      <c r="F420" s="19" t="str">
        <f ca="1">IF($A$3="","",IF(Aloitus_Start!$D$1="","",IF(B420="",IF(Aloitus_Start!$D$1="Suomi","Tieto puuttuu : "&amp;$A420,IF(Aloitus_Start!$D$1="Svenska","Information saknas : "&amp;$A420)),"")))</f>
        <v/>
      </c>
      <c r="G420" s="19" t="str">
        <f ca="1">IF($A$3="","",IF(Aloitus_Start!$D$1="","",IF(C420="",IF(Aloitus_Start!$D$1="Suomi","Tieto puuttuu : "&amp;$A420,IF(Aloitus_Start!$D$1="Svenska","Information saknas : "&amp;$A420)),"")))</f>
        <v/>
      </c>
    </row>
    <row r="421" spans="1:7" x14ac:dyDescent="0.2">
      <c r="A421" s="37" t="str">
        <f ca="1">IF(Testitaulu_Testtabell!$B$2="","",IF(Testitaulu_Testtabell!A425="","",IF(Asetukset!$B$26=(MID(CELL("filename",A420),FIND("]",CELL("filename",A420))+1,255)),Testitaulu_Testtabell!A425,"")))</f>
        <v/>
      </c>
      <c r="B421" s="19" t="str">
        <f ca="1">IF(Testitaulu_Testtabell!$B$2="","",IF(Testitaulu_Testtabell!B425="","",IF(Asetukset!$B$26=(MID(CELL("filename",B420),FIND("]",CELL("filename",B420))+1,255)),Testitaulu_Testtabell!B425,"")))</f>
        <v/>
      </c>
      <c r="C421" s="38" t="str">
        <f ca="1">IF(Testitaulu_Testtabell!$B$2="","",IF(Testitaulu_Testtabell!C425="","",IF(Asetukset!$B$26=(MID(CELL("filename",C420),FIND("]",CELL("filename",C420))+1,255)),Testitaulu_Testtabell!C425,"")))</f>
        <v/>
      </c>
      <c r="D421" s="19" t="str">
        <f>IF(Aloitus_Start!$D$1="","",IF(B421="","",IF(C421="","",C421-B421)))</f>
        <v/>
      </c>
      <c r="E421" s="45" t="str">
        <f>IF(Aloitus_Start!$D$1="","",IF(B421="","",IF(B421=0,"",IF(B421=" ","",IF(C421="","",(C421/B421)-1)))))</f>
        <v/>
      </c>
      <c r="F421" s="19" t="str">
        <f ca="1">IF($A$3="","",IF(Aloitus_Start!$D$1="","",IF(B421="",IF(Aloitus_Start!$D$1="Suomi","Tieto puuttuu : "&amp;$A421,IF(Aloitus_Start!$D$1="Svenska","Information saknas : "&amp;$A421)),"")))</f>
        <v/>
      </c>
      <c r="G421" s="19" t="str">
        <f ca="1">IF($A$3="","",IF(Aloitus_Start!$D$1="","",IF(C421="",IF(Aloitus_Start!$D$1="Suomi","Tieto puuttuu : "&amp;$A421,IF(Aloitus_Start!$D$1="Svenska","Information saknas : "&amp;$A421)),"")))</f>
        <v/>
      </c>
    </row>
    <row r="422" spans="1:7" x14ac:dyDescent="0.2">
      <c r="A422" s="37" t="str">
        <f ca="1">IF(Testitaulu_Testtabell!$B$2="","",IF(Testitaulu_Testtabell!A426="","",IF(Asetukset!$B$26=(MID(CELL("filename",A421),FIND("]",CELL("filename",A421))+1,255)),Testitaulu_Testtabell!A426,"")))</f>
        <v/>
      </c>
      <c r="B422" s="19" t="str">
        <f ca="1">IF(Testitaulu_Testtabell!$B$2="","",IF(Testitaulu_Testtabell!B426="","",IF(Asetukset!$B$26=(MID(CELL("filename",B421),FIND("]",CELL("filename",B421))+1,255)),Testitaulu_Testtabell!B426,"")))</f>
        <v/>
      </c>
      <c r="C422" s="38" t="str">
        <f ca="1">IF(Testitaulu_Testtabell!$B$2="","",IF(Testitaulu_Testtabell!C426="","",IF(Asetukset!$B$26=(MID(CELL("filename",C421),FIND("]",CELL("filename",C421))+1,255)),Testitaulu_Testtabell!C426,"")))</f>
        <v/>
      </c>
      <c r="D422" s="19" t="str">
        <f>IF(Aloitus_Start!$D$1="","",IF(B422="","",IF(C422="","",C422-B422)))</f>
        <v/>
      </c>
      <c r="E422" s="45" t="str">
        <f>IF(Aloitus_Start!$D$1="","",IF(B422="","",IF(B422=0,"",IF(B422=" ","",IF(C422="","",(C422/B422)-1)))))</f>
        <v/>
      </c>
      <c r="F422" s="19" t="str">
        <f ca="1">IF($A$3="","",IF(Aloitus_Start!$D$1="","",IF(B422="",IF(Aloitus_Start!$D$1="Suomi","Tieto puuttuu : "&amp;$A422,IF(Aloitus_Start!$D$1="Svenska","Information saknas : "&amp;$A422)),"")))</f>
        <v/>
      </c>
      <c r="G422" s="19" t="str">
        <f ca="1">IF($A$3="","",IF(Aloitus_Start!$D$1="","",IF(C422="",IF(Aloitus_Start!$D$1="Suomi","Tieto puuttuu : "&amp;$A422,IF(Aloitus_Start!$D$1="Svenska","Information saknas : "&amp;$A422)),"")))</f>
        <v/>
      </c>
    </row>
    <row r="423" spans="1:7" x14ac:dyDescent="0.2">
      <c r="A423" s="37" t="str">
        <f ca="1">IF(Testitaulu_Testtabell!$B$2="","",IF(Testitaulu_Testtabell!A427="","",IF(Asetukset!$B$26=(MID(CELL("filename",A422),FIND("]",CELL("filename",A422))+1,255)),Testitaulu_Testtabell!A427,"")))</f>
        <v/>
      </c>
      <c r="B423" s="19" t="str">
        <f ca="1">IF(Testitaulu_Testtabell!$B$2="","",IF(Testitaulu_Testtabell!B427="","",IF(Asetukset!$B$26=(MID(CELL("filename",B422),FIND("]",CELL("filename",B422))+1,255)),Testitaulu_Testtabell!B427,"")))</f>
        <v/>
      </c>
      <c r="C423" s="38" t="str">
        <f ca="1">IF(Testitaulu_Testtabell!$B$2="","",IF(Testitaulu_Testtabell!C427="","",IF(Asetukset!$B$26=(MID(CELL("filename",C422),FIND("]",CELL("filename",C422))+1,255)),Testitaulu_Testtabell!C427,"")))</f>
        <v/>
      </c>
      <c r="G423" s="19"/>
    </row>
    <row r="424" spans="1:7" x14ac:dyDescent="0.2">
      <c r="A424" s="37" t="str">
        <f ca="1">IF(Testitaulu_Testtabell!$B$2="","",IF(Testitaulu_Testtabell!A428="","",IF(Asetukset!$B$26=(MID(CELL("filename",A423),FIND("]",CELL("filename",A423))+1,255)),Testitaulu_Testtabell!A428,"")))</f>
        <v/>
      </c>
      <c r="B424" s="19" t="str">
        <f ca="1">IF(Testitaulu_Testtabell!$B$2="","",IF(Testitaulu_Testtabell!B428="","",IF(Asetukset!$B$26=(MID(CELL("filename",B423),FIND("]",CELL("filename",B423))+1,255)),Testitaulu_Testtabell!B428,"")))</f>
        <v/>
      </c>
      <c r="C424" s="38" t="str">
        <f ca="1">IF(Testitaulu_Testtabell!$B$2="","",IF(Testitaulu_Testtabell!C428="","",IF(Asetukset!$B$26=(MID(CELL("filename",C423),FIND("]",CELL("filename",C423))+1,255)),Testitaulu_Testtabell!C428,"")))</f>
        <v/>
      </c>
      <c r="G424" s="19"/>
    </row>
    <row r="425" spans="1:7" x14ac:dyDescent="0.2">
      <c r="A425" s="37" t="str">
        <f ca="1">IF(Testitaulu_Testtabell!$B$2="","",IF(Testitaulu_Testtabell!A429="","",IF(Asetukset!$B$26=(MID(CELL("filename",A424),FIND("]",CELL("filename",A424))+1,255)),Testitaulu_Testtabell!A429,"")))</f>
        <v/>
      </c>
      <c r="B425" s="19" t="str">
        <f ca="1">IF(Testitaulu_Testtabell!$B$2="","",IF(Testitaulu_Testtabell!B429="","",IF(Asetukset!$B$26=(MID(CELL("filename",B424),FIND("]",CELL("filename",B424))+1,255)),Testitaulu_Testtabell!B429,"")))</f>
        <v/>
      </c>
      <c r="C425" s="38" t="str">
        <f ca="1">IF(Testitaulu_Testtabell!$B$2="","",IF(Testitaulu_Testtabell!C429="","",IF(Asetukset!$B$26=(MID(CELL("filename",C424),FIND("]",CELL("filename",C424))+1,255)),Testitaulu_Testtabell!C429,"")))</f>
        <v/>
      </c>
      <c r="D425" s="19" t="str">
        <f>IF(Aloitus_Start!$D$1="","",IF(B425="","",IF(C425="","",C425-B425)))</f>
        <v/>
      </c>
      <c r="E425" s="45" t="str">
        <f>IF(Aloitus_Start!$D$1="","",IF(B425="","",IF(B425=0,"",IF(B425=" ","",IF(C425="","",(C425/B425)-1)))))</f>
        <v/>
      </c>
      <c r="F425" s="19" t="str">
        <f ca="1">IF($A$3="","",IF(Aloitus_Start!$D$1="","",IF(B425="",IF(Aloitus_Start!$D$1="Suomi","Tieto puuttuu : "&amp;$A425,IF(Aloitus_Start!$D$1="Svenska","Information saknas : "&amp;$A425)),"")))</f>
        <v/>
      </c>
      <c r="G425" s="19" t="str">
        <f ca="1">IF($A$3="","",IF(Aloitus_Start!$D$1="","",IF(C425="",IF(Aloitus_Start!$D$1="Suomi","Tieto puuttuu : "&amp;$A425,IF(Aloitus_Start!$D$1="Svenska","Information saknas : "&amp;$A425)),"")))</f>
        <v/>
      </c>
    </row>
    <row r="426" spans="1:7" x14ac:dyDescent="0.2">
      <c r="A426" s="37" t="str">
        <f ca="1">IF(Testitaulu_Testtabell!$B$2="","",IF(Testitaulu_Testtabell!A430="","",IF(Asetukset!$B$26=(MID(CELL("filename",A425),FIND("]",CELL("filename",A425))+1,255)),Testitaulu_Testtabell!A430,"")))</f>
        <v/>
      </c>
      <c r="B426" s="19" t="str">
        <f ca="1">IF(Testitaulu_Testtabell!$B$2="","",IF(Testitaulu_Testtabell!B430="","",IF(Asetukset!$B$26=(MID(CELL("filename",B425),FIND("]",CELL("filename",B425))+1,255)),Testitaulu_Testtabell!B430,"")))</f>
        <v/>
      </c>
      <c r="C426" s="38" t="str">
        <f ca="1">IF(Testitaulu_Testtabell!$B$2="","",IF(Testitaulu_Testtabell!C430="","",IF(Asetukset!$B$26=(MID(CELL("filename",C425),FIND("]",CELL("filename",C425))+1,255)),Testitaulu_Testtabell!C430,"")))</f>
        <v/>
      </c>
      <c r="D426" s="19" t="str">
        <f>IF(Aloitus_Start!$D$1="","",IF(B426="","",IF(C426="","",C426-B426)))</f>
        <v/>
      </c>
      <c r="E426" s="45" t="str">
        <f>IF(Aloitus_Start!$D$1="","",IF(B426="","",IF(B426=0,"",IF(B426=" ","",IF(C426="","",(C426/B426)-1)))))</f>
        <v/>
      </c>
      <c r="F426" s="19" t="str">
        <f ca="1">IF($A$3="","",IF(Aloitus_Start!$D$1="","",IF(B426="",IF(Aloitus_Start!$D$1="Suomi","Tieto puuttuu : "&amp;$A426,IF(Aloitus_Start!$D$1="Svenska","Information saknas : "&amp;$A426)),"")))</f>
        <v/>
      </c>
      <c r="G426" s="19" t="str">
        <f ca="1">IF($A$3="","",IF(Aloitus_Start!$D$1="","",IF(C426="",IF(Aloitus_Start!$D$1="Suomi","Tieto puuttuu : "&amp;$A426,IF(Aloitus_Start!$D$1="Svenska","Information saknas : "&amp;$A426)),"")))</f>
        <v/>
      </c>
    </row>
    <row r="427" spans="1:7" x14ac:dyDescent="0.2">
      <c r="A427" s="37" t="str">
        <f ca="1">IF(Testitaulu_Testtabell!$B$2="","",IF(Testitaulu_Testtabell!A431="","",IF(Asetukset!$B$26=(MID(CELL("filename",A426),FIND("]",CELL("filename",A426))+1,255)),Testitaulu_Testtabell!A431,"")))</f>
        <v/>
      </c>
      <c r="B427" s="19" t="str">
        <f ca="1">IF(Testitaulu_Testtabell!$B$2="","",IF(Testitaulu_Testtabell!B431="","",IF(Asetukset!$B$26=(MID(CELL("filename",B426),FIND("]",CELL("filename",B426))+1,255)),Testitaulu_Testtabell!B431,"")))</f>
        <v/>
      </c>
      <c r="C427" s="38" t="str">
        <f ca="1">IF(Testitaulu_Testtabell!$B$2="","",IF(Testitaulu_Testtabell!C431="","",IF(Asetukset!$B$26=(MID(CELL("filename",C426),FIND("]",CELL("filename",C426))+1,255)),Testitaulu_Testtabell!C431,"")))</f>
        <v/>
      </c>
      <c r="D427" s="19" t="str">
        <f>IF(Aloitus_Start!$D$1="","",IF(B427="","",IF(C427="","",C427-B427)))</f>
        <v/>
      </c>
      <c r="E427" s="45" t="str">
        <f>IF(Aloitus_Start!$D$1="","",IF(B427="","",IF(B427=0,"",IF(B427=" ","",IF(C427="","",(C427/B427)-1)))))</f>
        <v/>
      </c>
      <c r="F427" s="19" t="str">
        <f ca="1">IF($A$3="","",IF(Aloitus_Start!$D$1="","",IF(B427="",IF(Aloitus_Start!$D$1="Suomi","Tieto puuttuu : "&amp;$A427,IF(Aloitus_Start!$D$1="Svenska","Information saknas : "&amp;$A427)),"")))</f>
        <v/>
      </c>
      <c r="G427" s="19" t="str">
        <f ca="1">IF($A$3="","",IF(Aloitus_Start!$D$1="","",IF(C427="",IF(Aloitus_Start!$D$1="Suomi","Tieto puuttuu : "&amp;$A427,IF(Aloitus_Start!$D$1="Svenska","Information saknas : "&amp;$A427)),"")))</f>
        <v/>
      </c>
    </row>
    <row r="428" spans="1:7" x14ac:dyDescent="0.2">
      <c r="A428" s="37" t="str">
        <f ca="1">IF(Testitaulu_Testtabell!$B$2="","",IF(Testitaulu_Testtabell!A432="","",IF(Asetukset!$B$26=(MID(CELL("filename",A427),FIND("]",CELL("filename",A427))+1,255)),Testitaulu_Testtabell!A432,"")))</f>
        <v/>
      </c>
      <c r="B428" s="19" t="str">
        <f ca="1">IF(Testitaulu_Testtabell!$B$2="","",IF(Testitaulu_Testtabell!B432="","",IF(Asetukset!$B$26=(MID(CELL("filename",B427),FIND("]",CELL("filename",B427))+1,255)),Testitaulu_Testtabell!B432,"")))</f>
        <v/>
      </c>
      <c r="C428" s="38" t="str">
        <f ca="1">IF(Testitaulu_Testtabell!$B$2="","",IF(Testitaulu_Testtabell!C432="","",IF(Asetukset!$B$26=(MID(CELL("filename",C427),FIND("]",CELL("filename",C427))+1,255)),Testitaulu_Testtabell!C432,"")))</f>
        <v/>
      </c>
      <c r="D428" s="19" t="str">
        <f>IF(Aloitus_Start!$D$1="","",IF(B428="","",IF(C428="","",C428-B428)))</f>
        <v/>
      </c>
      <c r="E428" s="45" t="str">
        <f>IF(Aloitus_Start!$D$1="","",IF(B428="","",IF(B428=0,"",IF(B428=" ","",IF(C428="","",(C428/B428)-1)))))</f>
        <v/>
      </c>
      <c r="F428" s="19" t="str">
        <f ca="1">IF($A$3="","",IF(Aloitus_Start!$D$1="","",IF(B428="",IF(Aloitus_Start!$D$1="Suomi","Tieto puuttuu : "&amp;$A428,IF(Aloitus_Start!$D$1="Svenska","Information saknas : "&amp;$A428)),"")))</f>
        <v/>
      </c>
      <c r="G428" s="19" t="str">
        <f ca="1">IF($A$3="","",IF(Aloitus_Start!$D$1="","",IF(C428="",IF(Aloitus_Start!$D$1="Suomi","Tieto puuttuu : "&amp;$A428,IF(Aloitus_Start!$D$1="Svenska","Information saknas : "&amp;$A428)),"")))</f>
        <v/>
      </c>
    </row>
    <row r="429" spans="1:7" x14ac:dyDescent="0.2">
      <c r="A429" s="37" t="str">
        <f ca="1">IF(Testitaulu_Testtabell!$B$2="","",IF(Testitaulu_Testtabell!A433="","",IF(Asetukset!$B$26=(MID(CELL("filename",A428),FIND("]",CELL("filename",A428))+1,255)),Testitaulu_Testtabell!A433,"")))</f>
        <v/>
      </c>
      <c r="B429" s="19" t="str">
        <f ca="1">IF(Testitaulu_Testtabell!$B$2="","",IF(Testitaulu_Testtabell!B433="","",IF(Asetukset!$B$26=(MID(CELL("filename",B428),FIND("]",CELL("filename",B428))+1,255)),Testitaulu_Testtabell!B433,"")))</f>
        <v/>
      </c>
      <c r="C429" s="38" t="str">
        <f ca="1">IF(Testitaulu_Testtabell!$B$2="","",IF(Testitaulu_Testtabell!C433="","",IF(Asetukset!$B$26=(MID(CELL("filename",C428),FIND("]",CELL("filename",C428))+1,255)),Testitaulu_Testtabell!C433,"")))</f>
        <v/>
      </c>
      <c r="D429" s="19" t="str">
        <f>IF(Aloitus_Start!$D$1="","",IF(B429="","",IF(C429="","",C429-B429)))</f>
        <v/>
      </c>
      <c r="E429" s="45" t="str">
        <f>IF(Aloitus_Start!$D$1="","",IF(B429="","",IF(B429=0,"",IF(B429=" ","",IF(C429="","",(C429/B429)-1)))))</f>
        <v/>
      </c>
      <c r="F429" s="19" t="str">
        <f ca="1">IF($A$3="","",IF(Aloitus_Start!$D$1="","",IF(B429="",IF(Aloitus_Start!$D$1="Suomi","Tieto puuttuu : "&amp;$A429,IF(Aloitus_Start!$D$1="Svenska","Information saknas : "&amp;$A429)),"")))</f>
        <v/>
      </c>
      <c r="G429" s="19" t="str">
        <f ca="1">IF($A$3="","",IF(Aloitus_Start!$D$1="","",IF(C429="",IF(Aloitus_Start!$D$1="Suomi","Tieto puuttuu : "&amp;$A429,IF(Aloitus_Start!$D$1="Svenska","Information saknas : "&amp;$A429)),"")))</f>
        <v/>
      </c>
    </row>
    <row r="430" spans="1:7" x14ac:dyDescent="0.2">
      <c r="A430" s="37" t="str">
        <f ca="1">IF(Testitaulu_Testtabell!$B$2="","",IF(Testitaulu_Testtabell!A434="","",IF(Asetukset!$B$26=(MID(CELL("filename",A429),FIND("]",CELL("filename",A429))+1,255)),Testitaulu_Testtabell!A434,"")))</f>
        <v/>
      </c>
      <c r="B430" s="19" t="str">
        <f ca="1">IF(Testitaulu_Testtabell!$B$2="","",IF(Testitaulu_Testtabell!B434="","",IF(Asetukset!$B$26=(MID(CELL("filename",B429),FIND("]",CELL("filename",B429))+1,255)),Testitaulu_Testtabell!B434,"")))</f>
        <v/>
      </c>
      <c r="C430" s="38" t="str">
        <f ca="1">IF(Testitaulu_Testtabell!$B$2="","",IF(Testitaulu_Testtabell!C434="","",IF(Asetukset!$B$26=(MID(CELL("filename",C429),FIND("]",CELL("filename",C429))+1,255)),Testitaulu_Testtabell!C434,"")))</f>
        <v/>
      </c>
      <c r="D430" s="19" t="str">
        <f>IF(Aloitus_Start!$D$1="","",IF(B430="","",IF(C430="","",C430-B430)))</f>
        <v/>
      </c>
      <c r="E430" s="45" t="str">
        <f>IF(Aloitus_Start!$D$1="","",IF(B430="","",IF(B430=0,"",IF(B430=" ","",IF(C430="","",(C430/B430)-1)))))</f>
        <v/>
      </c>
      <c r="F430" s="19" t="str">
        <f ca="1">IF($A$3="","",IF(Aloitus_Start!$D$1="","",IF(B430="",IF(Aloitus_Start!$D$1="Suomi","Tieto puuttuu : "&amp;$A430,IF(Aloitus_Start!$D$1="Svenska","Information saknas : "&amp;$A430)),"")))</f>
        <v/>
      </c>
      <c r="G430" s="19" t="str">
        <f ca="1">IF($A$3="","",IF(Aloitus_Start!$D$1="","",IF(C430="",IF(Aloitus_Start!$D$1="Suomi","Tieto puuttuu : "&amp;$A430,IF(Aloitus_Start!$D$1="Svenska","Information saknas : "&amp;$A430)),"")))</f>
        <v/>
      </c>
    </row>
    <row r="431" spans="1:7" x14ac:dyDescent="0.2">
      <c r="A431" s="37" t="str">
        <f ca="1">IF(Testitaulu_Testtabell!$B$2="","",IF(Testitaulu_Testtabell!A435="","",IF(Asetukset!$B$26=(MID(CELL("filename",A430),FIND("]",CELL("filename",A430))+1,255)),Testitaulu_Testtabell!A435,"")))</f>
        <v/>
      </c>
      <c r="B431" s="19" t="str">
        <f ca="1">IF(Testitaulu_Testtabell!$B$2="","",IF(Testitaulu_Testtabell!B435="","",IF(Asetukset!$B$26=(MID(CELL("filename",B430),FIND("]",CELL("filename",B430))+1,255)),Testitaulu_Testtabell!B435,"")))</f>
        <v/>
      </c>
      <c r="C431" s="38" t="str">
        <f ca="1">IF(Testitaulu_Testtabell!$B$2="","",IF(Testitaulu_Testtabell!C435="","",IF(Asetukset!$B$26=(MID(CELL("filename",C430),FIND("]",CELL("filename",C430))+1,255)),Testitaulu_Testtabell!C435,"")))</f>
        <v/>
      </c>
      <c r="D431" s="19" t="str">
        <f>IF(Aloitus_Start!$D$1="","",IF(B431="","",IF(C431="","",C431-B431)))</f>
        <v/>
      </c>
      <c r="E431" s="45" t="str">
        <f>IF(Aloitus_Start!$D$1="","",IF(B431="","",IF(B431=0,"",IF(B431=" ","",IF(C431="","",(C431/B431)-1)))))</f>
        <v/>
      </c>
      <c r="F431" s="19" t="str">
        <f ca="1">IF($A$3="","",IF(Aloitus_Start!$D$1="","",IF(B431="",IF(Aloitus_Start!$D$1="Suomi","Tieto puuttuu : "&amp;$A431,IF(Aloitus_Start!$D$1="Svenska","Information saknas : "&amp;$A431)),"")))</f>
        <v/>
      </c>
      <c r="G431" s="19" t="str">
        <f ca="1">IF($A$3="","",IF(Aloitus_Start!$D$1="","",IF(C431="",IF(Aloitus_Start!$D$1="Suomi","Tieto puuttuu : "&amp;$A431,IF(Aloitus_Start!$D$1="Svenska","Information saknas : "&amp;$A431)),"")))</f>
        <v/>
      </c>
    </row>
    <row r="432" spans="1:7" x14ac:dyDescent="0.2">
      <c r="A432" s="37" t="str">
        <f ca="1">IF(Testitaulu_Testtabell!$B$2="","",IF(Testitaulu_Testtabell!A436="","",IF(Asetukset!$B$26=(MID(CELL("filename",A431),FIND("]",CELL("filename",A431))+1,255)),Testitaulu_Testtabell!A436,"")))</f>
        <v/>
      </c>
      <c r="B432" s="19" t="str">
        <f ca="1">IF(Testitaulu_Testtabell!$B$2="","",IF(Testitaulu_Testtabell!B436="","",IF(Asetukset!$B$26=(MID(CELL("filename",B431),FIND("]",CELL("filename",B431))+1,255)),Testitaulu_Testtabell!B436,"")))</f>
        <v/>
      </c>
      <c r="C432" s="38" t="str">
        <f ca="1">IF(Testitaulu_Testtabell!$B$2="","",IF(Testitaulu_Testtabell!C436="","",IF(Asetukset!$B$26=(MID(CELL("filename",C431),FIND("]",CELL("filename",C431))+1,255)),Testitaulu_Testtabell!C436,"")))</f>
        <v/>
      </c>
      <c r="G432" s="19"/>
    </row>
    <row r="433" spans="1:7" x14ac:dyDescent="0.2">
      <c r="A433" s="37" t="str">
        <f ca="1">IF(Testitaulu_Testtabell!$B$2="","",IF(Testitaulu_Testtabell!A437="","",IF(Asetukset!$B$26=(MID(CELL("filename",A432),FIND("]",CELL("filename",A432))+1,255)),Testitaulu_Testtabell!A437,"")))</f>
        <v/>
      </c>
      <c r="B433" s="19" t="str">
        <f ca="1">IF(Testitaulu_Testtabell!$B$2="","",IF(Testitaulu_Testtabell!B437="","",IF(Asetukset!$B$26=(MID(CELL("filename",B432),FIND("]",CELL("filename",B432))+1,255)),Testitaulu_Testtabell!B437,"")))</f>
        <v/>
      </c>
      <c r="C433" s="38" t="str">
        <f ca="1">IF(Testitaulu_Testtabell!$B$2="","",IF(Testitaulu_Testtabell!C437="","",IF(Asetukset!$B$26=(MID(CELL("filename",C432),FIND("]",CELL("filename",C432))+1,255)),Testitaulu_Testtabell!C437,"")))</f>
        <v/>
      </c>
      <c r="D433" s="19" t="str">
        <f>IF(Aloitus_Start!$D$1="","",IF(B433="","",IF(C433="","",C433-B433)))</f>
        <v/>
      </c>
      <c r="E433" s="45" t="str">
        <f>IF(Aloitus_Start!$D$1="","",IF(B433="","",IF(B433=0,"",IF(B433=" ","",IF(C433="","",(C433/B433)-1)))))</f>
        <v/>
      </c>
      <c r="F433" s="19" t="str">
        <f ca="1">IF($A$3="","",IF(Aloitus_Start!$D$1="","",IF(B433="",IF(Aloitus_Start!$D$1="Suomi","Tieto puuttuu : "&amp;$A433,IF(Aloitus_Start!$D$1="Svenska","Information saknas : "&amp;$A433)),"")))</f>
        <v/>
      </c>
      <c r="G433" s="19" t="str">
        <f ca="1">IF($A$3="","",IF(Aloitus_Start!$D$1="","",IF(C433="",IF(Aloitus_Start!$D$1="Suomi","Tieto puuttuu : "&amp;$A433,IF(Aloitus_Start!$D$1="Svenska","Information saknas : "&amp;$A433)),"")))</f>
        <v/>
      </c>
    </row>
    <row r="434" spans="1:7" x14ac:dyDescent="0.2">
      <c r="A434" s="37" t="str">
        <f ca="1">IF(Testitaulu_Testtabell!$B$2="","",IF(Testitaulu_Testtabell!A438="","",IF(Asetukset!$B$26=(MID(CELL("filename",A433),FIND("]",CELL("filename",A433))+1,255)),Testitaulu_Testtabell!A438,"")))</f>
        <v/>
      </c>
      <c r="B434" s="19" t="str">
        <f ca="1">IF(Testitaulu_Testtabell!$B$2="","",IF(Testitaulu_Testtabell!B438="","",IF(Asetukset!$B$26=(MID(CELL("filename",B433),FIND("]",CELL("filename",B433))+1,255)),Testitaulu_Testtabell!B438,"")))</f>
        <v/>
      </c>
      <c r="C434" s="38" t="str">
        <f ca="1">IF(Testitaulu_Testtabell!$B$2="","",IF(Testitaulu_Testtabell!C438="","",IF(Asetukset!$B$26=(MID(CELL("filename",C433),FIND("]",CELL("filename",C433))+1,255)),Testitaulu_Testtabell!C438,"")))</f>
        <v/>
      </c>
      <c r="D434" s="19" t="str">
        <f>IF(Aloitus_Start!$D$1="","",IF(B434="","",IF(C434="","",C434-B434)))</f>
        <v/>
      </c>
      <c r="E434" s="45" t="str">
        <f>IF(Aloitus_Start!$D$1="","",IF(B434="","",IF(B434=0,"",IF(B434=" ","",IF(C434="","",(C434/B434)-1)))))</f>
        <v/>
      </c>
      <c r="F434" s="19" t="str">
        <f ca="1">IF($A$3="","",IF(Aloitus_Start!$D$1="","",IF(B434="",IF(Aloitus_Start!$D$1="Suomi","Tieto puuttuu : "&amp;$A434,IF(Aloitus_Start!$D$1="Svenska","Information saknas : "&amp;$A434)),"")))</f>
        <v/>
      </c>
      <c r="G434" s="19" t="str">
        <f ca="1">IF($A$3="","",IF(Aloitus_Start!$D$1="","",IF(C434="",IF(Aloitus_Start!$D$1="Suomi","Tieto puuttuu : "&amp;$A434,IF(Aloitus_Start!$D$1="Svenska","Information saknas : "&amp;$A434)),"")))</f>
        <v/>
      </c>
    </row>
    <row r="435" spans="1:7" x14ac:dyDescent="0.2">
      <c r="A435" s="37" t="str">
        <f ca="1">IF(Testitaulu_Testtabell!$B$2="","",IF(Testitaulu_Testtabell!A439="","",IF(Asetukset!$B$26=(MID(CELL("filename",A434),FIND("]",CELL("filename",A434))+1,255)),Testitaulu_Testtabell!A439,"")))</f>
        <v/>
      </c>
      <c r="B435" s="19" t="str">
        <f ca="1">IF(Testitaulu_Testtabell!$B$2="","",IF(Testitaulu_Testtabell!B439="","",IF(Asetukset!$B$26=(MID(CELL("filename",B434),FIND("]",CELL("filename",B434))+1,255)),Testitaulu_Testtabell!B439,"")))</f>
        <v/>
      </c>
      <c r="C435" s="38" t="str">
        <f ca="1">IF(Testitaulu_Testtabell!$B$2="","",IF(Testitaulu_Testtabell!C439="","",IF(Asetukset!$B$26=(MID(CELL("filename",C434),FIND("]",CELL("filename",C434))+1,255)),Testitaulu_Testtabell!C439,"")))</f>
        <v/>
      </c>
      <c r="D435" s="19" t="str">
        <f>IF(Aloitus_Start!$D$1="","",IF(B435="","",IF(C435="","",C435-B435)))</f>
        <v/>
      </c>
      <c r="E435" s="45" t="str">
        <f>IF(Aloitus_Start!$D$1="","",IF(B435="","",IF(B435=0,"",IF(B435=" ","",IF(C435="","",(C435/B435)-1)))))</f>
        <v/>
      </c>
      <c r="F435" s="19" t="str">
        <f ca="1">IF($A$3="","",IF(Aloitus_Start!$D$1="","",IF(B435="",IF(Aloitus_Start!$D$1="Suomi","Tieto puuttuu : "&amp;$A435,IF(Aloitus_Start!$D$1="Svenska","Information saknas : "&amp;$A435)),"")))</f>
        <v/>
      </c>
      <c r="G435" s="19" t="str">
        <f ca="1">IF($A$3="","",IF(Aloitus_Start!$D$1="","",IF(C435="",IF(Aloitus_Start!$D$1="Suomi","Tieto puuttuu : "&amp;$A435,IF(Aloitus_Start!$D$1="Svenska","Information saknas : "&amp;$A435)),"")))</f>
        <v/>
      </c>
    </row>
    <row r="436" spans="1:7" x14ac:dyDescent="0.2">
      <c r="A436" s="37" t="str">
        <f ca="1">IF(Testitaulu_Testtabell!$B$2="","",IF(Testitaulu_Testtabell!A440="","",IF(Asetukset!$B$26=(MID(CELL("filename",A435),FIND("]",CELL("filename",A435))+1,255)),Testitaulu_Testtabell!A440,"")))</f>
        <v/>
      </c>
      <c r="B436" s="19" t="str">
        <f ca="1">IF(Testitaulu_Testtabell!$B$2="","",IF(Testitaulu_Testtabell!B440="","",IF(Asetukset!$B$26=(MID(CELL("filename",B435),FIND("]",CELL("filename",B435))+1,255)),Testitaulu_Testtabell!B440,"")))</f>
        <v/>
      </c>
      <c r="C436" s="38" t="str">
        <f ca="1">IF(Testitaulu_Testtabell!$B$2="","",IF(Testitaulu_Testtabell!C440="","",IF(Asetukset!$B$26=(MID(CELL("filename",C435),FIND("]",CELL("filename",C435))+1,255)),Testitaulu_Testtabell!C440,"")))</f>
        <v/>
      </c>
      <c r="G436" s="19"/>
    </row>
    <row r="437" spans="1:7" x14ac:dyDescent="0.2">
      <c r="A437" s="37" t="str">
        <f ca="1">IF(Testitaulu_Testtabell!$B$2="","",IF(Testitaulu_Testtabell!A441="","",IF(Asetukset!$B$26=(MID(CELL("filename",A436),FIND("]",CELL("filename",A436))+1,255)),Testitaulu_Testtabell!A441,"")))</f>
        <v/>
      </c>
      <c r="B437" s="19" t="str">
        <f ca="1">IF(Testitaulu_Testtabell!$B$2="","",IF(Testitaulu_Testtabell!B441="","",IF(Asetukset!$B$26=(MID(CELL("filename",B436),FIND("]",CELL("filename",B436))+1,255)),Testitaulu_Testtabell!B441,"")))</f>
        <v/>
      </c>
      <c r="C437" s="38" t="str">
        <f ca="1">IF(Testitaulu_Testtabell!$B$2="","",IF(Testitaulu_Testtabell!C441="","",IF(Asetukset!$B$26=(MID(CELL("filename",C436),FIND("]",CELL("filename",C436))+1,255)),Testitaulu_Testtabell!C441,"")))</f>
        <v/>
      </c>
      <c r="D437" s="19" t="str">
        <f>IF(Aloitus_Start!$D$1="","",IF(B437="","",IF(C437="","",C437-B437)))</f>
        <v/>
      </c>
      <c r="E437" s="45" t="str">
        <f>IF(Aloitus_Start!$D$1="","",IF(B437="","",IF(B437=0,"",IF(B437=" ","",IF(C437="","",(C437/B437)-1)))))</f>
        <v/>
      </c>
      <c r="F437" s="19" t="str">
        <f ca="1">IF($A$3="","",IF(Aloitus_Start!$D$1="","",IF(B437="",IF(Aloitus_Start!$D$1="Suomi","Tieto puuttuu : "&amp;$A437,IF(Aloitus_Start!$D$1="Svenska","Information saknas : "&amp;$A437)),"")))</f>
        <v/>
      </c>
      <c r="G437" s="19" t="str">
        <f ca="1">IF($A$3="","",IF(Aloitus_Start!$D$1="","",IF(C437="",IF(Aloitus_Start!$D$1="Suomi","Tieto puuttuu : "&amp;$A437,IF(Aloitus_Start!$D$1="Svenska","Information saknas : "&amp;$A437)),"")))</f>
        <v/>
      </c>
    </row>
    <row r="438" spans="1:7" x14ac:dyDescent="0.2">
      <c r="A438" s="37" t="str">
        <f ca="1">IF(Testitaulu_Testtabell!$B$2="","",IF(Testitaulu_Testtabell!A442="","",IF(Asetukset!$B$26=(MID(CELL("filename",A437),FIND("]",CELL("filename",A437))+1,255)),Testitaulu_Testtabell!A442,"")))</f>
        <v/>
      </c>
      <c r="B438" s="19" t="str">
        <f ca="1">IF(Testitaulu_Testtabell!$B$2="","",IF(Testitaulu_Testtabell!B442="","",IF(Asetukset!$B$26=(MID(CELL("filename",B437),FIND("]",CELL("filename",B437))+1,255)),Testitaulu_Testtabell!B442,"")))</f>
        <v/>
      </c>
      <c r="C438" s="38" t="str">
        <f ca="1">IF(Testitaulu_Testtabell!$B$2="","",IF(Testitaulu_Testtabell!C442="","",IF(Asetukset!$B$26=(MID(CELL("filename",C437),FIND("]",CELL("filename",C437))+1,255)),Testitaulu_Testtabell!C442,"")))</f>
        <v/>
      </c>
      <c r="D438" s="19" t="str">
        <f>IF(Aloitus_Start!$D$1="","",IF(B438="","",IF(C438="","",C438-B438)))</f>
        <v/>
      </c>
      <c r="E438" s="45" t="str">
        <f>IF(Aloitus_Start!$D$1="","",IF(B438="","",IF(B438=0,"",IF(B438=" ","",IF(C438="","",(C438/B438)-1)))))</f>
        <v/>
      </c>
      <c r="F438" s="19" t="str">
        <f ca="1">IF($A$3="","",IF(Aloitus_Start!$D$1="","",IF(B438="",IF(Aloitus_Start!$D$1="Suomi","Tieto puuttuu : "&amp;$A438,IF(Aloitus_Start!$D$1="Svenska","Information saknas : "&amp;$A438)),"")))</f>
        <v/>
      </c>
      <c r="G438" s="19" t="str">
        <f ca="1">IF($A$3="","",IF(Aloitus_Start!$D$1="","",IF(C438="",IF(Aloitus_Start!$D$1="Suomi","Tieto puuttuu : "&amp;$A438,IF(Aloitus_Start!$D$1="Svenska","Information saknas : "&amp;$A438)),"")))</f>
        <v/>
      </c>
    </row>
    <row r="439" spans="1:7" x14ac:dyDescent="0.2">
      <c r="A439" s="37" t="str">
        <f ca="1">IF(Testitaulu_Testtabell!$B$2="","",IF(Testitaulu_Testtabell!A443="","",IF(Asetukset!$B$26=(MID(CELL("filename",A438),FIND("]",CELL("filename",A438))+1,255)),Testitaulu_Testtabell!A443,"")))</f>
        <v/>
      </c>
      <c r="B439" s="19" t="str">
        <f ca="1">IF(Testitaulu_Testtabell!$B$2="","",IF(Testitaulu_Testtabell!B443="","",IF(Asetukset!$B$26=(MID(CELL("filename",B438),FIND("]",CELL("filename",B438))+1,255)),Testitaulu_Testtabell!B443,"")))</f>
        <v/>
      </c>
      <c r="C439" s="38" t="str">
        <f ca="1">IF(Testitaulu_Testtabell!$B$2="","",IF(Testitaulu_Testtabell!C443="","",IF(Asetukset!$B$26=(MID(CELL("filename",C438),FIND("]",CELL("filename",C438))+1,255)),Testitaulu_Testtabell!C443,"")))</f>
        <v/>
      </c>
      <c r="D439" s="19" t="str">
        <f>IF(Aloitus_Start!$D$1="","",IF(B439="","",IF(C439="","",C439-B439)))</f>
        <v/>
      </c>
      <c r="E439" s="45" t="str">
        <f>IF(Aloitus_Start!$D$1="","",IF(B439="","",IF(B439=0,"",IF(B439=" ","",IF(C439="","",(C439/B439)-1)))))</f>
        <v/>
      </c>
      <c r="F439" s="19" t="str">
        <f ca="1">IF($A$3="","",IF(Aloitus_Start!$D$1="","",IF(B439="",IF(Aloitus_Start!$D$1="Suomi","Tieto puuttuu : "&amp;$A439,IF(Aloitus_Start!$D$1="Svenska","Information saknas : "&amp;$A439)),"")))</f>
        <v/>
      </c>
      <c r="G439" s="19" t="str">
        <f ca="1">IF($A$3="","",IF(Aloitus_Start!$D$1="","",IF(C439="",IF(Aloitus_Start!$D$1="Suomi","Tieto puuttuu : "&amp;$A439,IF(Aloitus_Start!$D$1="Svenska","Information saknas : "&amp;$A439)),"")))</f>
        <v/>
      </c>
    </row>
    <row r="440" spans="1:7" x14ac:dyDescent="0.2">
      <c r="A440" s="37" t="str">
        <f ca="1">IF(Testitaulu_Testtabell!$B$2="","",IF(Testitaulu_Testtabell!A444="","",IF(Asetukset!$B$26=(MID(CELL("filename",A439),FIND("]",CELL("filename",A439))+1,255)),Testitaulu_Testtabell!A444,"")))</f>
        <v/>
      </c>
      <c r="B440" s="19" t="str">
        <f ca="1">IF(Testitaulu_Testtabell!$B$2="","",IF(Testitaulu_Testtabell!B444="","",IF(Asetukset!$B$26=(MID(CELL("filename",B439),FIND("]",CELL("filename",B439))+1,255)),Testitaulu_Testtabell!B444,"")))</f>
        <v/>
      </c>
      <c r="C440" s="38" t="str">
        <f ca="1">IF(Testitaulu_Testtabell!$B$2="","",IF(Testitaulu_Testtabell!C444="","",IF(Asetukset!$B$26=(MID(CELL("filename",C439),FIND("]",CELL("filename",C439))+1,255)),Testitaulu_Testtabell!C444,"")))</f>
        <v/>
      </c>
      <c r="G440" s="19"/>
    </row>
    <row r="441" spans="1:7" x14ac:dyDescent="0.2">
      <c r="A441" s="37" t="str">
        <f ca="1">IF(Testitaulu_Testtabell!$B$2="","",IF(Testitaulu_Testtabell!A445="","",IF(Asetukset!$B$26=(MID(CELL("filename",A440),FIND("]",CELL("filename",A440))+1,255)),Testitaulu_Testtabell!A445,"")))</f>
        <v/>
      </c>
      <c r="B441" s="19" t="str">
        <f ca="1">IF(Testitaulu_Testtabell!$B$2="","",IF(Testitaulu_Testtabell!B445="","",IF(Asetukset!$B$26=(MID(CELL("filename",B440),FIND("]",CELL("filename",B440))+1,255)),Testitaulu_Testtabell!B445,"")))</f>
        <v/>
      </c>
      <c r="C441" s="38" t="str">
        <f ca="1">IF(Testitaulu_Testtabell!$B$2="","",IF(Testitaulu_Testtabell!C445="","",IF(Asetukset!$B$26=(MID(CELL("filename",C440),FIND("]",CELL("filename",C440))+1,255)),Testitaulu_Testtabell!C445,"")))</f>
        <v/>
      </c>
      <c r="D441" s="19" t="str">
        <f>IF(Aloitus_Start!$D$1="","",IF(B441="","",IF(C441="","",C441-B441)))</f>
        <v/>
      </c>
      <c r="E441" s="45" t="str">
        <f>IF(Aloitus_Start!$D$1="","",IF(B441="","",IF(B441=0,"",IF(B441=" ","",IF(C441="","",(C441/B441)-1)))))</f>
        <v/>
      </c>
      <c r="F441" s="19" t="str">
        <f ca="1">IF($A$3="","",IF(Aloitus_Start!$D$1="","",IF(B441="",IF(Aloitus_Start!$D$1="Suomi","Tieto puuttuu : "&amp;$A441,IF(Aloitus_Start!$D$1="Svenska","Information saknas : "&amp;$A441)),"")))</f>
        <v/>
      </c>
      <c r="G441" s="19" t="str">
        <f ca="1">IF($A$3="","",IF(Aloitus_Start!$D$1="","",IF(C441="",IF(Aloitus_Start!$D$1="Suomi","Tieto puuttuu : "&amp;$A441,IF(Aloitus_Start!$D$1="Svenska","Information saknas : "&amp;$A441)),"")))</f>
        <v/>
      </c>
    </row>
    <row r="442" spans="1:7" x14ac:dyDescent="0.2">
      <c r="A442" s="37" t="str">
        <f ca="1">IF(Testitaulu_Testtabell!$B$2="","",IF(Testitaulu_Testtabell!A446="","",IF(Asetukset!$B$26=(MID(CELL("filename",A441),FIND("]",CELL("filename",A441))+1,255)),Testitaulu_Testtabell!A446,"")))</f>
        <v/>
      </c>
      <c r="B442" s="19" t="str">
        <f ca="1">IF(Testitaulu_Testtabell!$B$2="","",IF(Testitaulu_Testtabell!B446="","",IF(Asetukset!$B$26=(MID(CELL("filename",B441),FIND("]",CELL("filename",B441))+1,255)),Testitaulu_Testtabell!B446,"")))</f>
        <v/>
      </c>
      <c r="C442" s="38" t="str">
        <f ca="1">IF(Testitaulu_Testtabell!$B$2="","",IF(Testitaulu_Testtabell!C446="","",IF(Asetukset!$B$26=(MID(CELL("filename",C441),FIND("]",CELL("filename",C441))+1,255)),Testitaulu_Testtabell!C446,"")))</f>
        <v/>
      </c>
      <c r="D442" s="19" t="str">
        <f>IF(Aloitus_Start!$D$1="","",IF(B442="","",IF(C442="","",C442-B442)))</f>
        <v/>
      </c>
      <c r="E442" s="45" t="str">
        <f>IF(Aloitus_Start!$D$1="","",IF(B442="","",IF(B442=0,"",IF(B442=" ","",IF(C442="","",(C442/B442)-1)))))</f>
        <v/>
      </c>
      <c r="F442" s="19" t="str">
        <f ca="1">IF($A$3="","",IF(Aloitus_Start!$D$1="","",IF(B442="",IF(Aloitus_Start!$D$1="Suomi","Tieto puuttuu : "&amp;$A442,IF(Aloitus_Start!$D$1="Svenska","Information saknas : "&amp;$A442)),"")))</f>
        <v/>
      </c>
      <c r="G442" s="19" t="str">
        <f ca="1">IF($A$3="","",IF(Aloitus_Start!$D$1="","",IF(C442="",IF(Aloitus_Start!$D$1="Suomi","Tieto puuttuu : "&amp;$A442,IF(Aloitus_Start!$D$1="Svenska","Information saknas : "&amp;$A442)),"")))</f>
        <v/>
      </c>
    </row>
    <row r="443" spans="1:7" x14ac:dyDescent="0.2">
      <c r="A443" s="37" t="str">
        <f ca="1">IF(Testitaulu_Testtabell!$B$2="","",IF(Testitaulu_Testtabell!A447="","",IF(Asetukset!$B$26=(MID(CELL("filename",A442),FIND("]",CELL("filename",A442))+1,255)),Testitaulu_Testtabell!A447,"")))</f>
        <v/>
      </c>
      <c r="B443" s="19" t="str">
        <f ca="1">IF(Testitaulu_Testtabell!$B$2="","",IF(Testitaulu_Testtabell!B447="","",IF(Asetukset!$B$26=(MID(CELL("filename",B442),FIND("]",CELL("filename",B442))+1,255)),Testitaulu_Testtabell!B447,"")))</f>
        <v/>
      </c>
      <c r="C443" s="38" t="str">
        <f ca="1">IF(Testitaulu_Testtabell!$B$2="","",IF(Testitaulu_Testtabell!C447="","",IF(Asetukset!$B$26=(MID(CELL("filename",C442),FIND("]",CELL("filename",C442))+1,255)),Testitaulu_Testtabell!C447,"")))</f>
        <v/>
      </c>
      <c r="D443" s="19" t="str">
        <f>IF(Aloitus_Start!$D$1="","",IF(B443="","",IF(C443="","",C443-B443)))</f>
        <v/>
      </c>
      <c r="E443" s="45" t="str">
        <f>IF(Aloitus_Start!$D$1="","",IF(B443="","",IF(B443=0,"",IF(B443=" ","",IF(C443="","",(C443/B443)-1)))))</f>
        <v/>
      </c>
      <c r="F443" s="19" t="str">
        <f ca="1">IF($A$3="","",IF(Aloitus_Start!$D$1="","",IF(B443="",IF(Aloitus_Start!$D$1="Suomi","Tieto puuttuu : "&amp;$A443,IF(Aloitus_Start!$D$1="Svenska","Information saknas : "&amp;$A443)),"")))</f>
        <v/>
      </c>
      <c r="G443" s="19" t="str">
        <f ca="1">IF($A$3="","",IF(Aloitus_Start!$D$1="","",IF(C443="",IF(Aloitus_Start!$D$1="Suomi","Tieto puuttuu : "&amp;$A443,IF(Aloitus_Start!$D$1="Svenska","Information saknas : "&amp;$A443)),"")))</f>
        <v/>
      </c>
    </row>
    <row r="444" spans="1:7" x14ac:dyDescent="0.2">
      <c r="A444" s="37" t="str">
        <f ca="1">IF(Testitaulu_Testtabell!$B$2="","",IF(Testitaulu_Testtabell!A448="","",IF(Asetukset!$B$26=(MID(CELL("filename",A443),FIND("]",CELL("filename",A443))+1,255)),Testitaulu_Testtabell!A448,"")))</f>
        <v/>
      </c>
      <c r="B444" s="19" t="str">
        <f ca="1">IF(Testitaulu_Testtabell!$B$2="","",IF(Testitaulu_Testtabell!B448="","",IF(Asetukset!$B$26=(MID(CELL("filename",B443),FIND("]",CELL("filename",B443))+1,255)),Testitaulu_Testtabell!B448,"")))</f>
        <v/>
      </c>
      <c r="C444" s="38" t="str">
        <f ca="1">IF(Testitaulu_Testtabell!$B$2="","",IF(Testitaulu_Testtabell!C448="","",IF(Asetukset!$B$26=(MID(CELL("filename",C443),FIND("]",CELL("filename",C443))+1,255)),Testitaulu_Testtabell!C448,"")))</f>
        <v/>
      </c>
      <c r="D444" s="19" t="str">
        <f>IF(Aloitus_Start!$D$1="","",IF(B444="","",IF(C444="","",C444-B444)))</f>
        <v/>
      </c>
      <c r="E444" s="45" t="str">
        <f>IF(Aloitus_Start!$D$1="","",IF(B444="","",IF(B444=0,"",IF(B444=" ","",IF(C444="","",(C444/B444)-1)))))</f>
        <v/>
      </c>
      <c r="F444" s="19" t="str">
        <f ca="1">IF($A$3="","",IF(Aloitus_Start!$D$1="","",IF(B444="",IF(Aloitus_Start!$D$1="Suomi","Tieto puuttuu : "&amp;$A444,IF(Aloitus_Start!$D$1="Svenska","Information saknas : "&amp;$A444)),"")))</f>
        <v/>
      </c>
      <c r="G444" s="19" t="str">
        <f ca="1">IF($A$3="","",IF(Aloitus_Start!$D$1="","",IF(C444="",IF(Aloitus_Start!$D$1="Suomi","Tieto puuttuu : "&amp;$A444,IF(Aloitus_Start!$D$1="Svenska","Information saknas : "&amp;$A444)),"")))</f>
        <v/>
      </c>
    </row>
    <row r="445" spans="1:7" x14ac:dyDescent="0.2">
      <c r="A445" s="37" t="str">
        <f ca="1">IF(Testitaulu_Testtabell!$B$2="","",IF(Testitaulu_Testtabell!A449="","",IF(Asetukset!$B$26=(MID(CELL("filename",A444),FIND("]",CELL("filename",A444))+1,255)),Testitaulu_Testtabell!A449,"")))</f>
        <v/>
      </c>
      <c r="B445" s="19" t="str">
        <f ca="1">IF(Testitaulu_Testtabell!$B$2="","",IF(Testitaulu_Testtabell!B449="","",IF(Asetukset!$B$26=(MID(CELL("filename",B444),FIND("]",CELL("filename",B444))+1,255)),Testitaulu_Testtabell!B449,"")))</f>
        <v/>
      </c>
      <c r="C445" s="38" t="str">
        <f ca="1">IF(Testitaulu_Testtabell!$B$2="","",IF(Testitaulu_Testtabell!C449="","",IF(Asetukset!$B$26=(MID(CELL("filename",C444),FIND("]",CELL("filename",C444))+1,255)),Testitaulu_Testtabell!C449,"")))</f>
        <v/>
      </c>
      <c r="G445" s="19"/>
    </row>
    <row r="446" spans="1:7" x14ac:dyDescent="0.2">
      <c r="A446" s="37" t="str">
        <f ca="1">IF(Testitaulu_Testtabell!$B$2="","",IF(Testitaulu_Testtabell!A450="","",IF(Asetukset!$B$26=(MID(CELL("filename",A445),FIND("]",CELL("filename",A445))+1,255)),Testitaulu_Testtabell!A450,"")))</f>
        <v/>
      </c>
      <c r="B446" s="19" t="str">
        <f ca="1">IF(Testitaulu_Testtabell!$B$2="","",IF(Testitaulu_Testtabell!B450="","",IF(Asetukset!$B$26=(MID(CELL("filename",B445),FIND("]",CELL("filename",B445))+1,255)),Testitaulu_Testtabell!B450,"")))</f>
        <v/>
      </c>
      <c r="C446" s="38" t="str">
        <f ca="1">IF(Testitaulu_Testtabell!$B$2="","",IF(Testitaulu_Testtabell!C450="","",IF(Asetukset!$B$26=(MID(CELL("filename",C445),FIND("]",CELL("filename",C445))+1,255)),Testitaulu_Testtabell!C450,"")))</f>
        <v/>
      </c>
      <c r="G446" s="19"/>
    </row>
    <row r="447" spans="1:7" x14ac:dyDescent="0.2">
      <c r="A447" s="37" t="str">
        <f ca="1">IF(Testitaulu_Testtabell!$B$2="","",IF(Testitaulu_Testtabell!A451="","",IF(Asetukset!$B$26=(MID(CELL("filename",A446),FIND("]",CELL("filename",A446))+1,255)),Testitaulu_Testtabell!A451,"")))</f>
        <v/>
      </c>
      <c r="B447" s="19" t="str">
        <f ca="1">IF(Testitaulu_Testtabell!$B$2="","",IF(Testitaulu_Testtabell!B451="","",IF(Asetukset!$B$26=(MID(CELL("filename",B446),FIND("]",CELL("filename",B446))+1,255)),Testitaulu_Testtabell!B451,"")))</f>
        <v/>
      </c>
      <c r="C447" s="38" t="str">
        <f ca="1">IF(Testitaulu_Testtabell!$B$2="","",IF(Testitaulu_Testtabell!C451="","",IF(Asetukset!$B$26=(MID(CELL("filename",C446),FIND("]",CELL("filename",C446))+1,255)),Testitaulu_Testtabell!C451,"")))</f>
        <v/>
      </c>
      <c r="D447" s="19" t="str">
        <f>IF(Aloitus_Start!$D$1="","",IF(B447="","",IF(C447="","",C447-B447)))</f>
        <v/>
      </c>
      <c r="E447" s="45" t="str">
        <f>IF(Aloitus_Start!$D$1="","",IF(B447="","",IF(B447=0,"",IF(B447=" ","",IF(C447="","",(C447/B447)-1)))))</f>
        <v/>
      </c>
      <c r="F447" s="19" t="str">
        <f ca="1">IF($A$3="","",IF(Aloitus_Start!$D$1="","",IF(B447="",IF(Aloitus_Start!$D$1="Suomi","Tieto puuttuu : "&amp;$A447,IF(Aloitus_Start!$D$1="Svenska","Information saknas : "&amp;$A447)),"")))</f>
        <v/>
      </c>
      <c r="G447" s="19" t="str">
        <f ca="1">IF($A$3="","",IF(Aloitus_Start!$D$1="","",IF(C447="",IF(Aloitus_Start!$D$1="Suomi","Tieto puuttuu : "&amp;$A447,IF(Aloitus_Start!$D$1="Svenska","Information saknas : "&amp;$A447)),"")))</f>
        <v/>
      </c>
    </row>
    <row r="448" spans="1:7" x14ac:dyDescent="0.2">
      <c r="A448" s="37" t="str">
        <f ca="1">IF(Testitaulu_Testtabell!$B$2="","",IF(Testitaulu_Testtabell!A452="","",IF(Asetukset!$B$26=(MID(CELL("filename",A447),FIND("]",CELL("filename",A447))+1,255)),Testitaulu_Testtabell!A452,"")))</f>
        <v/>
      </c>
      <c r="B448" s="19" t="str">
        <f ca="1">IF(Testitaulu_Testtabell!$B$2="","",IF(Testitaulu_Testtabell!B452="","",IF(Asetukset!$B$26=(MID(CELL("filename",B447),FIND("]",CELL("filename",B447))+1,255)),Testitaulu_Testtabell!B452,"")))</f>
        <v/>
      </c>
      <c r="C448" s="38" t="str">
        <f ca="1">IF(Testitaulu_Testtabell!$B$2="","",IF(Testitaulu_Testtabell!C452="","",IF(Asetukset!$B$26=(MID(CELL("filename",C447),FIND("]",CELL("filename",C447))+1,255)),Testitaulu_Testtabell!C452,"")))</f>
        <v/>
      </c>
      <c r="D448" s="19" t="str">
        <f>IF(Aloitus_Start!$D$1="","",IF(B448="","",IF(C448="","",C448-B448)))</f>
        <v/>
      </c>
      <c r="E448" s="45" t="str">
        <f>IF(Aloitus_Start!$D$1="","",IF(B448="","",IF(B448=0,"",IF(B448=" ","",IF(C448="","",(C448/B448)-1)))))</f>
        <v/>
      </c>
      <c r="F448" s="19" t="str">
        <f ca="1">IF($A$3="","",IF(Aloitus_Start!$D$1="","",IF(B448="",IF(Aloitus_Start!$D$1="Suomi","Tieto puuttuu : "&amp;$A448,IF(Aloitus_Start!$D$1="Svenska","Information saknas : "&amp;$A448)),"")))</f>
        <v/>
      </c>
      <c r="G448" s="19" t="str">
        <f ca="1">IF($A$3="","",IF(Aloitus_Start!$D$1="","",IF(C448="",IF(Aloitus_Start!$D$1="Suomi","Tieto puuttuu : "&amp;$A448,IF(Aloitus_Start!$D$1="Svenska","Information saknas : "&amp;$A448)),"")))</f>
        <v/>
      </c>
    </row>
    <row r="449" spans="1:7" x14ac:dyDescent="0.2">
      <c r="A449" s="37" t="str">
        <f ca="1">IF(Testitaulu_Testtabell!$B$2="","",IF(Testitaulu_Testtabell!A453="","",IF(Asetukset!$B$26=(MID(CELL("filename",A448),FIND("]",CELL("filename",A448))+1,255)),Testitaulu_Testtabell!A453,"")))</f>
        <v/>
      </c>
      <c r="B449" s="19" t="str">
        <f ca="1">IF(Testitaulu_Testtabell!$B$2="","",IF(Testitaulu_Testtabell!B453="","",IF(Asetukset!$B$26=(MID(CELL("filename",B448),FIND("]",CELL("filename",B448))+1,255)),Testitaulu_Testtabell!B453,"")))</f>
        <v/>
      </c>
      <c r="C449" s="38" t="str">
        <f ca="1">IF(Testitaulu_Testtabell!$B$2="","",IF(Testitaulu_Testtabell!C453="","",IF(Asetukset!$B$26=(MID(CELL("filename",C448),FIND("]",CELL("filename",C448))+1,255)),Testitaulu_Testtabell!C453,"")))</f>
        <v/>
      </c>
      <c r="D449" s="19" t="str">
        <f>IF(Aloitus_Start!$D$1="","",IF(B449="","",IF(C449="","",C449-B449)))</f>
        <v/>
      </c>
      <c r="E449" s="45" t="str">
        <f>IF(Aloitus_Start!$D$1="","",IF(B449="","",IF(B449=0,"",IF(B449=" ","",IF(C449="","",(C449/B449)-1)))))</f>
        <v/>
      </c>
      <c r="F449" s="19" t="str">
        <f ca="1">IF($A$3="","",IF(Aloitus_Start!$D$1="","",IF(B449="",IF(Aloitus_Start!$D$1="Suomi","Tieto puuttuu : "&amp;$A449,IF(Aloitus_Start!$D$1="Svenska","Information saknas : "&amp;$A449)),"")))</f>
        <v/>
      </c>
      <c r="G449" s="19" t="str">
        <f ca="1">IF($A$3="","",IF(Aloitus_Start!$D$1="","",IF(C449="",IF(Aloitus_Start!$D$1="Suomi","Tieto puuttuu : "&amp;$A449,IF(Aloitus_Start!$D$1="Svenska","Information saknas : "&amp;$A449)),"")))</f>
        <v/>
      </c>
    </row>
    <row r="450" spans="1:7" x14ac:dyDescent="0.2">
      <c r="A450" s="37" t="str">
        <f ca="1">IF(Testitaulu_Testtabell!$B$2="","",IF(Testitaulu_Testtabell!A454="","",IF(Asetukset!$B$26=(MID(CELL("filename",A449),FIND("]",CELL("filename",A449))+1,255)),Testitaulu_Testtabell!A454,"")))</f>
        <v/>
      </c>
      <c r="B450" s="19" t="str">
        <f ca="1">IF(Testitaulu_Testtabell!$B$2="","",IF(Testitaulu_Testtabell!B454="","",IF(Asetukset!$B$26=(MID(CELL("filename",B449),FIND("]",CELL("filename",B449))+1,255)),Testitaulu_Testtabell!B454,"")))</f>
        <v/>
      </c>
      <c r="C450" s="38" t="str">
        <f ca="1">IF(Testitaulu_Testtabell!$B$2="","",IF(Testitaulu_Testtabell!C454="","",IF(Asetukset!$B$26=(MID(CELL("filename",C449),FIND("]",CELL("filename",C449))+1,255)),Testitaulu_Testtabell!C454,"")))</f>
        <v/>
      </c>
      <c r="D450" s="19" t="str">
        <f>IF(Aloitus_Start!$D$1="","",IF(B450="","",IF(C450="","",C450-B450)))</f>
        <v/>
      </c>
      <c r="E450" s="45" t="str">
        <f>IF(Aloitus_Start!$D$1="","",IF(B450="","",IF(B450=0,"",IF(B450=" ","",IF(C450="","",(C450/B450)-1)))))</f>
        <v/>
      </c>
      <c r="F450" s="19" t="str">
        <f ca="1">IF($A$3="","",IF(Aloitus_Start!$D$1="","",IF(B450="",IF(Aloitus_Start!$D$1="Suomi","Tieto puuttuu : "&amp;$A450,IF(Aloitus_Start!$D$1="Svenska","Information saknas : "&amp;$A450)),"")))</f>
        <v/>
      </c>
      <c r="G450" s="19" t="str">
        <f ca="1">IF($A$3="","",IF(Aloitus_Start!$D$1="","",IF(C450="",IF(Aloitus_Start!$D$1="Suomi","Tieto puuttuu : "&amp;$A450,IF(Aloitus_Start!$D$1="Svenska","Information saknas : "&amp;$A450)),"")))</f>
        <v/>
      </c>
    </row>
    <row r="451" spans="1:7" x14ac:dyDescent="0.2">
      <c r="A451" s="37" t="str">
        <f ca="1">IF(Testitaulu_Testtabell!$B$2="","",IF(Testitaulu_Testtabell!A455="","",IF(Asetukset!$B$26=(MID(CELL("filename",A450),FIND("]",CELL("filename",A450))+1,255)),Testitaulu_Testtabell!A455,"")))</f>
        <v/>
      </c>
      <c r="B451" s="19" t="str">
        <f ca="1">IF(Testitaulu_Testtabell!$B$2="","",IF(Testitaulu_Testtabell!B455="","",IF(Asetukset!$B$26=(MID(CELL("filename",B450),FIND("]",CELL("filename",B450))+1,255)),Testitaulu_Testtabell!B455,"")))</f>
        <v/>
      </c>
      <c r="C451" s="38" t="str">
        <f ca="1">IF(Testitaulu_Testtabell!$B$2="","",IF(Testitaulu_Testtabell!C455="","",IF(Asetukset!$B$26=(MID(CELL("filename",C450),FIND("]",CELL("filename",C450))+1,255)),Testitaulu_Testtabell!C455,"")))</f>
        <v/>
      </c>
      <c r="D451" s="19" t="str">
        <f>IF(Aloitus_Start!$D$1="","",IF(B451="","",IF(C451="","",C451-B451)))</f>
        <v/>
      </c>
      <c r="E451" s="45" t="str">
        <f>IF(Aloitus_Start!$D$1="","",IF(B451="","",IF(B451=0,"",IF(B451=" ","",IF(C451="","",(C451/B451)-1)))))</f>
        <v/>
      </c>
      <c r="F451" s="19" t="str">
        <f ca="1">IF($A$3="","",IF(Aloitus_Start!$D$1="","",IF(B451="",IF(Aloitus_Start!$D$1="Suomi","Tieto puuttuu : "&amp;$A451,IF(Aloitus_Start!$D$1="Svenska","Information saknas : "&amp;$A451)),"")))</f>
        <v/>
      </c>
      <c r="G451" s="19" t="str">
        <f ca="1">IF($A$3="","",IF(Aloitus_Start!$D$1="","",IF(C451="",IF(Aloitus_Start!$D$1="Suomi","Tieto puuttuu : "&amp;$A451,IF(Aloitus_Start!$D$1="Svenska","Information saknas : "&amp;$A451)),"")))</f>
        <v/>
      </c>
    </row>
    <row r="452" spans="1:7" x14ac:dyDescent="0.2">
      <c r="A452" s="37" t="str">
        <f ca="1">IF(Testitaulu_Testtabell!$B$2="","",IF(Testitaulu_Testtabell!A456="","",IF(Asetukset!$B$26=(MID(CELL("filename",A451),FIND("]",CELL("filename",A451))+1,255)),Testitaulu_Testtabell!A456,"")))</f>
        <v/>
      </c>
      <c r="B452" s="19" t="str">
        <f ca="1">IF(Testitaulu_Testtabell!$B$2="","",IF(Testitaulu_Testtabell!B456="","",IF(Asetukset!$B$26=(MID(CELL("filename",B451),FIND("]",CELL("filename",B451))+1,255)),Testitaulu_Testtabell!B456,"")))</f>
        <v/>
      </c>
      <c r="C452" s="38" t="str">
        <f ca="1">IF(Testitaulu_Testtabell!$B$2="","",IF(Testitaulu_Testtabell!C456="","",IF(Asetukset!$B$26=(MID(CELL("filename",C451),FIND("]",CELL("filename",C451))+1,255)),Testitaulu_Testtabell!C456,"")))</f>
        <v/>
      </c>
      <c r="D452" s="19" t="str">
        <f>IF(Aloitus_Start!$D$1="","",IF(B452="","",IF(C452="","",C452-B452)))</f>
        <v/>
      </c>
      <c r="E452" s="45" t="str">
        <f>IF(Aloitus_Start!$D$1="","",IF(B452="","",IF(B452=0,"",IF(B452=" ","",IF(C452="","",(C452/B452)-1)))))</f>
        <v/>
      </c>
      <c r="F452" s="19" t="str">
        <f ca="1">IF($A$3="","",IF(Aloitus_Start!$D$1="","",IF(B452="",IF(Aloitus_Start!$D$1="Suomi","Tieto puuttuu : "&amp;$A452,IF(Aloitus_Start!$D$1="Svenska","Information saknas : "&amp;$A452)),"")))</f>
        <v/>
      </c>
      <c r="G452" s="19" t="str">
        <f ca="1">IF($A$3="","",IF(Aloitus_Start!$D$1="","",IF(C452="",IF(Aloitus_Start!$D$1="Suomi","Tieto puuttuu : "&amp;$A452,IF(Aloitus_Start!$D$1="Svenska","Information saknas : "&amp;$A452)),"")))</f>
        <v/>
      </c>
    </row>
    <row r="453" spans="1:7" x14ac:dyDescent="0.2">
      <c r="A453" s="37" t="str">
        <f ca="1">IF(Testitaulu_Testtabell!$B$2="","",IF(Testitaulu_Testtabell!A457="","",IF(Asetukset!$B$26=(MID(CELL("filename",A452),FIND("]",CELL("filename",A452))+1,255)),Testitaulu_Testtabell!A457,"")))</f>
        <v/>
      </c>
      <c r="B453" s="19" t="str">
        <f ca="1">IF(Testitaulu_Testtabell!$B$2="","",IF(Testitaulu_Testtabell!B457="","",IF(Asetukset!$B$26=(MID(CELL("filename",B452),FIND("]",CELL("filename",B452))+1,255)),Testitaulu_Testtabell!B457,"")))</f>
        <v/>
      </c>
      <c r="C453" s="38" t="str">
        <f ca="1">IF(Testitaulu_Testtabell!$B$2="","",IF(Testitaulu_Testtabell!C457="","",IF(Asetukset!$B$26=(MID(CELL("filename",C452),FIND("]",CELL("filename",C452))+1,255)),Testitaulu_Testtabell!C457,"")))</f>
        <v/>
      </c>
      <c r="G453" s="19"/>
    </row>
    <row r="454" spans="1:7" x14ac:dyDescent="0.2">
      <c r="A454" s="37" t="str">
        <f ca="1">IF(Testitaulu_Testtabell!$B$2="","",IF(Testitaulu_Testtabell!A458="","",IF(Asetukset!$B$26=(MID(CELL("filename",A453),FIND("]",CELL("filename",A453))+1,255)),Testitaulu_Testtabell!A458,"")))</f>
        <v/>
      </c>
      <c r="B454" s="19" t="str">
        <f ca="1">IF(Testitaulu_Testtabell!$B$2="","",IF(Testitaulu_Testtabell!B458="","",IF(Asetukset!$B$26=(MID(CELL("filename",B453),FIND("]",CELL("filename",B453))+1,255)),Testitaulu_Testtabell!B458,"")))</f>
        <v/>
      </c>
      <c r="C454" s="38" t="str">
        <f ca="1">IF(Testitaulu_Testtabell!$B$2="","",IF(Testitaulu_Testtabell!C458="","",IF(Asetukset!$B$26=(MID(CELL("filename",C453),FIND("]",CELL("filename",C453))+1,255)),Testitaulu_Testtabell!C458,"")))</f>
        <v/>
      </c>
      <c r="D454" s="19" t="str">
        <f>IF(Aloitus_Start!$D$1="","",IF(B454="","",IF(C454="","",C454-B454)))</f>
        <v/>
      </c>
      <c r="E454" s="45" t="str">
        <f>IF(Aloitus_Start!$D$1="","",IF(B454="","",IF(B454=0,"",IF(B454=" ","",IF(C454="","",(C454/B454)-1)))))</f>
        <v/>
      </c>
      <c r="F454" s="19" t="str">
        <f ca="1">IF($A$3="","",IF(Aloitus_Start!$D$1="","",IF(B454="",IF(Aloitus_Start!$D$1="Suomi","Tieto puuttuu : "&amp;$A454,IF(Aloitus_Start!$D$1="Svenska","Information saknas : "&amp;$A454)),"")))</f>
        <v/>
      </c>
      <c r="G454" s="19" t="str">
        <f ca="1">IF($A$3="","",IF(Aloitus_Start!$D$1="","",IF(C454="",IF(Aloitus_Start!$D$1="Suomi","Tieto puuttuu : "&amp;$A454,IF(Aloitus_Start!$D$1="Svenska","Information saknas : "&amp;$A454)),"")))</f>
        <v/>
      </c>
    </row>
    <row r="455" spans="1:7" x14ac:dyDescent="0.2">
      <c r="A455" s="37" t="str">
        <f ca="1">IF(Testitaulu_Testtabell!$B$2="","",IF(Testitaulu_Testtabell!A459="","",IF(Asetukset!$B$26=(MID(CELL("filename",A454),FIND("]",CELL("filename",A454))+1,255)),Testitaulu_Testtabell!A459,"")))</f>
        <v/>
      </c>
      <c r="B455" s="19" t="str">
        <f ca="1">IF(Testitaulu_Testtabell!$B$2="","",IF(Testitaulu_Testtabell!B459="","",IF(Asetukset!$B$26=(MID(CELL("filename",B454),FIND("]",CELL("filename",B454))+1,255)),Testitaulu_Testtabell!B459,"")))</f>
        <v/>
      </c>
      <c r="C455" s="38" t="str">
        <f ca="1">IF(Testitaulu_Testtabell!$B$2="","",IF(Testitaulu_Testtabell!C459="","",IF(Asetukset!$B$26=(MID(CELL("filename",C454),FIND("]",CELL("filename",C454))+1,255)),Testitaulu_Testtabell!C459,"")))</f>
        <v/>
      </c>
      <c r="D455" s="19" t="str">
        <f>IF(Aloitus_Start!$D$1="","",IF(B455="","",IF(C455="","",C455-B455)))</f>
        <v/>
      </c>
      <c r="E455" s="45" t="str">
        <f>IF(Aloitus_Start!$D$1="","",IF(B455="","",IF(B455=0,"",IF(B455=" ","",IF(C455="","",(C455/B455)-1)))))</f>
        <v/>
      </c>
      <c r="F455" s="19" t="str">
        <f ca="1">IF($A$3="","",IF(Aloitus_Start!$D$1="","",IF(B455="",IF(Aloitus_Start!$D$1="Suomi","Tieto puuttuu : "&amp;$A455,IF(Aloitus_Start!$D$1="Svenska","Information saknas : "&amp;$A455)),"")))</f>
        <v/>
      </c>
      <c r="G455" s="19" t="str">
        <f ca="1">IF($A$3="","",IF(Aloitus_Start!$D$1="","",IF(C455="",IF(Aloitus_Start!$D$1="Suomi","Tieto puuttuu : "&amp;$A455,IF(Aloitus_Start!$D$1="Svenska","Information saknas : "&amp;$A455)),"")))</f>
        <v/>
      </c>
    </row>
    <row r="456" spans="1:7" x14ac:dyDescent="0.2">
      <c r="A456" s="37" t="str">
        <f ca="1">IF(Testitaulu_Testtabell!$B$2="","",IF(Testitaulu_Testtabell!A460="","",IF(Asetukset!$B$26=(MID(CELL("filename",A455),FIND("]",CELL("filename",A455))+1,255)),Testitaulu_Testtabell!A460,"")))</f>
        <v/>
      </c>
      <c r="B456" s="19" t="str">
        <f ca="1">IF(Testitaulu_Testtabell!$B$2="","",IF(Testitaulu_Testtabell!B460="","",IF(Asetukset!$B$26=(MID(CELL("filename",B455),FIND("]",CELL("filename",B455))+1,255)),Testitaulu_Testtabell!B460,"")))</f>
        <v/>
      </c>
      <c r="C456" s="38" t="str">
        <f ca="1">IF(Testitaulu_Testtabell!$B$2="","",IF(Testitaulu_Testtabell!C460="","",IF(Asetukset!$B$26=(MID(CELL("filename",C455),FIND("]",CELL("filename",C455))+1,255)),Testitaulu_Testtabell!C460,"")))</f>
        <v/>
      </c>
      <c r="G456" s="19"/>
    </row>
    <row r="457" spans="1:7" x14ac:dyDescent="0.2">
      <c r="A457" s="37" t="str">
        <f ca="1">IF(Testitaulu_Testtabell!$B$2="","",IF(Testitaulu_Testtabell!A461="","",IF(Asetukset!$B$26=(MID(CELL("filename",A456),FIND("]",CELL("filename",A456))+1,255)),Testitaulu_Testtabell!A461,"")))</f>
        <v/>
      </c>
      <c r="B457" s="19" t="str">
        <f ca="1">IF(Testitaulu_Testtabell!$B$2="","",IF(Testitaulu_Testtabell!B461="","",IF(Asetukset!$B$26=(MID(CELL("filename",B456),FIND("]",CELL("filename",B456))+1,255)),Testitaulu_Testtabell!B461,"")))</f>
        <v/>
      </c>
      <c r="C457" s="38" t="str">
        <f ca="1">IF(Testitaulu_Testtabell!$B$2="","",IF(Testitaulu_Testtabell!C461="","",IF(Asetukset!$B$26=(MID(CELL("filename",C456),FIND("]",CELL("filename",C456))+1,255)),Testitaulu_Testtabell!C461,"")))</f>
        <v/>
      </c>
      <c r="F457" s="19" t="str">
        <f ca="1">IF($A$3="","",IF(Aloitus_Start!$D$1="","",IF(B457="",IF(Aloitus_Start!$D$1="Suomi","Tieto puuttuu : "&amp;$A457,IF(Aloitus_Start!$D$1="Svenska","Information saknas : "&amp;$A457)),"")))</f>
        <v/>
      </c>
      <c r="G457" s="19" t="str">
        <f ca="1">IF($A$3="","",IF(Aloitus_Start!$D$1="","",IF(C457="",IF(Aloitus_Start!$D$1="Suomi","Tieto puuttuu : "&amp;$A457,IF(Aloitus_Start!$D$1="Svenska","Information saknas : "&amp;$A457)),"")))</f>
        <v/>
      </c>
    </row>
    <row r="458" spans="1:7" x14ac:dyDescent="0.2">
      <c r="A458" s="37" t="str">
        <f ca="1">IF(Testitaulu_Testtabell!$B$2="","",IF(Testitaulu_Testtabell!A462="","",IF(Asetukset!$B$26=(MID(CELL("filename",A457),FIND("]",CELL("filename",A457))+1,255)),Testitaulu_Testtabell!A462,"")))</f>
        <v/>
      </c>
      <c r="B458" s="19" t="str">
        <f ca="1">IF(Testitaulu_Testtabell!$B$2="","",IF(Testitaulu_Testtabell!B462="","",IF(Asetukset!$B$26=(MID(CELL("filename",B457),FIND("]",CELL("filename",B457))+1,255)),Testitaulu_Testtabell!B462,"")))</f>
        <v/>
      </c>
      <c r="C458" s="38" t="str">
        <f ca="1">IF(Testitaulu_Testtabell!$B$2="","",IF(Testitaulu_Testtabell!C462="","",IF(Asetukset!$B$26=(MID(CELL("filename",C457),FIND("]",CELL("filename",C457))+1,255)),Testitaulu_Testtabell!C462,"")))</f>
        <v/>
      </c>
      <c r="D458" s="19" t="str">
        <f>IF(Aloitus_Start!$D$1="","",IF(B458="","",IF(C458="","",C458-B458)))</f>
        <v/>
      </c>
      <c r="E458" s="45" t="str">
        <f>IF(Aloitus_Start!$D$1="","",IF(B458="","",IF(B458=0,"",IF(B458=" ","",IF(C458="","",(C458/B458)-1)))))</f>
        <v/>
      </c>
      <c r="F458" s="19" t="str">
        <f ca="1">IF($A$3="","",IF(Aloitus_Start!$D$1="","",IF(B458="",IF(Aloitus_Start!$D$1="Suomi","Tieto puuttuu : "&amp;$A458,IF(Aloitus_Start!$D$1="Svenska","Information saknas : "&amp;$A458)),"")))</f>
        <v/>
      </c>
      <c r="G458" s="19" t="str">
        <f ca="1">IF($A$3="","",IF(Aloitus_Start!$D$1="","",IF(C458="",IF(Aloitus_Start!$D$1="Suomi","Tieto puuttuu : "&amp;$A458,IF(Aloitus_Start!$D$1="Svenska","Information saknas : "&amp;$A458)),"")))</f>
        <v/>
      </c>
    </row>
    <row r="459" spans="1:7" x14ac:dyDescent="0.2">
      <c r="A459" s="37" t="str">
        <f ca="1">IF(Testitaulu_Testtabell!$B$2="","",IF(Testitaulu_Testtabell!A463="","",IF(Asetukset!$B$26=(MID(CELL("filename",A458),FIND("]",CELL("filename",A458))+1,255)),Testitaulu_Testtabell!A463,"")))</f>
        <v/>
      </c>
      <c r="B459" s="19" t="str">
        <f ca="1">IF(Testitaulu_Testtabell!$B$2="","",IF(Testitaulu_Testtabell!B463="","",IF(Asetukset!$B$26=(MID(CELL("filename",B458),FIND("]",CELL("filename",B458))+1,255)),Testitaulu_Testtabell!B463,"")))</f>
        <v/>
      </c>
      <c r="C459" s="38" t="str">
        <f ca="1">IF(Testitaulu_Testtabell!$B$2="","",IF(Testitaulu_Testtabell!C463="","",IF(Asetukset!$B$26=(MID(CELL("filename",C458),FIND("]",CELL("filename",C458))+1,255)),Testitaulu_Testtabell!C463,"")))</f>
        <v/>
      </c>
      <c r="D459" s="19" t="str">
        <f>IF(Aloitus_Start!$D$1="","",IF(B459="","",IF(C459="","",C459-B459)))</f>
        <v/>
      </c>
      <c r="E459" s="45" t="str">
        <f>IF(Aloitus_Start!$D$1="","",IF(B459="","",IF(B459=0,"",IF(B459=" ","",IF(C459="","",(C459/B459)-1)))))</f>
        <v/>
      </c>
      <c r="F459" s="19" t="str">
        <f ca="1">IF($A$3="","",IF(Aloitus_Start!$D$1="","",IF(B459="",IF(Aloitus_Start!$D$1="Suomi","Tieto puuttuu : "&amp;$A459,IF(Aloitus_Start!$D$1="Svenska","Information saknas : "&amp;$A459)),"")))</f>
        <v/>
      </c>
      <c r="G459" s="19" t="str">
        <f ca="1">IF($A$3="","",IF(Aloitus_Start!$D$1="","",IF(C459="",IF(Aloitus_Start!$D$1="Suomi","Tieto puuttuu : "&amp;$A459,IF(Aloitus_Start!$D$1="Svenska","Information saknas : "&amp;$A459)),"")))</f>
        <v/>
      </c>
    </row>
    <row r="460" spans="1:7" x14ac:dyDescent="0.2">
      <c r="A460" s="37" t="str">
        <f ca="1">IF(Testitaulu_Testtabell!$B$2="","",IF(Testitaulu_Testtabell!A464="","",IF(Asetukset!$B$26=(MID(CELL("filename",A459),FIND("]",CELL("filename",A459))+1,255)),Testitaulu_Testtabell!A464,"")))</f>
        <v/>
      </c>
      <c r="B460" s="19" t="str">
        <f ca="1">IF(Testitaulu_Testtabell!$B$2="","",IF(Testitaulu_Testtabell!B464="","",IF(Asetukset!$B$26=(MID(CELL("filename",B459),FIND("]",CELL("filename",B459))+1,255)),Testitaulu_Testtabell!B464,"")))</f>
        <v/>
      </c>
      <c r="C460" s="38" t="str">
        <f ca="1">IF(Testitaulu_Testtabell!$B$2="","",IF(Testitaulu_Testtabell!C464="","",IF(Asetukset!$B$26=(MID(CELL("filename",C459),FIND("]",CELL("filename",C459))+1,255)),Testitaulu_Testtabell!C464,"")))</f>
        <v/>
      </c>
      <c r="D460" s="19" t="str">
        <f>IF(Aloitus_Start!$D$1="","",IF(B460="","",IF(C460="","",C460-B460)))</f>
        <v/>
      </c>
      <c r="E460" s="45" t="str">
        <f>IF(Aloitus_Start!$D$1="","",IF(B460="","",IF(B460=0,"",IF(B460=" ","",IF(C460="","",(C460/B460)-1)))))</f>
        <v/>
      </c>
      <c r="F460" s="19" t="str">
        <f ca="1">IF($A$3="","",IF(Aloitus_Start!$D$1="","",IF(B460="",IF(Aloitus_Start!$D$1="Suomi","Tieto puuttuu : "&amp;$A460,IF(Aloitus_Start!$D$1="Svenska","Information saknas : "&amp;$A460)),"")))</f>
        <v/>
      </c>
      <c r="G460" s="19" t="str">
        <f ca="1">IF($A$3="","",IF(Aloitus_Start!$D$1="","",IF(C460="",IF(Aloitus_Start!$D$1="Suomi","Tieto puuttuu : "&amp;$A460,IF(Aloitus_Start!$D$1="Svenska","Information saknas : "&amp;$A460)),"")))</f>
        <v/>
      </c>
    </row>
    <row r="461" spans="1:7" x14ac:dyDescent="0.2">
      <c r="A461" s="37" t="str">
        <f ca="1">IF(Testitaulu_Testtabell!$B$2="","",IF(Testitaulu_Testtabell!A465="","",IF(Asetukset!$B$26=(MID(CELL("filename",A460),FIND("]",CELL("filename",A460))+1,255)),Testitaulu_Testtabell!A465,"")))</f>
        <v/>
      </c>
      <c r="B461" s="19" t="str">
        <f ca="1">IF(Testitaulu_Testtabell!$B$2="","",IF(Testitaulu_Testtabell!B465="","",IF(Asetukset!$B$26=(MID(CELL("filename",B460),FIND("]",CELL("filename",B460))+1,255)),Testitaulu_Testtabell!B465,"")))</f>
        <v/>
      </c>
      <c r="C461" s="38" t="str">
        <f ca="1">IF(Testitaulu_Testtabell!$B$2="","",IF(Testitaulu_Testtabell!C465="","",IF(Asetukset!$B$26=(MID(CELL("filename",C460),FIND("]",CELL("filename",C460))+1,255)),Testitaulu_Testtabell!C465,"")))</f>
        <v/>
      </c>
      <c r="D461" s="19" t="str">
        <f>IF(Aloitus_Start!$D$1="","",IF(B461="","",IF(C461="","",C461-B461)))</f>
        <v/>
      </c>
      <c r="E461" s="45" t="str">
        <f>IF(Aloitus_Start!$D$1="","",IF(B461="","",IF(B461=0,"",IF(B461=" ","",IF(C461="","",(C461/B461)-1)))))</f>
        <v/>
      </c>
      <c r="F461" s="19" t="str">
        <f ca="1">IF($A$3="","",IF(Aloitus_Start!$D$1="","",IF(B461="",IF(Aloitus_Start!$D$1="Suomi","Tieto puuttuu : "&amp;$A461,IF(Aloitus_Start!$D$1="Svenska","Information saknas : "&amp;$A461)),"")))</f>
        <v/>
      </c>
      <c r="G461" s="19" t="str">
        <f ca="1">IF($A$3="","",IF(Aloitus_Start!$D$1="","",IF(C461="",IF(Aloitus_Start!$D$1="Suomi","Tieto puuttuu : "&amp;$A461,IF(Aloitus_Start!$D$1="Svenska","Information saknas : "&amp;$A461)),"")))</f>
        <v/>
      </c>
    </row>
    <row r="462" spans="1:7" x14ac:dyDescent="0.2">
      <c r="A462" s="37" t="str">
        <f ca="1">IF(Testitaulu_Testtabell!$B$2="","",IF(Testitaulu_Testtabell!A466="","",IF(Asetukset!$B$26=(MID(CELL("filename",A461),FIND("]",CELL("filename",A461))+1,255)),Testitaulu_Testtabell!A466,"")))</f>
        <v/>
      </c>
      <c r="B462" s="19" t="str">
        <f ca="1">IF(Testitaulu_Testtabell!$B$2="","",IF(Testitaulu_Testtabell!B466="","",IF(Asetukset!$B$26=(MID(CELL("filename",B461),FIND("]",CELL("filename",B461))+1,255)),Testitaulu_Testtabell!B466,"")))</f>
        <v/>
      </c>
      <c r="C462" s="38" t="str">
        <f ca="1">IF(Testitaulu_Testtabell!$B$2="","",IF(Testitaulu_Testtabell!C466="","",IF(Asetukset!$B$26=(MID(CELL("filename",C461),FIND("]",CELL("filename",C461))+1,255)),Testitaulu_Testtabell!C466,"")))</f>
        <v/>
      </c>
      <c r="D462" s="19" t="str">
        <f>IF(Aloitus_Start!$D$1="","",IF(B462="","",IF(C462="","",C462-B462)))</f>
        <v/>
      </c>
      <c r="E462" s="45" t="str">
        <f>IF(Aloitus_Start!$D$1="","",IF(B462="","",IF(B462=0,"",IF(B462=" ","",IF(C462="","",(C462/B462)-1)))))</f>
        <v/>
      </c>
      <c r="F462" s="19" t="str">
        <f ca="1">IF($A$3="","",IF(Aloitus_Start!$D$1="","",IF(B462="",IF(Aloitus_Start!$D$1="Suomi","Tieto puuttuu : "&amp;$A462,IF(Aloitus_Start!$D$1="Svenska","Information saknas : "&amp;$A462)),"")))</f>
        <v/>
      </c>
      <c r="G462" s="19" t="str">
        <f ca="1">IF($A$3="","",IF(Aloitus_Start!$D$1="","",IF(C462="",IF(Aloitus_Start!$D$1="Suomi","Tieto puuttuu : "&amp;$A462,IF(Aloitus_Start!$D$1="Svenska","Information saknas : "&amp;$A462)),"")))</f>
        <v/>
      </c>
    </row>
    <row r="463" spans="1:7" x14ac:dyDescent="0.2">
      <c r="A463" s="37" t="str">
        <f ca="1">IF(Testitaulu_Testtabell!$B$2="","",IF(Testitaulu_Testtabell!A467="","",IF(Asetukset!$B$26=(MID(CELL("filename",A462),FIND("]",CELL("filename",A462))+1,255)),Testitaulu_Testtabell!A467,"")))</f>
        <v/>
      </c>
      <c r="B463" s="19" t="str">
        <f ca="1">IF(Testitaulu_Testtabell!$B$2="","",IF(Testitaulu_Testtabell!B467="","",IF(Asetukset!$B$26=(MID(CELL("filename",B462),FIND("]",CELL("filename",B462))+1,255)),Testitaulu_Testtabell!B467,"")))</f>
        <v/>
      </c>
      <c r="C463" s="38" t="str">
        <f ca="1">IF(Testitaulu_Testtabell!$B$2="","",IF(Testitaulu_Testtabell!C467="","",IF(Asetukset!$B$26=(MID(CELL("filename",C462),FIND("]",CELL("filename",C462))+1,255)),Testitaulu_Testtabell!C467,"")))</f>
        <v/>
      </c>
      <c r="D463" s="19" t="str">
        <f>IF(Aloitus_Start!$D$1="","",IF(B463="","",IF(C463="","",C463-B463)))</f>
        <v/>
      </c>
      <c r="E463" s="45" t="str">
        <f>IF(Aloitus_Start!$D$1="","",IF(B463="","",IF(B463=0,"",IF(B463=" ","",IF(C463="","",(C463/B463)-1)))))</f>
        <v/>
      </c>
      <c r="F463" s="19" t="str">
        <f ca="1">IF($A$3="","",IF(Aloitus_Start!$D$1="","",IF(B463="",IF(Aloitus_Start!$D$1="Suomi","Tieto puuttuu : "&amp;$A463,IF(Aloitus_Start!$D$1="Svenska","Information saknas : "&amp;$A463)),"")))</f>
        <v/>
      </c>
      <c r="G463" s="19" t="str">
        <f ca="1">IF($A$3="","",IF(Aloitus_Start!$D$1="","",IF(C463="",IF(Aloitus_Start!$D$1="Suomi","Tieto puuttuu : "&amp;$A463,IF(Aloitus_Start!$D$1="Svenska","Information saknas : "&amp;$A463)),"")))</f>
        <v/>
      </c>
    </row>
    <row r="464" spans="1:7" x14ac:dyDescent="0.2">
      <c r="A464" s="37" t="str">
        <f ca="1">IF(Testitaulu_Testtabell!$B$2="","",IF(Testitaulu_Testtabell!A468="","",IF(Asetukset!$B$26=(MID(CELL("filename",A463),FIND("]",CELL("filename",A463))+1,255)),Testitaulu_Testtabell!A468,"")))</f>
        <v/>
      </c>
      <c r="B464" s="19" t="str">
        <f ca="1">IF(Testitaulu_Testtabell!$B$2="","",IF(Testitaulu_Testtabell!B468="","",IF(Asetukset!$B$26=(MID(CELL("filename",B463),FIND("]",CELL("filename",B463))+1,255)),Testitaulu_Testtabell!B468,"")))</f>
        <v/>
      </c>
      <c r="C464" s="38" t="str">
        <f ca="1">IF(Testitaulu_Testtabell!$B$2="","",IF(Testitaulu_Testtabell!C468="","",IF(Asetukset!$B$26=(MID(CELL("filename",C463),FIND("]",CELL("filename",C463))+1,255)),Testitaulu_Testtabell!C468,"")))</f>
        <v/>
      </c>
      <c r="D464" s="19" t="str">
        <f>IF(Aloitus_Start!$D$1="","",IF(B464="","",IF(C464="","",C464-B464)))</f>
        <v/>
      </c>
      <c r="E464" s="45" t="str">
        <f>IF(Aloitus_Start!$D$1="","",IF(B464="","",IF(B464=0,"",IF(B464=" ","",IF(C464="","",(C464/B464)-1)))))</f>
        <v/>
      </c>
      <c r="F464" s="19" t="str">
        <f ca="1">IF($A$3="","",IF(Aloitus_Start!$D$1="","",IF(B464="",IF(Aloitus_Start!$D$1="Suomi","Tieto puuttuu : "&amp;$A464,IF(Aloitus_Start!$D$1="Svenska","Information saknas : "&amp;$A464)),"")))</f>
        <v/>
      </c>
      <c r="G464" s="19" t="str">
        <f ca="1">IF($A$3="","",IF(Aloitus_Start!$D$1="","",IF(C464="",IF(Aloitus_Start!$D$1="Suomi","Tieto puuttuu : "&amp;$A464,IF(Aloitus_Start!$D$1="Svenska","Information saknas : "&amp;$A464)),"")))</f>
        <v/>
      </c>
    </row>
    <row r="465" spans="1:7" x14ac:dyDescent="0.2">
      <c r="A465" s="37" t="str">
        <f ca="1">IF(Testitaulu_Testtabell!$B$2="","",IF(Testitaulu_Testtabell!A469="","",IF(Asetukset!$B$26=(MID(CELL("filename",A464),FIND("]",CELL("filename",A464))+1,255)),Testitaulu_Testtabell!A469,"")))</f>
        <v/>
      </c>
      <c r="B465" s="19" t="str">
        <f ca="1">IF(Testitaulu_Testtabell!$B$2="","",IF(Testitaulu_Testtabell!B469="","",IF(Asetukset!$B$26=(MID(CELL("filename",B464),FIND("]",CELL("filename",B464))+1,255)),Testitaulu_Testtabell!B469,"")))</f>
        <v/>
      </c>
      <c r="C465" s="38" t="str">
        <f ca="1">IF(Testitaulu_Testtabell!$B$2="","",IF(Testitaulu_Testtabell!C469="","",IF(Asetukset!$B$26=(MID(CELL("filename",C464),FIND("]",CELL("filename",C464))+1,255)),Testitaulu_Testtabell!C469,"")))</f>
        <v/>
      </c>
      <c r="D465" s="19" t="str">
        <f>IF(Aloitus_Start!$D$1="","",IF(B465="","",IF(C465="","",C465-B465)))</f>
        <v/>
      </c>
      <c r="E465" s="45" t="str">
        <f>IF(Aloitus_Start!$D$1="","",IF(B465="","",IF(B465=0,"",IF(B465=" ","",IF(C465="","",(C465/B465)-1)))))</f>
        <v/>
      </c>
      <c r="F465" s="19" t="str">
        <f ca="1">IF($A$3="","",IF(Aloitus_Start!$D$1="","",IF(B465="",IF(Aloitus_Start!$D$1="Suomi","Tieto puuttuu : "&amp;$A465,IF(Aloitus_Start!$D$1="Svenska","Information saknas : "&amp;$A465)),"")))</f>
        <v/>
      </c>
      <c r="G465" s="19" t="str">
        <f ca="1">IF($A$3="","",IF(Aloitus_Start!$D$1="","",IF(C465="",IF(Aloitus_Start!$D$1="Suomi","Tieto puuttuu : "&amp;$A465,IF(Aloitus_Start!$D$1="Svenska","Information saknas : "&amp;$A465)),"")))</f>
        <v/>
      </c>
    </row>
    <row r="466" spans="1:7" x14ac:dyDescent="0.2">
      <c r="A466" s="37" t="str">
        <f ca="1">IF(Testitaulu_Testtabell!$B$2="","",IF(Testitaulu_Testtabell!A470="","",IF(Asetukset!$B$26=(MID(CELL("filename",A465),FIND("]",CELL("filename",A465))+1,255)),Testitaulu_Testtabell!A470,"")))</f>
        <v/>
      </c>
      <c r="B466" s="19" t="str">
        <f ca="1">IF(Testitaulu_Testtabell!$B$2="","",IF(Testitaulu_Testtabell!B470="","",IF(Asetukset!$B$26=(MID(CELL("filename",B465),FIND("]",CELL("filename",B465))+1,255)),Testitaulu_Testtabell!B470,"")))</f>
        <v/>
      </c>
      <c r="C466" s="38" t="str">
        <f ca="1">IF(Testitaulu_Testtabell!$B$2="","",IF(Testitaulu_Testtabell!C470="","",IF(Asetukset!$B$26=(MID(CELL("filename",C465),FIND("]",CELL("filename",C465))+1,255)),Testitaulu_Testtabell!C470,"")))</f>
        <v/>
      </c>
      <c r="D466" s="19" t="str">
        <f>IF(Aloitus_Start!$D$1="","",IF(B466="","",IF(C466="","",C466-B466)))</f>
        <v/>
      </c>
      <c r="E466" s="45" t="str">
        <f>IF(Aloitus_Start!$D$1="","",IF(B466="","",IF(B466=0,"",IF(B466=" ","",IF(C466="","",(C466/B466)-1)))))</f>
        <v/>
      </c>
      <c r="F466" s="19" t="str">
        <f ca="1">IF($A$3="","",IF(Aloitus_Start!$D$1="","",IF(B466="",IF(Aloitus_Start!$D$1="Suomi","Tieto puuttuu : "&amp;$A466,IF(Aloitus_Start!$D$1="Svenska","Information saknas : "&amp;$A466)),"")))</f>
        <v/>
      </c>
      <c r="G466" s="19" t="str">
        <f ca="1">IF($A$3="","",IF(Aloitus_Start!$D$1="","",IF(C466="",IF(Aloitus_Start!$D$1="Suomi","Tieto puuttuu : "&amp;$A466,IF(Aloitus_Start!$D$1="Svenska","Information saknas : "&amp;$A466)),"")))</f>
        <v/>
      </c>
    </row>
    <row r="467" spans="1:7" x14ac:dyDescent="0.2">
      <c r="A467" s="37" t="str">
        <f ca="1">IF(Testitaulu_Testtabell!$B$2="","",IF(Testitaulu_Testtabell!A471="","",IF(Asetukset!$B$26=(MID(CELL("filename",A466),FIND("]",CELL("filename",A466))+1,255)),Testitaulu_Testtabell!A471,"")))</f>
        <v/>
      </c>
      <c r="B467" s="19" t="str">
        <f ca="1">IF(Testitaulu_Testtabell!$B$2="","",IF(Testitaulu_Testtabell!B471="","",IF(Asetukset!$B$26=(MID(CELL("filename",B466),FIND("]",CELL("filename",B466))+1,255)),Testitaulu_Testtabell!B471,"")))</f>
        <v/>
      </c>
      <c r="C467" s="38" t="str">
        <f ca="1">IF(Testitaulu_Testtabell!$B$2="","",IF(Testitaulu_Testtabell!C471="","",IF(Asetukset!$B$26=(MID(CELL("filename",C466),FIND("]",CELL("filename",C466))+1,255)),Testitaulu_Testtabell!C471,"")))</f>
        <v/>
      </c>
      <c r="D467" s="19" t="str">
        <f>IF(Aloitus_Start!$D$1="","",IF(B467="","",IF(C467="","",C467-B467)))</f>
        <v/>
      </c>
      <c r="E467" s="45" t="str">
        <f>IF(Aloitus_Start!$D$1="","",IF(B467="","",IF(B467=0,"",IF(B467=" ","",IF(C467="","",(C467/B467)-1)))))</f>
        <v/>
      </c>
      <c r="F467" s="19" t="str">
        <f ca="1">IF($A$3="","",IF(Aloitus_Start!$D$1="","",IF(B467="",IF(Aloitus_Start!$D$1="Suomi","Tieto puuttuu : "&amp;$A467,IF(Aloitus_Start!$D$1="Svenska","Information saknas : "&amp;$A467)),"")))</f>
        <v/>
      </c>
      <c r="G467" s="19" t="str">
        <f ca="1">IF($A$3="","",IF(Aloitus_Start!$D$1="","",IF(C467="",IF(Aloitus_Start!$D$1="Suomi","Tieto puuttuu : "&amp;$A467,IF(Aloitus_Start!$D$1="Svenska","Information saknas : "&amp;$A467)),"")))</f>
        <v/>
      </c>
    </row>
    <row r="468" spans="1:7" x14ac:dyDescent="0.2">
      <c r="A468" s="37" t="str">
        <f ca="1">IF(Testitaulu_Testtabell!$B$2="","",IF(Testitaulu_Testtabell!A472="","",IF(Asetukset!$B$26=(MID(CELL("filename",A467),FIND("]",CELL("filename",A467))+1,255)),Testitaulu_Testtabell!A472,"")))</f>
        <v/>
      </c>
      <c r="B468" s="19" t="str">
        <f ca="1">IF(Testitaulu_Testtabell!$B$2="","",IF(Testitaulu_Testtabell!B472="","",IF(Asetukset!$B$26=(MID(CELL("filename",B467),FIND("]",CELL("filename",B467))+1,255)),Testitaulu_Testtabell!B472,"")))</f>
        <v/>
      </c>
      <c r="C468" s="38" t="str">
        <f ca="1">IF(Testitaulu_Testtabell!$B$2="","",IF(Testitaulu_Testtabell!C472="","",IF(Asetukset!$B$26=(MID(CELL("filename",C467),FIND("]",CELL("filename",C467))+1,255)),Testitaulu_Testtabell!C472,"")))</f>
        <v/>
      </c>
      <c r="D468" s="19" t="str">
        <f>IF(Aloitus_Start!$D$1="","",IF(B468="","",IF(C468="","",C468-B468)))</f>
        <v/>
      </c>
      <c r="E468" s="45" t="str">
        <f>IF(Aloitus_Start!$D$1="","",IF(B468="","",IF(B468=0,"",IF(B468=" ","",IF(C468="","",(C468/B468)-1)))))</f>
        <v/>
      </c>
      <c r="F468" s="19" t="str">
        <f ca="1">IF($A$3="","",IF(Aloitus_Start!$D$1="","",IF(B468="",IF(Aloitus_Start!$D$1="Suomi","Tieto puuttuu : "&amp;$A468,IF(Aloitus_Start!$D$1="Svenska","Information saknas : "&amp;$A468)),"")))</f>
        <v/>
      </c>
      <c r="G468" s="19" t="str">
        <f ca="1">IF($A$3="","",IF(Aloitus_Start!$D$1="","",IF(C468="",IF(Aloitus_Start!$D$1="Suomi","Tieto puuttuu : "&amp;$A468,IF(Aloitus_Start!$D$1="Svenska","Information saknas : "&amp;$A468)),"")))</f>
        <v/>
      </c>
    </row>
    <row r="469" spans="1:7" x14ac:dyDescent="0.2">
      <c r="A469" s="37" t="str">
        <f ca="1">IF(Testitaulu_Testtabell!$B$2="","",IF(Testitaulu_Testtabell!A473="","",IF(Asetukset!$B$26=(MID(CELL("filename",A468),FIND("]",CELL("filename",A468))+1,255)),Testitaulu_Testtabell!A473,"")))</f>
        <v/>
      </c>
      <c r="B469" s="19" t="str">
        <f ca="1">IF(Testitaulu_Testtabell!$B$2="","",IF(Testitaulu_Testtabell!B473="","",IF(Asetukset!$B$26=(MID(CELL("filename",B468),FIND("]",CELL("filename",B468))+1,255)),Testitaulu_Testtabell!B473,"")))</f>
        <v/>
      </c>
      <c r="C469" s="38" t="str">
        <f ca="1">IF(Testitaulu_Testtabell!$B$2="","",IF(Testitaulu_Testtabell!C473="","",IF(Asetukset!$B$26=(MID(CELL("filename",C468),FIND("]",CELL("filename",C468))+1,255)),Testitaulu_Testtabell!C473,"")))</f>
        <v/>
      </c>
      <c r="D469" s="19" t="str">
        <f>IF(Aloitus_Start!$D$1="","",IF(B469="","",IF(C469="","",C469-B469)))</f>
        <v/>
      </c>
      <c r="E469" s="45" t="str">
        <f>IF(Aloitus_Start!$D$1="","",IF(B469="","",IF(B469=0,"",IF(B469=" ","",IF(C469="","",(C469/B469)-1)))))</f>
        <v/>
      </c>
      <c r="F469" s="19" t="str">
        <f ca="1">IF($A$3="","",IF(Aloitus_Start!$D$1="","",IF(B469="",IF(Aloitus_Start!$D$1="Suomi","Tieto puuttuu : "&amp;$A469,IF(Aloitus_Start!$D$1="Svenska","Information saknas : "&amp;$A469)),"")))</f>
        <v/>
      </c>
      <c r="G469" s="19" t="str">
        <f ca="1">IF($A$3="","",IF(Aloitus_Start!$D$1="","",IF(C469="",IF(Aloitus_Start!$D$1="Suomi","Tieto puuttuu : "&amp;$A469,IF(Aloitus_Start!$D$1="Svenska","Information saknas : "&amp;$A469)),"")))</f>
        <v/>
      </c>
    </row>
    <row r="470" spans="1:7" x14ac:dyDescent="0.2">
      <c r="A470" s="37" t="str">
        <f ca="1">IF(Testitaulu_Testtabell!$B$2="","",IF(Testitaulu_Testtabell!A474="","",IF(Asetukset!$B$26=(MID(CELL("filename",A469),FIND("]",CELL("filename",A469))+1,255)),Testitaulu_Testtabell!A474,"")))</f>
        <v/>
      </c>
      <c r="B470" s="19" t="str">
        <f ca="1">IF(Testitaulu_Testtabell!$B$2="","",IF(Testitaulu_Testtabell!B474="","",IF(Asetukset!$B$26=(MID(CELL("filename",B469),FIND("]",CELL("filename",B469))+1,255)),Testitaulu_Testtabell!B474,"")))</f>
        <v/>
      </c>
      <c r="C470" s="38" t="str">
        <f ca="1">IF(Testitaulu_Testtabell!$B$2="","",IF(Testitaulu_Testtabell!C474="","",IF(Asetukset!$B$26=(MID(CELL("filename",C469),FIND("]",CELL("filename",C469))+1,255)),Testitaulu_Testtabell!C474,"")))</f>
        <v/>
      </c>
      <c r="D470" s="19" t="str">
        <f>IF(Aloitus_Start!$D$1="","",IF(B470="","",IF(C470="","",C470-B470)))</f>
        <v/>
      </c>
      <c r="E470" s="45" t="str">
        <f>IF(Aloitus_Start!$D$1="","",IF(B470="","",IF(B470=0,"",IF(B470=" ","",IF(C470="","",(C470/B470)-1)))))</f>
        <v/>
      </c>
      <c r="F470" s="19" t="str">
        <f ca="1">IF($A$3="","",IF(Aloitus_Start!$D$1="","",IF(B470="",IF(Aloitus_Start!$D$1="Suomi","Tieto puuttuu : "&amp;$A470,IF(Aloitus_Start!$D$1="Svenska","Information saknas : "&amp;$A470)),"")))</f>
        <v/>
      </c>
      <c r="G470" s="19" t="str">
        <f ca="1">IF($A$3="","",IF(Aloitus_Start!$D$1="","",IF(C470="",IF(Aloitus_Start!$D$1="Suomi","Tieto puuttuu : "&amp;$A470,IF(Aloitus_Start!$D$1="Svenska","Information saknas : "&amp;$A470)),"")))</f>
        <v/>
      </c>
    </row>
    <row r="471" spans="1:7" x14ac:dyDescent="0.2">
      <c r="A471" s="37" t="str">
        <f ca="1">IF(Testitaulu_Testtabell!$B$2="","",IF(Testitaulu_Testtabell!A475="","",IF(Asetukset!$B$26=(MID(CELL("filename",A470),FIND("]",CELL("filename",A470))+1,255)),Testitaulu_Testtabell!A475,"")))</f>
        <v/>
      </c>
      <c r="B471" s="19" t="str">
        <f ca="1">IF(Testitaulu_Testtabell!$B$2="","",IF(Testitaulu_Testtabell!B475="","",IF(Asetukset!$B$26=(MID(CELL("filename",B470),FIND("]",CELL("filename",B470))+1,255)),Testitaulu_Testtabell!B475,"")))</f>
        <v/>
      </c>
      <c r="C471" s="38" t="str">
        <f ca="1">IF(Testitaulu_Testtabell!$B$2="","",IF(Testitaulu_Testtabell!C475="","",IF(Asetukset!$B$26=(MID(CELL("filename",C470),FIND("]",CELL("filename",C470))+1,255)),Testitaulu_Testtabell!C475,"")))</f>
        <v/>
      </c>
      <c r="D471" s="19" t="str">
        <f>IF(Aloitus_Start!$D$1="","",IF(B471="","",IF(C471="","",C471-B471)))</f>
        <v/>
      </c>
      <c r="E471" s="45" t="str">
        <f>IF(Aloitus_Start!$D$1="","",IF(B471="","",IF(B471=0,"",IF(B471=" ","",IF(C471="","",(C471/B471)-1)))))</f>
        <v/>
      </c>
      <c r="F471" s="19" t="str">
        <f ca="1">IF($A$3="","",IF(Aloitus_Start!$D$1="","",IF(B471="",IF(Aloitus_Start!$D$1="Suomi","Tieto puuttuu : "&amp;$A471,IF(Aloitus_Start!$D$1="Svenska","Information saknas : "&amp;$A471)),"")))</f>
        <v/>
      </c>
      <c r="G471" s="19" t="str">
        <f ca="1">IF($A$3="","",IF(Aloitus_Start!$D$1="","",IF(C471="",IF(Aloitus_Start!$D$1="Suomi","Tieto puuttuu : "&amp;$A471,IF(Aloitus_Start!$D$1="Svenska","Information saknas : "&amp;$A471)),"")))</f>
        <v/>
      </c>
    </row>
    <row r="472" spans="1:7" x14ac:dyDescent="0.2">
      <c r="A472" s="37" t="str">
        <f ca="1">IF(Testitaulu_Testtabell!$B$2="","",IF(Testitaulu_Testtabell!A476="","",IF(Asetukset!$B$26=(MID(CELL("filename",A471),FIND("]",CELL("filename",A471))+1,255)),Testitaulu_Testtabell!A476,"")))</f>
        <v/>
      </c>
      <c r="B472" s="19" t="str">
        <f ca="1">IF(Testitaulu_Testtabell!$B$2="","",IF(Testitaulu_Testtabell!B476="","",IF(Asetukset!$B$26=(MID(CELL("filename",B471),FIND("]",CELL("filename",B471))+1,255)),Testitaulu_Testtabell!B476,"")))</f>
        <v/>
      </c>
      <c r="C472" s="38" t="str">
        <f ca="1">IF(Testitaulu_Testtabell!$B$2="","",IF(Testitaulu_Testtabell!C476="","",IF(Asetukset!$B$26=(MID(CELL("filename",C471),FIND("]",CELL("filename",C471))+1,255)),Testitaulu_Testtabell!C476,"")))</f>
        <v/>
      </c>
      <c r="D472" s="19" t="str">
        <f>IF(Aloitus_Start!$D$1="","",IF(B472="","",IF(C472="","",C472-B472)))</f>
        <v/>
      </c>
      <c r="E472" s="45" t="str">
        <f>IF(Aloitus_Start!$D$1="","",IF(B472="","",IF(B472=0,"",IF(B472=" ","",IF(C472="","",(C472/B472)-1)))))</f>
        <v/>
      </c>
      <c r="F472" s="19" t="str">
        <f ca="1">IF($A$3="","",IF(Aloitus_Start!$D$1="","",IF(B472="",IF(Aloitus_Start!$D$1="Suomi","Tieto puuttuu : "&amp;$A472,IF(Aloitus_Start!$D$1="Svenska","Information saknas : "&amp;$A472)),"")))</f>
        <v/>
      </c>
      <c r="G472" s="19" t="str">
        <f ca="1">IF($A$3="","",IF(Aloitus_Start!$D$1="","",IF(C472="",IF(Aloitus_Start!$D$1="Suomi","Tieto puuttuu : "&amp;$A472,IF(Aloitus_Start!$D$1="Svenska","Information saknas : "&amp;$A472)),"")))</f>
        <v/>
      </c>
    </row>
    <row r="473" spans="1:7" x14ac:dyDescent="0.2">
      <c r="A473" s="37" t="str">
        <f ca="1">IF(Testitaulu_Testtabell!$B$2="","",IF(Testitaulu_Testtabell!A477="","",IF(Asetukset!$B$26=(MID(CELL("filename",A472),FIND("]",CELL("filename",A472))+1,255)),Testitaulu_Testtabell!A477,"")))</f>
        <v/>
      </c>
      <c r="B473" s="19" t="str">
        <f ca="1">IF(Testitaulu_Testtabell!$B$2="","",IF(Testitaulu_Testtabell!B477="","",IF(Asetukset!$B$26=(MID(CELL("filename",B472),FIND("]",CELL("filename",B472))+1,255)),Testitaulu_Testtabell!B477,"")))</f>
        <v/>
      </c>
      <c r="C473" s="38" t="str">
        <f ca="1">IF(Testitaulu_Testtabell!$B$2="","",IF(Testitaulu_Testtabell!C477="","",IF(Asetukset!$B$26=(MID(CELL("filename",C472),FIND("]",CELL("filename",C472))+1,255)),Testitaulu_Testtabell!C477,"")))</f>
        <v/>
      </c>
      <c r="D473" s="19" t="str">
        <f>IF(Aloitus_Start!$D$1="","",IF(B473="","",IF(C473="","",C473-B473)))</f>
        <v/>
      </c>
      <c r="E473" s="45" t="str">
        <f>IF(Aloitus_Start!$D$1="","",IF(B473="","",IF(B473=0,"",IF(B473=" ","",IF(C473="","",(C473/B473)-1)))))</f>
        <v/>
      </c>
      <c r="F473" s="19" t="str">
        <f ca="1">IF($A$3="","",IF(Aloitus_Start!$D$1="","",IF(B473="",IF(Aloitus_Start!$D$1="Suomi","Tieto puuttuu : "&amp;$A473,IF(Aloitus_Start!$D$1="Svenska","Information saknas : "&amp;$A473)),"")))</f>
        <v/>
      </c>
      <c r="G473" s="19" t="str">
        <f ca="1">IF($A$3="","",IF(Aloitus_Start!$D$1="","",IF(C473="",IF(Aloitus_Start!$D$1="Suomi","Tieto puuttuu : "&amp;$A473,IF(Aloitus_Start!$D$1="Svenska","Information saknas : "&amp;$A473)),"")))</f>
        <v/>
      </c>
    </row>
    <row r="474" spans="1:7" x14ac:dyDescent="0.2">
      <c r="A474" s="37" t="str">
        <f ca="1">IF(Testitaulu_Testtabell!$B$2="","",IF(Testitaulu_Testtabell!A478="","",IF(Asetukset!$B$26=(MID(CELL("filename",A473),FIND("]",CELL("filename",A473))+1,255)),Testitaulu_Testtabell!A478,"")))</f>
        <v/>
      </c>
      <c r="B474" s="19" t="str">
        <f ca="1">IF(Testitaulu_Testtabell!$B$2="","",IF(Testitaulu_Testtabell!B478="","",IF(Asetukset!$B$26=(MID(CELL("filename",B473),FIND("]",CELL("filename",B473))+1,255)),Testitaulu_Testtabell!B478,"")))</f>
        <v/>
      </c>
      <c r="C474" s="38" t="str">
        <f ca="1">IF(Testitaulu_Testtabell!$B$2="","",IF(Testitaulu_Testtabell!C478="","",IF(Asetukset!$B$26=(MID(CELL("filename",C473),FIND("]",CELL("filename",C473))+1,255)),Testitaulu_Testtabell!C478,"")))</f>
        <v/>
      </c>
      <c r="D474" s="19" t="str">
        <f>IF(Aloitus_Start!$D$1="","",IF(B474="","",IF(C474="","",C474-B474)))</f>
        <v/>
      </c>
      <c r="E474" s="45" t="str">
        <f>IF(Aloitus_Start!$D$1="","",IF(B474="","",IF(B474=0,"",IF(B474=" ","",IF(C474="","",(C474/B474)-1)))))</f>
        <v/>
      </c>
      <c r="F474" s="19" t="str">
        <f ca="1">IF($A$3="","",IF(Aloitus_Start!$D$1="","",IF(B474="",IF(Aloitus_Start!$D$1="Suomi","Tieto puuttuu : "&amp;$A474,IF(Aloitus_Start!$D$1="Svenska","Information saknas : "&amp;$A474)),"")))</f>
        <v/>
      </c>
      <c r="G474" s="19" t="str">
        <f ca="1">IF($A$3="","",IF(Aloitus_Start!$D$1="","",IF(C474="",IF(Aloitus_Start!$D$1="Suomi","Tieto puuttuu : "&amp;$A474,IF(Aloitus_Start!$D$1="Svenska","Information saknas : "&amp;$A474)),"")))</f>
        <v/>
      </c>
    </row>
    <row r="475" spans="1:7" x14ac:dyDescent="0.2">
      <c r="A475" s="37" t="str">
        <f ca="1">IF(Testitaulu_Testtabell!$B$2="","",IF(Testitaulu_Testtabell!A479="","",IF(Asetukset!$B$26=(MID(CELL("filename",A474),FIND("]",CELL("filename",A474))+1,255)),Testitaulu_Testtabell!A479,"")))</f>
        <v/>
      </c>
      <c r="B475" s="19" t="str">
        <f ca="1">IF(Testitaulu_Testtabell!$B$2="","",IF(Testitaulu_Testtabell!B479="","",IF(Asetukset!$B$26=(MID(CELL("filename",B474),FIND("]",CELL("filename",B474))+1,255)),Testitaulu_Testtabell!B479,"")))</f>
        <v/>
      </c>
      <c r="C475" s="38" t="str">
        <f ca="1">IF(Testitaulu_Testtabell!$B$2="","",IF(Testitaulu_Testtabell!C479="","",IF(Asetukset!$B$26=(MID(CELL("filename",C474),FIND("]",CELL("filename",C474))+1,255)),Testitaulu_Testtabell!C479,"")))</f>
        <v/>
      </c>
      <c r="D475" s="19" t="str">
        <f>IF(Aloitus_Start!$D$1="","",IF(B475="","",IF(C475="","",C475-B475)))</f>
        <v/>
      </c>
      <c r="E475" s="45" t="str">
        <f>IF(Aloitus_Start!$D$1="","",IF(B475="","",IF(B475=0,"",IF(B475=" ","",IF(C475="","",(C475/B475)-1)))))</f>
        <v/>
      </c>
      <c r="F475" s="19" t="str">
        <f ca="1">IF($A$3="","",IF(Aloitus_Start!$D$1="","",IF(B475="",IF(Aloitus_Start!$D$1="Suomi","Tieto puuttuu : "&amp;$A475,IF(Aloitus_Start!$D$1="Svenska","Information saknas : "&amp;$A475)),"")))</f>
        <v/>
      </c>
      <c r="G475" s="19" t="str">
        <f ca="1">IF($A$3="","",IF(Aloitus_Start!$D$1="","",IF(C475="",IF(Aloitus_Start!$D$1="Suomi","Tieto puuttuu : "&amp;$A475,IF(Aloitus_Start!$D$1="Svenska","Information saknas : "&amp;$A475)),"")))</f>
        <v/>
      </c>
    </row>
    <row r="476" spans="1:7" x14ac:dyDescent="0.2">
      <c r="A476" s="37" t="str">
        <f ca="1">IF(Testitaulu_Testtabell!$B$2="","",IF(Testitaulu_Testtabell!A480="","",IF(Asetukset!$B$26=(MID(CELL("filename",A475),FIND("]",CELL("filename",A475))+1,255)),Testitaulu_Testtabell!A480,"")))</f>
        <v/>
      </c>
      <c r="B476" s="19" t="str">
        <f ca="1">IF(Testitaulu_Testtabell!$B$2="","",IF(Testitaulu_Testtabell!B480="","",IF(Asetukset!$B$26=(MID(CELL("filename",B475),FIND("]",CELL("filename",B475))+1,255)),Testitaulu_Testtabell!B480,"")))</f>
        <v/>
      </c>
      <c r="C476" s="38" t="str">
        <f ca="1">IF(Testitaulu_Testtabell!$B$2="","",IF(Testitaulu_Testtabell!C480="","",IF(Asetukset!$B$26=(MID(CELL("filename",C475),FIND("]",CELL("filename",C475))+1,255)),Testitaulu_Testtabell!C480,"")))</f>
        <v/>
      </c>
      <c r="D476" s="19" t="str">
        <f>IF(Aloitus_Start!$D$1="","",IF(B476="","",IF(C476="","",C476-B476)))</f>
        <v/>
      </c>
      <c r="E476" s="45" t="str">
        <f>IF(Aloitus_Start!$D$1="","",IF(B476="","",IF(B476=0,"",IF(B476=" ","",IF(C476="","",(C476/B476)-1)))))</f>
        <v/>
      </c>
      <c r="F476" s="19" t="str">
        <f ca="1">IF($A$3="","",IF(Aloitus_Start!$D$1="","",IF(B476="",IF(Aloitus_Start!$D$1="Suomi","Tieto puuttuu : "&amp;$A476,IF(Aloitus_Start!$D$1="Svenska","Information saknas : "&amp;$A476)),"")))</f>
        <v/>
      </c>
      <c r="G476" s="19" t="str">
        <f ca="1">IF($A$3="","",IF(Aloitus_Start!$D$1="","",IF(C476="",IF(Aloitus_Start!$D$1="Suomi","Tieto puuttuu : "&amp;$A476,IF(Aloitus_Start!$D$1="Svenska","Information saknas : "&amp;$A476)),"")))</f>
        <v/>
      </c>
    </row>
    <row r="477" spans="1:7" x14ac:dyDescent="0.2">
      <c r="A477" s="37" t="str">
        <f ca="1">IF(Testitaulu_Testtabell!$B$2="","",IF(Testitaulu_Testtabell!A481="","",IF(Asetukset!$B$26=(MID(CELL("filename",A476),FIND("]",CELL("filename",A476))+1,255)),Testitaulu_Testtabell!A481,"")))</f>
        <v/>
      </c>
      <c r="B477" s="19" t="str">
        <f ca="1">IF(Testitaulu_Testtabell!$B$2="","",IF(Testitaulu_Testtabell!B481="","",IF(Asetukset!$B$26=(MID(CELL("filename",B476),FIND("]",CELL("filename",B476))+1,255)),Testitaulu_Testtabell!B481,"")))</f>
        <v/>
      </c>
      <c r="C477" s="38" t="str">
        <f ca="1">IF(Testitaulu_Testtabell!$B$2="","",IF(Testitaulu_Testtabell!C481="","",IF(Asetukset!$B$26=(MID(CELL("filename",C476),FIND("]",CELL("filename",C476))+1,255)),Testitaulu_Testtabell!C481,"")))</f>
        <v/>
      </c>
      <c r="D477" s="19" t="str">
        <f>IF(Aloitus_Start!$D$1="","",IF(B477="","",IF(C477="","",C477-B477)))</f>
        <v/>
      </c>
      <c r="E477" s="45" t="str">
        <f>IF(Aloitus_Start!$D$1="","",IF(B477="","",IF(B477=0,"",IF(B477=" ","",IF(C477="","",(C477/B477)-1)))))</f>
        <v/>
      </c>
      <c r="F477" s="19" t="str">
        <f ca="1">IF($A$3="","",IF(Aloitus_Start!$D$1="","",IF(B477="",IF(Aloitus_Start!$D$1="Suomi","Tieto puuttuu : "&amp;$A477,IF(Aloitus_Start!$D$1="Svenska","Information saknas : "&amp;$A477)),"")))</f>
        <v/>
      </c>
      <c r="G477" s="19" t="str">
        <f ca="1">IF($A$3="","",IF(Aloitus_Start!$D$1="","",IF(C477="",IF(Aloitus_Start!$D$1="Suomi","Tieto puuttuu : "&amp;$A477,IF(Aloitus_Start!$D$1="Svenska","Information saknas : "&amp;$A477)),"")))</f>
        <v/>
      </c>
    </row>
    <row r="478" spans="1:7" x14ac:dyDescent="0.2">
      <c r="A478" s="37" t="str">
        <f ca="1">IF(Testitaulu_Testtabell!$B$2="","",IF(Testitaulu_Testtabell!A482="","",IF(Asetukset!$B$26=(MID(CELL("filename",A477),FIND("]",CELL("filename",A477))+1,255)),Testitaulu_Testtabell!A482,"")))</f>
        <v/>
      </c>
      <c r="B478" s="19" t="str">
        <f ca="1">IF(Testitaulu_Testtabell!$B$2="","",IF(Testitaulu_Testtabell!B482="","",IF(Asetukset!$B$26=(MID(CELL("filename",B477),FIND("]",CELL("filename",B477))+1,255)),Testitaulu_Testtabell!B482,"")))</f>
        <v/>
      </c>
      <c r="C478" s="38" t="str">
        <f ca="1">IF(Testitaulu_Testtabell!$B$2="","",IF(Testitaulu_Testtabell!C482="","",IF(Asetukset!$B$26=(MID(CELL("filename",C477),FIND("]",CELL("filename",C477))+1,255)),Testitaulu_Testtabell!C482,"")))</f>
        <v/>
      </c>
      <c r="D478" s="19" t="str">
        <f>IF(Aloitus_Start!$D$1="","",IF(B478="","",IF(C478="","",C478-B478)))</f>
        <v/>
      </c>
      <c r="E478" s="45" t="str">
        <f>IF(Aloitus_Start!$D$1="","",IF(B478="","",IF(B478=0,"",IF(B478=" ","",IF(C478="","",(C478/B478)-1)))))</f>
        <v/>
      </c>
      <c r="F478" s="19" t="str">
        <f ca="1">IF($A$3="","",IF(Aloitus_Start!$D$1="","",IF(B478="",IF(Aloitus_Start!$D$1="Suomi","Tieto puuttuu : "&amp;$A478,IF(Aloitus_Start!$D$1="Svenska","Information saknas : "&amp;$A478)),"")))</f>
        <v/>
      </c>
      <c r="G478" s="19" t="str">
        <f ca="1">IF($A$3="","",IF(Aloitus_Start!$D$1="","",IF(C478="",IF(Aloitus_Start!$D$1="Suomi","Tieto puuttuu : "&amp;$A478,IF(Aloitus_Start!$D$1="Svenska","Information saknas : "&amp;$A478)),"")))</f>
        <v/>
      </c>
    </row>
    <row r="479" spans="1:7" x14ac:dyDescent="0.2">
      <c r="A479" s="37" t="str">
        <f ca="1">IF(Testitaulu_Testtabell!$B$2="","",IF(Testitaulu_Testtabell!A483="","",IF(Asetukset!$B$26=(MID(CELL("filename",A478),FIND("]",CELL("filename",A478))+1,255)),Testitaulu_Testtabell!A483,"")))</f>
        <v/>
      </c>
      <c r="B479" s="19" t="str">
        <f ca="1">IF(Testitaulu_Testtabell!$B$2="","",IF(Testitaulu_Testtabell!B483="","",IF(Asetukset!$B$26=(MID(CELL("filename",B478),FIND("]",CELL("filename",B478))+1,255)),Testitaulu_Testtabell!B483,"")))</f>
        <v/>
      </c>
      <c r="C479" s="38" t="str">
        <f ca="1">IF(Testitaulu_Testtabell!$B$2="","",IF(Testitaulu_Testtabell!C483="","",IF(Asetukset!$B$26=(MID(CELL("filename",C478),FIND("]",CELL("filename",C478))+1,255)),Testitaulu_Testtabell!C483,"")))</f>
        <v/>
      </c>
      <c r="D479" s="19" t="str">
        <f>IF(Aloitus_Start!$D$1="","",IF(B479="","",IF(C479="","",C479-B479)))</f>
        <v/>
      </c>
      <c r="E479" s="45" t="str">
        <f>IF(Aloitus_Start!$D$1="","",IF(B479="","",IF(B479=0,"",IF(B479=" ","",IF(C479="","",(C479/B479)-1)))))</f>
        <v/>
      </c>
      <c r="F479" s="19" t="str">
        <f ca="1">IF($A$3="","",IF(Aloitus_Start!$D$1="","",IF(B479="",IF(Aloitus_Start!$D$1="Suomi","Tieto puuttuu : "&amp;$A479,IF(Aloitus_Start!$D$1="Svenska","Information saknas : "&amp;$A479)),"")))</f>
        <v/>
      </c>
      <c r="G479" s="19" t="str">
        <f ca="1">IF($A$3="","",IF(Aloitus_Start!$D$1="","",IF(C479="",IF(Aloitus_Start!$D$1="Suomi","Tieto puuttuu : "&amp;$A479,IF(Aloitus_Start!$D$1="Svenska","Information saknas : "&amp;$A479)),"")))</f>
        <v/>
      </c>
    </row>
    <row r="480" spans="1:7" x14ac:dyDescent="0.2">
      <c r="A480" s="37" t="str">
        <f ca="1">IF(Testitaulu_Testtabell!$B$2="","",IF(Testitaulu_Testtabell!A484="","",IF(Asetukset!$B$26=(MID(CELL("filename",A479),FIND("]",CELL("filename",A479))+1,255)),Testitaulu_Testtabell!A484,"")))</f>
        <v/>
      </c>
      <c r="B480" s="19" t="str">
        <f ca="1">IF(Testitaulu_Testtabell!$B$2="","",IF(Testitaulu_Testtabell!B484="","",IF(Asetukset!$B$26=(MID(CELL("filename",B479),FIND("]",CELL("filename",B479))+1,255)),Testitaulu_Testtabell!B484,"")))</f>
        <v/>
      </c>
      <c r="C480" s="38" t="str">
        <f ca="1">IF(Testitaulu_Testtabell!$B$2="","",IF(Testitaulu_Testtabell!C484="","",IF(Asetukset!$B$26=(MID(CELL("filename",C479),FIND("]",CELL("filename",C479))+1,255)),Testitaulu_Testtabell!C484,"")))</f>
        <v/>
      </c>
      <c r="G480" s="19"/>
    </row>
    <row r="481" spans="1:7" x14ac:dyDescent="0.2">
      <c r="A481" s="37" t="str">
        <f ca="1">IF(Testitaulu_Testtabell!$B$2="","",IF(Testitaulu_Testtabell!A485="","",IF(Asetukset!$B$26=(MID(CELL("filename",A480),FIND("]",CELL("filename",A480))+1,255)),Testitaulu_Testtabell!A485,"")))</f>
        <v/>
      </c>
      <c r="B481" s="19" t="str">
        <f ca="1">IF(Testitaulu_Testtabell!$B$2="","",IF(Testitaulu_Testtabell!B485="","",IF(Asetukset!$B$26=(MID(CELL("filename",B480),FIND("]",CELL("filename",B480))+1,255)),Testitaulu_Testtabell!B485,"")))</f>
        <v/>
      </c>
      <c r="C481" s="38" t="str">
        <f ca="1">IF(Testitaulu_Testtabell!$B$2="","",IF(Testitaulu_Testtabell!C485="","",IF(Asetukset!$B$26=(MID(CELL("filename",C480),FIND("]",CELL("filename",C480))+1,255)),Testitaulu_Testtabell!C485,"")))</f>
        <v/>
      </c>
      <c r="D481" s="19" t="str">
        <f>IF(Aloitus_Start!$D$1="","",IF(B481="","",IF(C481="","",C481-B481)))</f>
        <v/>
      </c>
      <c r="E481" s="45" t="str">
        <f>IF(Aloitus_Start!$D$1="","",IF(B481="","",IF(B481=0,"",IF(B481=" ","",IF(C481="","",(C481/B481)-1)))))</f>
        <v/>
      </c>
      <c r="F481" s="19" t="str">
        <f ca="1">IF($A$3="","",IF(Aloitus_Start!$D$1="","",IF(B481="",IF(Aloitus_Start!$D$1="Suomi","Tieto puuttuu : "&amp;$A481,IF(Aloitus_Start!$D$1="Svenska","Information saknas : "&amp;$A481)),"")))</f>
        <v/>
      </c>
      <c r="G481" s="19" t="str">
        <f ca="1">IF($A$3="","",IF(Aloitus_Start!$D$1="","",IF(C481="",IF(Aloitus_Start!$D$1="Suomi","Tieto puuttuu : "&amp;$A481,IF(Aloitus_Start!$D$1="Svenska","Information saknas : "&amp;$A481)),"")))</f>
        <v/>
      </c>
    </row>
    <row r="482" spans="1:7" x14ac:dyDescent="0.2">
      <c r="A482" s="37" t="str">
        <f ca="1">IF(Testitaulu_Testtabell!$B$2="","",IF(Testitaulu_Testtabell!A486="","",IF(Asetukset!$B$26=(MID(CELL("filename",A481),FIND("]",CELL("filename",A481))+1,255)),Testitaulu_Testtabell!A486,"")))</f>
        <v/>
      </c>
      <c r="B482" s="19" t="str">
        <f ca="1">IF(Testitaulu_Testtabell!$B$2="","",IF(Testitaulu_Testtabell!B486="","",IF(Asetukset!$B$26=(MID(CELL("filename",B481),FIND("]",CELL("filename",B481))+1,255)),Testitaulu_Testtabell!B486,"")))</f>
        <v/>
      </c>
      <c r="C482" s="38" t="str">
        <f ca="1">IF(Testitaulu_Testtabell!$B$2="","",IF(Testitaulu_Testtabell!C486="","",IF(Asetukset!$B$26=(MID(CELL("filename",C481),FIND("]",CELL("filename",C481))+1,255)),Testitaulu_Testtabell!C486,"")))</f>
        <v/>
      </c>
      <c r="D482" s="19" t="str">
        <f>IF(Aloitus_Start!$D$1="","",IF(B482="","",IF(C482="","",C482-B482)))</f>
        <v/>
      </c>
      <c r="E482" s="45" t="str">
        <f>IF(Aloitus_Start!$D$1="","",IF(B482="","",IF(B482=0,"",IF(B482=" ","",IF(C482="","",(C482/B482)-1)))))</f>
        <v/>
      </c>
      <c r="F482" s="19" t="str">
        <f ca="1">IF($A$3="","",IF(Aloitus_Start!$D$1="","",IF(B482="",IF(Aloitus_Start!$D$1="Suomi","Tieto puuttuu : "&amp;$A482,IF(Aloitus_Start!$D$1="Svenska","Information saknas : "&amp;$A482)),"")))</f>
        <v/>
      </c>
      <c r="G482" s="19" t="str">
        <f ca="1">IF($A$3="","",IF(Aloitus_Start!$D$1="","",IF(C482="",IF(Aloitus_Start!$D$1="Suomi","Tieto puuttuu : "&amp;$A482,IF(Aloitus_Start!$D$1="Svenska","Information saknas : "&amp;$A482)),"")))</f>
        <v/>
      </c>
    </row>
    <row r="483" spans="1:7" x14ac:dyDescent="0.2">
      <c r="A483" s="37" t="str">
        <f ca="1">IF(Testitaulu_Testtabell!$B$2="","",IF(Testitaulu_Testtabell!A487="","",IF(Asetukset!$B$26=(MID(CELL("filename",A482),FIND("]",CELL("filename",A482))+1,255)),Testitaulu_Testtabell!A487,"")))</f>
        <v/>
      </c>
      <c r="B483" s="19" t="str">
        <f ca="1">IF(Testitaulu_Testtabell!$B$2="","",IF(Testitaulu_Testtabell!B487="","",IF(Asetukset!$B$26=(MID(CELL("filename",B482),FIND("]",CELL("filename",B482))+1,255)),Testitaulu_Testtabell!B487,"")))</f>
        <v/>
      </c>
      <c r="C483" s="38" t="str">
        <f ca="1">IF(Testitaulu_Testtabell!$B$2="","",IF(Testitaulu_Testtabell!C487="","",IF(Asetukset!$B$26=(MID(CELL("filename",C482),FIND("]",CELL("filename",C482))+1,255)),Testitaulu_Testtabell!C487,"")))</f>
        <v/>
      </c>
      <c r="D483" s="19" t="str">
        <f>IF(Aloitus_Start!$D$1="","",IF(B483="","",IF(C483="","",C483-B483)))</f>
        <v/>
      </c>
      <c r="E483" s="45" t="str">
        <f>IF(Aloitus_Start!$D$1="","",IF(B483="","",IF(B483=0,"",IF(B483=" ","",IF(C483="","",(C483/B483)-1)))))</f>
        <v/>
      </c>
      <c r="F483" s="19" t="str">
        <f ca="1">IF($A$3="","",IF(Aloitus_Start!$D$1="","",IF(B483="",IF(Aloitus_Start!$D$1="Suomi","Tieto puuttuu : "&amp;$A483,IF(Aloitus_Start!$D$1="Svenska","Information saknas : "&amp;$A483)),"")))</f>
        <v/>
      </c>
      <c r="G483" s="19" t="str">
        <f ca="1">IF($A$3="","",IF(Aloitus_Start!$D$1="","",IF(C483="",IF(Aloitus_Start!$D$1="Suomi","Tieto puuttuu : "&amp;$A483,IF(Aloitus_Start!$D$1="Svenska","Information saknas : "&amp;$A483)),"")))</f>
        <v/>
      </c>
    </row>
    <row r="484" spans="1:7" x14ac:dyDescent="0.2">
      <c r="A484" s="37" t="str">
        <f ca="1">IF(Testitaulu_Testtabell!$B$2="","",IF(Testitaulu_Testtabell!A488="","",IF(Asetukset!$B$26=(MID(CELL("filename",A483),FIND("]",CELL("filename",A483))+1,255)),Testitaulu_Testtabell!A488,"")))</f>
        <v/>
      </c>
      <c r="B484" s="19" t="str">
        <f ca="1">IF(Testitaulu_Testtabell!$B$2="","",IF(Testitaulu_Testtabell!B488="","",IF(Asetukset!$B$26=(MID(CELL("filename",B483),FIND("]",CELL("filename",B483))+1,255)),Testitaulu_Testtabell!B488,"")))</f>
        <v/>
      </c>
      <c r="C484" s="38" t="str">
        <f ca="1">IF(Testitaulu_Testtabell!$B$2="","",IF(Testitaulu_Testtabell!C488="","",IF(Asetukset!$B$26=(MID(CELL("filename",C483),FIND("]",CELL("filename",C483))+1,255)),Testitaulu_Testtabell!C488,"")))</f>
        <v/>
      </c>
      <c r="D484" s="19" t="str">
        <f>IF(Aloitus_Start!$D$1="","",IF(B484="","",IF(C484="","",C484-B484)))</f>
        <v/>
      </c>
      <c r="E484" s="45" t="str">
        <f>IF(Aloitus_Start!$D$1="","",IF(B484="","",IF(B484=0,"",IF(B484=" ","",IF(C484="","",(C484/B484)-1)))))</f>
        <v/>
      </c>
      <c r="F484" s="19" t="str">
        <f ca="1">IF($A$3="","",IF(Aloitus_Start!$D$1="","",IF(B484="",IF(Aloitus_Start!$D$1="Suomi","Tieto puuttuu : "&amp;$A484,IF(Aloitus_Start!$D$1="Svenska","Information saknas : "&amp;$A484)),"")))</f>
        <v/>
      </c>
      <c r="G484" s="19" t="str">
        <f ca="1">IF($A$3="","",IF(Aloitus_Start!$D$1="","",IF(C484="",IF(Aloitus_Start!$D$1="Suomi","Tieto puuttuu : "&amp;$A484,IF(Aloitus_Start!$D$1="Svenska","Information saknas : "&amp;$A484)),"")))</f>
        <v/>
      </c>
    </row>
    <row r="485" spans="1:7" x14ac:dyDescent="0.2">
      <c r="A485" s="37" t="str">
        <f ca="1">IF(Testitaulu_Testtabell!$B$2="","",IF(Testitaulu_Testtabell!A489="","",IF(Asetukset!$B$26=(MID(CELL("filename",A484),FIND("]",CELL("filename",A484))+1,255)),Testitaulu_Testtabell!A489,"")))</f>
        <v/>
      </c>
      <c r="B485" s="19" t="str">
        <f ca="1">IF(Testitaulu_Testtabell!$B$2="","",IF(Testitaulu_Testtabell!B489="","",IF(Asetukset!$B$26=(MID(CELL("filename",B484),FIND("]",CELL("filename",B484))+1,255)),Testitaulu_Testtabell!B489,"")))</f>
        <v/>
      </c>
      <c r="C485" s="38" t="str">
        <f ca="1">IF(Testitaulu_Testtabell!$B$2="","",IF(Testitaulu_Testtabell!C489="","",IF(Asetukset!$B$26=(MID(CELL("filename",C484),FIND("]",CELL("filename",C484))+1,255)),Testitaulu_Testtabell!C489,"")))</f>
        <v/>
      </c>
      <c r="D485" s="19" t="str">
        <f>IF(Aloitus_Start!$D$1="","",IF(B485="","",IF(C485="","",C485-B485)))</f>
        <v/>
      </c>
      <c r="E485" s="45" t="str">
        <f>IF(Aloitus_Start!$D$1="","",IF(B485="","",IF(B485=0,"",IF(B485=" ","",IF(C485="","",(C485/B485)-1)))))</f>
        <v/>
      </c>
      <c r="F485" s="19" t="str">
        <f ca="1">IF($A$3="","",IF(Aloitus_Start!$D$1="","",IF(B485="",IF(Aloitus_Start!$D$1="Suomi","Tieto puuttuu : "&amp;$A485,IF(Aloitus_Start!$D$1="Svenska","Information saknas : "&amp;$A485)),"")))</f>
        <v/>
      </c>
      <c r="G485" s="19" t="str">
        <f ca="1">IF($A$3="","",IF(Aloitus_Start!$D$1="","",IF(C485="",IF(Aloitus_Start!$D$1="Suomi","Tieto puuttuu : "&amp;$A485,IF(Aloitus_Start!$D$1="Svenska","Information saknas : "&amp;$A485)),"")))</f>
        <v/>
      </c>
    </row>
    <row r="486" spans="1:7" x14ac:dyDescent="0.2">
      <c r="A486" s="37" t="str">
        <f ca="1">IF(Testitaulu_Testtabell!$B$2="","",IF(Testitaulu_Testtabell!A490="","",IF(Asetukset!$B$26=(MID(CELL("filename",A485),FIND("]",CELL("filename",A485))+1,255)),Testitaulu_Testtabell!A490,"")))</f>
        <v/>
      </c>
      <c r="B486" s="19" t="str">
        <f ca="1">IF(Testitaulu_Testtabell!$B$2="","",IF(Testitaulu_Testtabell!B490="","",IF(Asetukset!$B$26=(MID(CELL("filename",B485),FIND("]",CELL("filename",B485))+1,255)),Testitaulu_Testtabell!B490,"")))</f>
        <v/>
      </c>
      <c r="C486" s="38" t="str">
        <f ca="1">IF(Testitaulu_Testtabell!$B$2="","",IF(Testitaulu_Testtabell!C490="","",IF(Asetukset!$B$26=(MID(CELL("filename",C485),FIND("]",CELL("filename",C485))+1,255)),Testitaulu_Testtabell!C490,"")))</f>
        <v/>
      </c>
      <c r="D486" s="19" t="str">
        <f>IF(Aloitus_Start!$D$1="","",IF(B486="","",IF(C486="","",C486-B486)))</f>
        <v/>
      </c>
      <c r="E486" s="45" t="str">
        <f>IF(Aloitus_Start!$D$1="","",IF(B486="","",IF(B486=0,"",IF(B486=" ","",IF(C486="","",(C486/B486)-1)))))</f>
        <v/>
      </c>
      <c r="F486" s="19" t="str">
        <f ca="1">IF($A$3="","",IF(Aloitus_Start!$D$1="","",IF(B486="",IF(Aloitus_Start!$D$1="Suomi","Tieto puuttuu : "&amp;$A486,IF(Aloitus_Start!$D$1="Svenska","Information saknas : "&amp;$A486)),"")))</f>
        <v/>
      </c>
      <c r="G486" s="19" t="str">
        <f ca="1">IF($A$3="","",IF(Aloitus_Start!$D$1="","",IF(C486="",IF(Aloitus_Start!$D$1="Suomi","Tieto puuttuu : "&amp;$A486,IF(Aloitus_Start!$D$1="Svenska","Information saknas : "&amp;$A486)),"")))</f>
        <v/>
      </c>
    </row>
    <row r="487" spans="1:7" x14ac:dyDescent="0.2">
      <c r="A487" s="37" t="str">
        <f ca="1">IF(Testitaulu_Testtabell!$B$2="","",IF(Testitaulu_Testtabell!A491="","",IF(Asetukset!$B$26=(MID(CELL("filename",A486),FIND("]",CELL("filename",A486))+1,255)),Testitaulu_Testtabell!A491,"")))</f>
        <v/>
      </c>
      <c r="B487" s="19" t="str">
        <f ca="1">IF(Testitaulu_Testtabell!$B$2="","",IF(Testitaulu_Testtabell!B491="","",IF(Asetukset!$B$26=(MID(CELL("filename",B486),FIND("]",CELL("filename",B486))+1,255)),Testitaulu_Testtabell!B491,"")))</f>
        <v/>
      </c>
      <c r="C487" s="38" t="str">
        <f ca="1">IF(Testitaulu_Testtabell!$B$2="","",IF(Testitaulu_Testtabell!C491="","",IF(Asetukset!$B$26=(MID(CELL("filename",C486),FIND("]",CELL("filename",C486))+1,255)),Testitaulu_Testtabell!C491,"")))</f>
        <v/>
      </c>
      <c r="D487" s="19" t="str">
        <f>IF(Aloitus_Start!$D$1="","",IF(B487="","",IF(C487="","",C487-B487)))</f>
        <v/>
      </c>
      <c r="E487" s="45" t="str">
        <f>IF(Aloitus_Start!$D$1="","",IF(B487="","",IF(B487=0,"",IF(B487=" ","",IF(C487="","",(C487/B487)-1)))))</f>
        <v/>
      </c>
      <c r="F487" s="19" t="str">
        <f ca="1">IF($A$3="","",IF(Aloitus_Start!$D$1="","",IF(B487="",IF(Aloitus_Start!$D$1="Suomi","Tieto puuttuu : "&amp;$A487,IF(Aloitus_Start!$D$1="Svenska","Information saknas : "&amp;$A487)),"")))</f>
        <v/>
      </c>
      <c r="G487" s="19" t="str">
        <f ca="1">IF($A$3="","",IF(Aloitus_Start!$D$1="","",IF(C487="",IF(Aloitus_Start!$D$1="Suomi","Tieto puuttuu : "&amp;$A487,IF(Aloitus_Start!$D$1="Svenska","Information saknas : "&amp;$A487)),"")))</f>
        <v/>
      </c>
    </row>
    <row r="488" spans="1:7" x14ac:dyDescent="0.2">
      <c r="A488" s="37" t="str">
        <f ca="1">IF(Testitaulu_Testtabell!$B$2="","",IF(Testitaulu_Testtabell!A492="","",IF(Asetukset!$B$26=(MID(CELL("filename",A487),FIND("]",CELL("filename",A487))+1,255)),Testitaulu_Testtabell!A492,"")))</f>
        <v/>
      </c>
      <c r="B488" s="19" t="str">
        <f ca="1">IF(Testitaulu_Testtabell!$B$2="","",IF(Testitaulu_Testtabell!B492="","",IF(Asetukset!$B$26=(MID(CELL("filename",B487),FIND("]",CELL("filename",B487))+1,255)),Testitaulu_Testtabell!B492,"")))</f>
        <v/>
      </c>
      <c r="C488" s="38" t="str">
        <f ca="1">IF(Testitaulu_Testtabell!$B$2="","",IF(Testitaulu_Testtabell!C492="","",IF(Asetukset!$B$26=(MID(CELL("filename",C487),FIND("]",CELL("filename",C487))+1,255)),Testitaulu_Testtabell!C492,"")))</f>
        <v/>
      </c>
      <c r="D488" s="19" t="str">
        <f>IF(Aloitus_Start!$D$1="","",IF(B488="","",IF(C488="","",C488-B488)))</f>
        <v/>
      </c>
      <c r="E488" s="45" t="str">
        <f>IF(Aloitus_Start!$D$1="","",IF(B488="","",IF(B488=0,"",IF(B488=" ","",IF(C488="","",(C488/B488)-1)))))</f>
        <v/>
      </c>
      <c r="F488" s="19" t="str">
        <f ca="1">IF($A$3="","",IF(Aloitus_Start!$D$1="","",IF(B488="",IF(Aloitus_Start!$D$1="Suomi","Tieto puuttuu : "&amp;$A488,IF(Aloitus_Start!$D$1="Svenska","Information saknas : "&amp;$A488)),"")))</f>
        <v/>
      </c>
      <c r="G488" s="19" t="str">
        <f ca="1">IF($A$3="","",IF(Aloitus_Start!$D$1="","",IF(C488="",IF(Aloitus_Start!$D$1="Suomi","Tieto puuttuu : "&amp;$A488,IF(Aloitus_Start!$D$1="Svenska","Information saknas : "&amp;$A488)),"")))</f>
        <v/>
      </c>
    </row>
    <row r="489" spans="1:7" x14ac:dyDescent="0.2">
      <c r="A489" s="37" t="str">
        <f ca="1">IF(Testitaulu_Testtabell!$B$2="","",IF(Testitaulu_Testtabell!A493="","",IF(Asetukset!$B$26=(MID(CELL("filename",A488),FIND("]",CELL("filename",A488))+1,255)),Testitaulu_Testtabell!A493,"")))</f>
        <v/>
      </c>
      <c r="B489" s="19" t="str">
        <f ca="1">IF(Testitaulu_Testtabell!$B$2="","",IF(Testitaulu_Testtabell!B493="","",IF(Asetukset!$B$26=(MID(CELL("filename",B488),FIND("]",CELL("filename",B488))+1,255)),Testitaulu_Testtabell!B493,"")))</f>
        <v/>
      </c>
      <c r="C489" s="38" t="str">
        <f ca="1">IF(Testitaulu_Testtabell!$B$2="","",IF(Testitaulu_Testtabell!C493="","",IF(Asetukset!$B$26=(MID(CELL("filename",C488),FIND("]",CELL("filename",C488))+1,255)),Testitaulu_Testtabell!C493,"")))</f>
        <v/>
      </c>
      <c r="D489" s="19" t="str">
        <f>IF(Aloitus_Start!$D$1="","",IF(B489="","",IF(C489="","",C489-B489)))</f>
        <v/>
      </c>
      <c r="E489" s="45" t="str">
        <f>IF(Aloitus_Start!$D$1="","",IF(B489="","",IF(B489=0,"",IF(B489=" ","",IF(C489="","",(C489/B489)-1)))))</f>
        <v/>
      </c>
      <c r="F489" s="19" t="str">
        <f ca="1">IF($A$3="","",IF(Aloitus_Start!$D$1="","",IF(B489="",IF(Aloitus_Start!$D$1="Suomi","Tieto puuttuu : "&amp;$A489,IF(Aloitus_Start!$D$1="Svenska","Information saknas : "&amp;$A489)),"")))</f>
        <v/>
      </c>
      <c r="G489" s="19" t="str">
        <f ca="1">IF($A$3="","",IF(Aloitus_Start!$D$1="","",IF(C489="",IF(Aloitus_Start!$D$1="Suomi","Tieto puuttuu : "&amp;$A489,IF(Aloitus_Start!$D$1="Svenska","Information saknas : "&amp;$A489)),"")))</f>
        <v/>
      </c>
    </row>
    <row r="490" spans="1:7" x14ac:dyDescent="0.2">
      <c r="A490" s="37" t="str">
        <f ca="1">IF(Testitaulu_Testtabell!$B$2="","",IF(Testitaulu_Testtabell!A494="","",IF(Asetukset!$B$26=(MID(CELL("filename",A489),FIND("]",CELL("filename",A489))+1,255)),Testitaulu_Testtabell!A494,"")))</f>
        <v/>
      </c>
      <c r="B490" s="19" t="str">
        <f ca="1">IF(Testitaulu_Testtabell!$B$2="","",IF(Testitaulu_Testtabell!B494="","",IF(Asetukset!$B$26=(MID(CELL("filename",B489),FIND("]",CELL("filename",B489))+1,255)),Testitaulu_Testtabell!B494,"")))</f>
        <v/>
      </c>
      <c r="C490" s="38" t="str">
        <f ca="1">IF(Testitaulu_Testtabell!$B$2="","",IF(Testitaulu_Testtabell!C494="","",IF(Asetukset!$B$26=(MID(CELL("filename",C489),FIND("]",CELL("filename",C489))+1,255)),Testitaulu_Testtabell!C494,"")))</f>
        <v/>
      </c>
      <c r="D490" s="19" t="str">
        <f>IF(Aloitus_Start!$D$1="","",IF(B490="","",IF(C490="","",C490-B490)))</f>
        <v/>
      </c>
      <c r="E490" s="45" t="str">
        <f>IF(Aloitus_Start!$D$1="","",IF(B490="","",IF(B490=0,"",IF(B490=" ","",IF(C490="","",(C490/B490)-1)))))</f>
        <v/>
      </c>
      <c r="F490" s="19" t="str">
        <f ca="1">IF($A$3="","",IF(Aloitus_Start!$D$1="","",IF(B490="",IF(Aloitus_Start!$D$1="Suomi","Tieto puuttuu : "&amp;$A490,IF(Aloitus_Start!$D$1="Svenska","Information saknas : "&amp;$A490)),"")))</f>
        <v/>
      </c>
      <c r="G490" s="19" t="str">
        <f ca="1">IF($A$3="","",IF(Aloitus_Start!$D$1="","",IF(C490="",IF(Aloitus_Start!$D$1="Suomi","Tieto puuttuu : "&amp;$A490,IF(Aloitus_Start!$D$1="Svenska","Information saknas : "&amp;$A490)),"")))</f>
        <v/>
      </c>
    </row>
    <row r="491" spans="1:7" x14ac:dyDescent="0.2">
      <c r="A491" s="37" t="str">
        <f ca="1">IF(Testitaulu_Testtabell!$B$2="","",IF(Testitaulu_Testtabell!A495="","",IF(Asetukset!$B$26=(MID(CELL("filename",A490),FIND("]",CELL("filename",A490))+1,255)),Testitaulu_Testtabell!A495,"")))</f>
        <v/>
      </c>
      <c r="B491" s="19" t="str">
        <f ca="1">IF(Testitaulu_Testtabell!$B$2="","",IF(Testitaulu_Testtabell!B495="","",IF(Asetukset!$B$26=(MID(CELL("filename",B490),FIND("]",CELL("filename",B490))+1,255)),Testitaulu_Testtabell!B495,"")))</f>
        <v/>
      </c>
      <c r="C491" s="38" t="str">
        <f ca="1">IF(Testitaulu_Testtabell!$B$2="","",IF(Testitaulu_Testtabell!C495="","",IF(Asetukset!$B$26=(MID(CELL("filename",C490),FIND("]",CELL("filename",C490))+1,255)),Testitaulu_Testtabell!C495,"")))</f>
        <v/>
      </c>
      <c r="D491" s="19" t="str">
        <f>IF(Aloitus_Start!$D$1="","",IF(B491="","",IF(C491="","",C491-B491)))</f>
        <v/>
      </c>
      <c r="E491" s="45" t="str">
        <f>IF(Aloitus_Start!$D$1="","",IF(B491="","",IF(B491=0,"",IF(B491=" ","",IF(C491="","",(C491/B491)-1)))))</f>
        <v/>
      </c>
      <c r="F491" s="19" t="str">
        <f ca="1">IF($A$3="","",IF(Aloitus_Start!$D$1="","",IF(B491="",IF(Aloitus_Start!$D$1="Suomi","Tieto puuttuu : "&amp;$A491,IF(Aloitus_Start!$D$1="Svenska","Information saknas : "&amp;$A491)),"")))</f>
        <v/>
      </c>
      <c r="G491" s="19" t="str">
        <f ca="1">IF($A$3="","",IF(Aloitus_Start!$D$1="","",IF(C491="",IF(Aloitus_Start!$D$1="Suomi","Tieto puuttuu : "&amp;$A491,IF(Aloitus_Start!$D$1="Svenska","Information saknas : "&amp;$A491)),"")))</f>
        <v/>
      </c>
    </row>
    <row r="492" spans="1:7" x14ac:dyDescent="0.2">
      <c r="A492" s="37" t="str">
        <f ca="1">IF(Testitaulu_Testtabell!$B$2="","",IF(Testitaulu_Testtabell!A496="","",IF(Asetukset!$B$26=(MID(CELL("filename",A491),FIND("]",CELL("filename",A491))+1,255)),Testitaulu_Testtabell!A496,"")))</f>
        <v/>
      </c>
      <c r="B492" s="19" t="str">
        <f ca="1">IF(Testitaulu_Testtabell!$B$2="","",IF(Testitaulu_Testtabell!B496="","",IF(Asetukset!$B$26=(MID(CELL("filename",B491),FIND("]",CELL("filename",B491))+1,255)),Testitaulu_Testtabell!B496,"")))</f>
        <v/>
      </c>
      <c r="C492" s="38" t="str">
        <f ca="1">IF(Testitaulu_Testtabell!$B$2="","",IF(Testitaulu_Testtabell!C496="","",IF(Asetukset!$B$26=(MID(CELL("filename",C491),FIND("]",CELL("filename",C491))+1,255)),Testitaulu_Testtabell!C496,"")))</f>
        <v/>
      </c>
      <c r="D492" s="19" t="str">
        <f>IF(Aloitus_Start!$D$1="","",IF(B492="","",IF(C492="","",C492-B492)))</f>
        <v/>
      </c>
      <c r="E492" s="45" t="str">
        <f>IF(Aloitus_Start!$D$1="","",IF(B492="","",IF(B492=0,"",IF(B492=" ","",IF(C492="","",(C492/B492)-1)))))</f>
        <v/>
      </c>
      <c r="F492" s="19" t="str">
        <f ca="1">IF($A$3="","",IF(Aloitus_Start!$D$1="","",IF(B492="",IF(Aloitus_Start!$D$1="Suomi","Tieto puuttuu : "&amp;$A492,IF(Aloitus_Start!$D$1="Svenska","Information saknas : "&amp;$A492)),"")))</f>
        <v/>
      </c>
      <c r="G492" s="19" t="str">
        <f ca="1">IF($A$3="","",IF(Aloitus_Start!$D$1="","",IF(C492="",IF(Aloitus_Start!$D$1="Suomi","Tieto puuttuu : "&amp;$A492,IF(Aloitus_Start!$D$1="Svenska","Information saknas : "&amp;$A492)),"")))</f>
        <v/>
      </c>
    </row>
    <row r="493" spans="1:7" x14ac:dyDescent="0.2">
      <c r="A493" s="37" t="str">
        <f ca="1">IF(Testitaulu_Testtabell!$B$2="","",IF(Testitaulu_Testtabell!A497="","",IF(Asetukset!$B$26=(MID(CELL("filename",A492),FIND("]",CELL("filename",A492))+1,255)),Testitaulu_Testtabell!A497,"")))</f>
        <v/>
      </c>
      <c r="B493" s="19" t="str">
        <f ca="1">IF(Testitaulu_Testtabell!$B$2="","",IF(Testitaulu_Testtabell!B497="","",IF(Asetukset!$B$26=(MID(CELL("filename",B492),FIND("]",CELL("filename",B492))+1,255)),Testitaulu_Testtabell!B497,"")))</f>
        <v/>
      </c>
      <c r="C493" s="38" t="str">
        <f ca="1">IF(Testitaulu_Testtabell!$B$2="","",IF(Testitaulu_Testtabell!C497="","",IF(Asetukset!$B$26=(MID(CELL("filename",C492),FIND("]",CELL("filename",C492))+1,255)),Testitaulu_Testtabell!C497,"")))</f>
        <v/>
      </c>
      <c r="D493" s="19" t="str">
        <f>IF(Aloitus_Start!$D$1="","",IF(B493="","",IF(C493="","",C493-B493)))</f>
        <v/>
      </c>
      <c r="E493" s="45" t="str">
        <f>IF(Aloitus_Start!$D$1="","",IF(B493="","",IF(B493=0,"",IF(B493=" ","",IF(C493="","",(C493/B493)-1)))))</f>
        <v/>
      </c>
      <c r="F493" s="19" t="str">
        <f ca="1">IF($A$3="","",IF(Aloitus_Start!$D$1="","",IF(B493="",IF(Aloitus_Start!$D$1="Suomi","Tieto puuttuu : "&amp;$A493,IF(Aloitus_Start!$D$1="Svenska","Information saknas : "&amp;$A493)),"")))</f>
        <v/>
      </c>
      <c r="G493" s="19" t="str">
        <f ca="1">IF($A$3="","",IF(Aloitus_Start!$D$1="","",IF(C493="",IF(Aloitus_Start!$D$1="Suomi","Tieto puuttuu : "&amp;$A493,IF(Aloitus_Start!$D$1="Svenska","Information saknas : "&amp;$A493)),"")))</f>
        <v/>
      </c>
    </row>
    <row r="494" spans="1:7" x14ac:dyDescent="0.2">
      <c r="A494" s="37" t="str">
        <f ca="1">IF(Testitaulu_Testtabell!$B$2="","",IF(Testitaulu_Testtabell!A498="","",IF(Asetukset!$B$26=(MID(CELL("filename",A493),FIND("]",CELL("filename",A493))+1,255)),Testitaulu_Testtabell!A498,"")))</f>
        <v/>
      </c>
      <c r="B494" s="19" t="str">
        <f ca="1">IF(Testitaulu_Testtabell!$B$2="","",IF(Testitaulu_Testtabell!B498="","",IF(Asetukset!$B$26=(MID(CELL("filename",B493),FIND("]",CELL("filename",B493))+1,255)),Testitaulu_Testtabell!B498,"")))</f>
        <v/>
      </c>
      <c r="C494" s="38" t="str">
        <f ca="1">IF(Testitaulu_Testtabell!$B$2="","",IF(Testitaulu_Testtabell!C498="","",IF(Asetukset!$B$26=(MID(CELL("filename",C493),FIND("]",CELL("filename",C493))+1,255)),Testitaulu_Testtabell!C498,"")))</f>
        <v/>
      </c>
      <c r="D494" s="19" t="str">
        <f>IF(Aloitus_Start!$D$1="","",IF(B494="","",IF(C494="","",C494-B494)))</f>
        <v/>
      </c>
      <c r="E494" s="45" t="str">
        <f>IF(Aloitus_Start!$D$1="","",IF(B494="","",IF(B494=0,"",IF(B494=" ","",IF(C494="","",(C494/B494)-1)))))</f>
        <v/>
      </c>
      <c r="F494" s="19" t="str">
        <f ca="1">IF($A$3="","",IF(Aloitus_Start!$D$1="","",IF(B494="",IF(Aloitus_Start!$D$1="Suomi","Tieto puuttuu : "&amp;$A494,IF(Aloitus_Start!$D$1="Svenska","Information saknas : "&amp;$A494)),"")))</f>
        <v/>
      </c>
      <c r="G494" s="19" t="str">
        <f ca="1">IF($A$3="","",IF(Aloitus_Start!$D$1="","",IF(C494="",IF(Aloitus_Start!$D$1="Suomi","Tieto puuttuu : "&amp;$A494,IF(Aloitus_Start!$D$1="Svenska","Information saknas : "&amp;$A494)),"")))</f>
        <v/>
      </c>
    </row>
    <row r="495" spans="1:7" x14ac:dyDescent="0.2">
      <c r="A495" s="37" t="str">
        <f ca="1">IF(Testitaulu_Testtabell!$B$2="","",IF(Testitaulu_Testtabell!A499="","",IF(Asetukset!$B$26=(MID(CELL("filename",A494),FIND("]",CELL("filename",A494))+1,255)),Testitaulu_Testtabell!A499,"")))</f>
        <v/>
      </c>
      <c r="B495" s="19" t="str">
        <f ca="1">IF(Testitaulu_Testtabell!$B$2="","",IF(Testitaulu_Testtabell!B499="","",IF(Asetukset!$B$26=(MID(CELL("filename",B494),FIND("]",CELL("filename",B494))+1,255)),Testitaulu_Testtabell!B499,"")))</f>
        <v/>
      </c>
      <c r="C495" s="38" t="str">
        <f ca="1">IF(Testitaulu_Testtabell!$B$2="","",IF(Testitaulu_Testtabell!C499="","",IF(Asetukset!$B$26=(MID(CELL("filename",C494),FIND("]",CELL("filename",C494))+1,255)),Testitaulu_Testtabell!C499,"")))</f>
        <v/>
      </c>
      <c r="D495" s="19" t="str">
        <f>IF(Aloitus_Start!$D$1="","",IF(B495="","",IF(C495="","",C495-B495)))</f>
        <v/>
      </c>
      <c r="E495" s="45" t="str">
        <f>IF(Aloitus_Start!$D$1="","",IF(B495="","",IF(B495=0,"",IF(B495=" ","",IF(C495="","",(C495/B495)-1)))))</f>
        <v/>
      </c>
      <c r="F495" s="19" t="str">
        <f ca="1">IF($A$3="","",IF(Aloitus_Start!$D$1="","",IF(B495="",IF(Aloitus_Start!$D$1="Suomi","Tieto puuttuu : "&amp;$A495,IF(Aloitus_Start!$D$1="Svenska","Information saknas : "&amp;$A495)),"")))</f>
        <v/>
      </c>
      <c r="G495" s="19" t="str">
        <f ca="1">IF($A$3="","",IF(Aloitus_Start!$D$1="","",IF(C495="",IF(Aloitus_Start!$D$1="Suomi","Tieto puuttuu : "&amp;$A495,IF(Aloitus_Start!$D$1="Svenska","Information saknas : "&amp;$A495)),"")))</f>
        <v/>
      </c>
    </row>
    <row r="496" spans="1:7" x14ac:dyDescent="0.2">
      <c r="A496" s="37" t="str">
        <f ca="1">IF(Testitaulu_Testtabell!$B$2="","",IF(Testitaulu_Testtabell!A500="","",IF(Asetukset!$B$26=(MID(CELL("filename",A495),FIND("]",CELL("filename",A495))+1,255)),Testitaulu_Testtabell!A500,"")))</f>
        <v/>
      </c>
      <c r="B496" s="19" t="str">
        <f ca="1">IF(Testitaulu_Testtabell!$B$2="","",IF(Testitaulu_Testtabell!B500="","",IF(Asetukset!$B$26=(MID(CELL("filename",B495),FIND("]",CELL("filename",B495))+1,255)),Testitaulu_Testtabell!B500,"")))</f>
        <v/>
      </c>
      <c r="C496" s="38" t="str">
        <f ca="1">IF(Testitaulu_Testtabell!$B$2="","",IF(Testitaulu_Testtabell!C500="","",IF(Asetukset!$B$26=(MID(CELL("filename",C495),FIND("]",CELL("filename",C495))+1,255)),Testitaulu_Testtabell!C500,"")))</f>
        <v/>
      </c>
      <c r="D496" s="19" t="str">
        <f>IF(Aloitus_Start!$D$1="","",IF(B496="","",IF(C496="","",C496-B496)))</f>
        <v/>
      </c>
      <c r="E496" s="45" t="str">
        <f>IF(Aloitus_Start!$D$1="","",IF(B496="","",IF(B496=0,"",IF(B496=" ","",IF(C496="","",(C496/B496)-1)))))</f>
        <v/>
      </c>
      <c r="F496" s="19" t="str">
        <f ca="1">IF($A$3="","",IF(Aloitus_Start!$D$1="","",IF(B496="",IF(Aloitus_Start!$D$1="Suomi","Tieto puuttuu : "&amp;$A496,IF(Aloitus_Start!$D$1="Svenska","Information saknas : "&amp;$A496)),"")))</f>
        <v/>
      </c>
      <c r="G496" s="19" t="str">
        <f ca="1">IF($A$3="","",IF(Aloitus_Start!$D$1="","",IF(C496="",IF(Aloitus_Start!$D$1="Suomi","Tieto puuttuu : "&amp;$A496,IF(Aloitus_Start!$D$1="Svenska","Information saknas : "&amp;$A496)),"")))</f>
        <v/>
      </c>
    </row>
    <row r="497" spans="1:7" x14ac:dyDescent="0.2">
      <c r="A497" s="37" t="str">
        <f ca="1">IF(Testitaulu_Testtabell!$B$2="","",IF(Testitaulu_Testtabell!A501="","",IF(Asetukset!$B$26=(MID(CELL("filename",A496),FIND("]",CELL("filename",A496))+1,255)),Testitaulu_Testtabell!A501,"")))</f>
        <v/>
      </c>
      <c r="B497" s="19" t="str">
        <f ca="1">IF(Testitaulu_Testtabell!$B$2="","",IF(Testitaulu_Testtabell!B501="","",IF(Asetukset!$B$26=(MID(CELL("filename",B496),FIND("]",CELL("filename",B496))+1,255)),Testitaulu_Testtabell!B501,"")))</f>
        <v/>
      </c>
      <c r="C497" s="38" t="str">
        <f ca="1">IF(Testitaulu_Testtabell!$B$2="","",IF(Testitaulu_Testtabell!C501="","",IF(Asetukset!$B$26=(MID(CELL("filename",C496),FIND("]",CELL("filename",C496))+1,255)),Testitaulu_Testtabell!C501,"")))</f>
        <v/>
      </c>
      <c r="D497" s="19" t="str">
        <f>IF(Aloitus_Start!$D$1="","",IF(B497="","",IF(C497="","",C497-B497)))</f>
        <v/>
      </c>
      <c r="E497" s="45" t="str">
        <f>IF(Aloitus_Start!$D$1="","",IF(B497="","",IF(B497=0,"",IF(B497=" ","",IF(C497="","",(C497/B497)-1)))))</f>
        <v/>
      </c>
      <c r="F497" s="19" t="str">
        <f ca="1">IF($A$3="","",IF(Aloitus_Start!$D$1="","",IF(B497="",IF(Aloitus_Start!$D$1="Suomi","Tieto puuttuu : "&amp;$A497,IF(Aloitus_Start!$D$1="Svenska","Information saknas : "&amp;$A497)),"")))</f>
        <v/>
      </c>
      <c r="G497" s="19" t="str">
        <f ca="1">IF($A$3="","",IF(Aloitus_Start!$D$1="","",IF(C497="",IF(Aloitus_Start!$D$1="Suomi","Tieto puuttuu : "&amp;$A497,IF(Aloitus_Start!$D$1="Svenska","Information saknas : "&amp;$A497)),"")))</f>
        <v/>
      </c>
    </row>
    <row r="498" spans="1:7" x14ac:dyDescent="0.2">
      <c r="A498" s="37" t="str">
        <f ca="1">IF(Testitaulu_Testtabell!$B$2="","",IF(Testitaulu_Testtabell!A502="","",IF(Asetukset!$B$26=(MID(CELL("filename",A497),FIND("]",CELL("filename",A497))+1,255)),Testitaulu_Testtabell!A502,"")))</f>
        <v/>
      </c>
      <c r="B498" s="19" t="str">
        <f ca="1">IF(Testitaulu_Testtabell!$B$2="","",IF(Testitaulu_Testtabell!B502="","",IF(Asetukset!$B$26=(MID(CELL("filename",B497),FIND("]",CELL("filename",B497))+1,255)),Testitaulu_Testtabell!B502,"")))</f>
        <v/>
      </c>
      <c r="C498" s="38" t="str">
        <f ca="1">IF(Testitaulu_Testtabell!$B$2="","",IF(Testitaulu_Testtabell!C502="","",IF(Asetukset!$B$26=(MID(CELL("filename",C497),FIND("]",CELL("filename",C497))+1,255)),Testitaulu_Testtabell!C502,"")))</f>
        <v/>
      </c>
      <c r="D498" s="19" t="str">
        <f>IF(Aloitus_Start!$D$1="","",IF(B498="","",IF(C498="","",C498-B498)))</f>
        <v/>
      </c>
      <c r="E498" s="45" t="str">
        <f>IF(Aloitus_Start!$D$1="","",IF(B498="","",IF(B498=0,"",IF(B498=" ","",IF(C498="","",(C498/B498)-1)))))</f>
        <v/>
      </c>
      <c r="F498" s="19" t="str">
        <f ca="1">IF($A$3="","",IF(Aloitus_Start!$D$1="","",IF(B498="",IF(Aloitus_Start!$D$1="Suomi","Tieto puuttuu : "&amp;$A498,IF(Aloitus_Start!$D$1="Svenska","Information saknas : "&amp;$A498)),"")))</f>
        <v/>
      </c>
      <c r="G498" s="19" t="str">
        <f ca="1">IF($A$3="","",IF(Aloitus_Start!$D$1="","",IF(C498="",IF(Aloitus_Start!$D$1="Suomi","Tieto puuttuu : "&amp;$A498,IF(Aloitus_Start!$D$1="Svenska","Information saknas : "&amp;$A498)),"")))</f>
        <v/>
      </c>
    </row>
    <row r="499" spans="1:7" x14ac:dyDescent="0.2">
      <c r="A499" s="37" t="str">
        <f ca="1">IF(Testitaulu_Testtabell!$B$2="","",IF(Testitaulu_Testtabell!A503="","",IF(Asetukset!$B$26=(MID(CELL("filename",A498),FIND("]",CELL("filename",A498))+1,255)),Testitaulu_Testtabell!A503,"")))</f>
        <v/>
      </c>
      <c r="B499" s="19" t="str">
        <f ca="1">IF(Testitaulu_Testtabell!$B$2="","",IF(Testitaulu_Testtabell!B503="","",IF(Asetukset!$B$26=(MID(CELL("filename",B498),FIND("]",CELL("filename",B498))+1,255)),Testitaulu_Testtabell!B503,"")))</f>
        <v/>
      </c>
      <c r="C499" s="38" t="str">
        <f ca="1">IF(Testitaulu_Testtabell!$B$2="","",IF(Testitaulu_Testtabell!C503="","",IF(Asetukset!$B$26=(MID(CELL("filename",C498),FIND("]",CELL("filename",C498))+1,255)),Testitaulu_Testtabell!C503,"")))</f>
        <v/>
      </c>
      <c r="D499" s="19" t="str">
        <f>IF(Aloitus_Start!$D$1="","",IF(B499="","",IF(C499="","",C499-B499)))</f>
        <v/>
      </c>
      <c r="E499" s="45" t="str">
        <f>IF(Aloitus_Start!$D$1="","",IF(B499="","",IF(B499=0,"",IF(B499=" ","",IF(C499="","",(C499/B499)-1)))))</f>
        <v/>
      </c>
      <c r="F499" s="19" t="str">
        <f ca="1">IF($A$3="","",IF(Aloitus_Start!$D$1="","",IF(B499="",IF(Aloitus_Start!$D$1="Suomi","Tieto puuttuu : "&amp;$A499,IF(Aloitus_Start!$D$1="Svenska","Information saknas : "&amp;$A499)),"")))</f>
        <v/>
      </c>
      <c r="G499" s="19" t="str">
        <f ca="1">IF($A$3="","",IF(Aloitus_Start!$D$1="","",IF(C499="",IF(Aloitus_Start!$D$1="Suomi","Tieto puuttuu : "&amp;$A499,IF(Aloitus_Start!$D$1="Svenska","Information saknas : "&amp;$A499)),"")))</f>
        <v/>
      </c>
    </row>
    <row r="500" spans="1:7" x14ac:dyDescent="0.2">
      <c r="A500" s="37" t="str">
        <f ca="1">IF(Testitaulu_Testtabell!$B$2="","",IF(Testitaulu_Testtabell!A504="","",IF(Asetukset!$B$26=(MID(CELL("filename",A499),FIND("]",CELL("filename",A499))+1,255)),Testitaulu_Testtabell!A504,"")))</f>
        <v/>
      </c>
      <c r="B500" s="19" t="str">
        <f ca="1">IF(Testitaulu_Testtabell!$B$2="","",IF(Testitaulu_Testtabell!B504="","",IF(Asetukset!$B$26=(MID(CELL("filename",B499),FIND("]",CELL("filename",B499))+1,255)),Testitaulu_Testtabell!B504,"")))</f>
        <v/>
      </c>
      <c r="C500" s="38" t="str">
        <f ca="1">IF(Testitaulu_Testtabell!$B$2="","",IF(Testitaulu_Testtabell!C504="","",IF(Asetukset!$B$26=(MID(CELL("filename",C499),FIND("]",CELL("filename",C499))+1,255)),Testitaulu_Testtabell!C504,"")))</f>
        <v/>
      </c>
      <c r="G500" s="19"/>
    </row>
    <row r="501" spans="1:7" x14ac:dyDescent="0.2">
      <c r="A501" s="37" t="str">
        <f ca="1">IF(Testitaulu_Testtabell!$B$2="","",IF(Testitaulu_Testtabell!A505="","",IF(Asetukset!$B$26=(MID(CELL("filename",A500),FIND("]",CELL("filename",A500))+1,255)),Testitaulu_Testtabell!A505,"")))</f>
        <v/>
      </c>
      <c r="B501" s="19" t="str">
        <f ca="1">IF(Testitaulu_Testtabell!$B$2="","",IF(Testitaulu_Testtabell!B505="","",IF(Asetukset!$B$26=(MID(CELL("filename",B500),FIND("]",CELL("filename",B500))+1,255)),Testitaulu_Testtabell!B505,"")))</f>
        <v/>
      </c>
      <c r="C501" s="38" t="str">
        <f ca="1">IF(Testitaulu_Testtabell!$B$2="","",IF(Testitaulu_Testtabell!C505="","",IF(Asetukset!$B$26=(MID(CELL("filename",C500),FIND("]",CELL("filename",C500))+1,255)),Testitaulu_Testtabell!C505,"")))</f>
        <v/>
      </c>
      <c r="D501" s="19" t="str">
        <f>IF(Aloitus_Start!$D$1="","",IF(B501="","",IF(C501="","",C501-B501)))</f>
        <v/>
      </c>
      <c r="E501" s="45" t="str">
        <f>IF(Aloitus_Start!$D$1="","",IF(B501="","",IF(B501=0,"",IF(B501=" ","",IF(C501="","",(C501/B501)-1)))))</f>
        <v/>
      </c>
      <c r="F501" s="19" t="str">
        <f ca="1">IF($A$3="","",IF(Aloitus_Start!$D$1="","",IF(B501="",IF(Aloitus_Start!$D$1="Suomi","Tieto puuttuu : "&amp;$A501,IF(Aloitus_Start!$D$1="Svenska","Information saknas : "&amp;$A501)),"")))</f>
        <v/>
      </c>
      <c r="G501" s="19" t="str">
        <f ca="1">IF($A$3="","",IF(Aloitus_Start!$D$1="","",IF(C501="",IF(Aloitus_Start!$D$1="Suomi","Tieto puuttuu : "&amp;$A501,IF(Aloitus_Start!$D$1="Svenska","Information saknas : "&amp;$A501)),"")))</f>
        <v/>
      </c>
    </row>
    <row r="502" spans="1:7" x14ac:dyDescent="0.2">
      <c r="A502" s="37" t="str">
        <f ca="1">IF(Testitaulu_Testtabell!$B$2="","",IF(Testitaulu_Testtabell!A506="","",IF(Asetukset!$B$26=(MID(CELL("filename",A501),FIND("]",CELL("filename",A501))+1,255)),Testitaulu_Testtabell!A506,"")))</f>
        <v/>
      </c>
      <c r="B502" s="19" t="str">
        <f ca="1">IF(Testitaulu_Testtabell!$B$2="","",IF(Testitaulu_Testtabell!B506="","",IF(Asetukset!$B$26=(MID(CELL("filename",B501),FIND("]",CELL("filename",B501))+1,255)),Testitaulu_Testtabell!B506,"")))</f>
        <v/>
      </c>
      <c r="C502" s="38" t="str">
        <f ca="1">IF(Testitaulu_Testtabell!$B$2="","",IF(Testitaulu_Testtabell!C506="","",IF(Asetukset!$B$26=(MID(CELL("filename",C501),FIND("]",CELL("filename",C501))+1,255)),Testitaulu_Testtabell!C506,"")))</f>
        <v/>
      </c>
      <c r="D502" s="19" t="str">
        <f>IF(Aloitus_Start!$D$1="","",IF(B502="","",IF(C502="","",C502-B502)))</f>
        <v/>
      </c>
      <c r="E502" s="45" t="str">
        <f>IF(Aloitus_Start!$D$1="","",IF(B502="","",IF(B502=0,"",IF(B502=" ","",IF(C502="","",(C502/B502)-1)))))</f>
        <v/>
      </c>
      <c r="F502" s="19" t="str">
        <f ca="1">IF($A$3="","",IF(Aloitus_Start!$D$1="","",IF(B502="",IF(Aloitus_Start!$D$1="Suomi","Tieto puuttuu : "&amp;$A502,IF(Aloitus_Start!$D$1="Svenska","Information saknas : "&amp;$A502)),"")))</f>
        <v/>
      </c>
      <c r="G502" s="19" t="str">
        <f ca="1">IF($A$3="","",IF(Aloitus_Start!$D$1="","",IF(C502="",IF(Aloitus_Start!$D$1="Suomi","Tieto puuttuu : "&amp;$A502,IF(Aloitus_Start!$D$1="Svenska","Information saknas : "&amp;$A502)),"")))</f>
        <v/>
      </c>
    </row>
    <row r="503" spans="1:7" x14ac:dyDescent="0.2">
      <c r="A503" s="37" t="str">
        <f ca="1">IF(Testitaulu_Testtabell!$B$2="","",IF(Testitaulu_Testtabell!A507="","",IF(Asetukset!$B$26=(MID(CELL("filename",A502),FIND("]",CELL("filename",A502))+1,255)),Testitaulu_Testtabell!A507,"")))</f>
        <v/>
      </c>
      <c r="B503" s="19" t="str">
        <f ca="1">IF(Testitaulu_Testtabell!$B$2="","",IF(Testitaulu_Testtabell!B507="","",IF(Asetukset!$B$26=(MID(CELL("filename",B502),FIND("]",CELL("filename",B502))+1,255)),Testitaulu_Testtabell!B507,"")))</f>
        <v/>
      </c>
      <c r="C503" s="38" t="str">
        <f ca="1">IF(Testitaulu_Testtabell!$B$2="","",IF(Testitaulu_Testtabell!C507="","",IF(Asetukset!$B$26=(MID(CELL("filename",C502),FIND("]",CELL("filename",C502))+1,255)),Testitaulu_Testtabell!C507,"")))</f>
        <v/>
      </c>
      <c r="D503" s="19" t="str">
        <f>IF(Aloitus_Start!$D$1="","",IF(B503="","",IF(C503="","",C503-B503)))</f>
        <v/>
      </c>
      <c r="E503" s="45" t="str">
        <f>IF(Aloitus_Start!$D$1="","",IF(B503="","",IF(B503=0,"",IF(B503=" ","",IF(C503="","",(C503/B503)-1)))))</f>
        <v/>
      </c>
      <c r="F503" s="19" t="str">
        <f ca="1">IF($A$3="","",IF(Aloitus_Start!$D$1="","",IF(B503="",IF(Aloitus_Start!$D$1="Suomi","Tieto puuttuu : "&amp;$A503,IF(Aloitus_Start!$D$1="Svenska","Information saknas : "&amp;$A503)),"")))</f>
        <v/>
      </c>
      <c r="G503" s="19" t="str">
        <f ca="1">IF($A$3="","",IF(Aloitus_Start!$D$1="","",IF(C503="",IF(Aloitus_Start!$D$1="Suomi","Tieto puuttuu : "&amp;$A503,IF(Aloitus_Start!$D$1="Svenska","Information saknas : "&amp;$A503)),"")))</f>
        <v/>
      </c>
    </row>
    <row r="504" spans="1:7" x14ac:dyDescent="0.2">
      <c r="A504" s="37" t="str">
        <f ca="1">IF(Testitaulu_Testtabell!$B$2="","",IF(Testitaulu_Testtabell!A508="","",IF(Asetukset!$B$26=(MID(CELL("filename",A503),FIND("]",CELL("filename",A503))+1,255)),Testitaulu_Testtabell!A508,"")))</f>
        <v/>
      </c>
      <c r="B504" s="19" t="str">
        <f ca="1">IF(Testitaulu_Testtabell!$B$2="","",IF(Testitaulu_Testtabell!B508="","",IF(Asetukset!$B$26=(MID(CELL("filename",B503),FIND("]",CELL("filename",B503))+1,255)),Testitaulu_Testtabell!B508,"")))</f>
        <v/>
      </c>
      <c r="C504" s="38" t="str">
        <f ca="1">IF(Testitaulu_Testtabell!$B$2="","",IF(Testitaulu_Testtabell!C508="","",IF(Asetukset!$B$26=(MID(CELL("filename",C503),FIND("]",CELL("filename",C503))+1,255)),Testitaulu_Testtabell!C508,"")))</f>
        <v/>
      </c>
      <c r="D504" s="19" t="str">
        <f>IF(Aloitus_Start!$D$1="","",IF(B504="","",IF(C504="","",C504-B504)))</f>
        <v/>
      </c>
      <c r="E504" s="45" t="str">
        <f>IF(Aloitus_Start!$D$1="","",IF(B504="","",IF(B504=0,"",IF(B504=" ","",IF(C504="","",(C504/B504)-1)))))</f>
        <v/>
      </c>
      <c r="F504" s="19" t="str">
        <f ca="1">IF($A$3="","",IF(Aloitus_Start!$D$1="","",IF(B504="",IF(Aloitus_Start!$D$1="Suomi","Tieto puuttuu : "&amp;$A504,IF(Aloitus_Start!$D$1="Svenska","Information saknas : "&amp;$A504)),"")))</f>
        <v/>
      </c>
      <c r="G504" s="19" t="str">
        <f ca="1">IF($A$3="","",IF(Aloitus_Start!$D$1="","",IF(C504="",IF(Aloitus_Start!$D$1="Suomi","Tieto puuttuu : "&amp;$A504,IF(Aloitus_Start!$D$1="Svenska","Information saknas : "&amp;$A504)),"")))</f>
        <v/>
      </c>
    </row>
    <row r="505" spans="1:7" x14ac:dyDescent="0.2">
      <c r="A505" s="37" t="str">
        <f ca="1">IF(Testitaulu_Testtabell!$B$2="","",IF(Testitaulu_Testtabell!A509="","",IF(Asetukset!$B$26=(MID(CELL("filename",A504),FIND("]",CELL("filename",A504))+1,255)),Testitaulu_Testtabell!A509,"")))</f>
        <v/>
      </c>
      <c r="B505" s="19" t="str">
        <f ca="1">IF(Testitaulu_Testtabell!$B$2="","",IF(Testitaulu_Testtabell!B509="","",IF(Asetukset!$B$26=(MID(CELL("filename",B504),FIND("]",CELL("filename",B504))+1,255)),Testitaulu_Testtabell!B509,"")))</f>
        <v/>
      </c>
      <c r="C505" s="38" t="str">
        <f ca="1">IF(Testitaulu_Testtabell!$B$2="","",IF(Testitaulu_Testtabell!C509="","",IF(Asetukset!$B$26=(MID(CELL("filename",C504),FIND("]",CELL("filename",C504))+1,255)),Testitaulu_Testtabell!C509,"")))</f>
        <v/>
      </c>
      <c r="G505" s="19"/>
    </row>
    <row r="506" spans="1:7" x14ac:dyDescent="0.2">
      <c r="A506" s="37" t="str">
        <f ca="1">IF(Testitaulu_Testtabell!$B$2="","",IF(Testitaulu_Testtabell!A510="","",IF(Asetukset!$B$26=(MID(CELL("filename",A505),FIND("]",CELL("filename",A505))+1,255)),Testitaulu_Testtabell!A510,"")))</f>
        <v/>
      </c>
      <c r="B506" s="19" t="str">
        <f ca="1">IF(Testitaulu_Testtabell!$B$2="","",IF(Testitaulu_Testtabell!B510="","",IF(Asetukset!$B$26=(MID(CELL("filename",B505),FIND("]",CELL("filename",B505))+1,255)),Testitaulu_Testtabell!B510,"")))</f>
        <v/>
      </c>
      <c r="C506" s="38" t="str">
        <f ca="1">IF(Testitaulu_Testtabell!$B$2="","",IF(Testitaulu_Testtabell!C510="","",IF(Asetukset!$B$26=(MID(CELL("filename",C505),FIND("]",CELL("filename",C505))+1,255)),Testitaulu_Testtabell!C510,"")))</f>
        <v/>
      </c>
      <c r="D506" s="19" t="str">
        <f>IF(Aloitus_Start!$D$1="","",IF(B506="","",IF(C506="","",C506-B506)))</f>
        <v/>
      </c>
      <c r="E506" s="45" t="str">
        <f>IF(Aloitus_Start!$D$1="","",IF(B506="","",IF(B506=0,"",IF(B506=" ","",IF(C506="","",(C506/B506)-1)))))</f>
        <v/>
      </c>
      <c r="F506" s="19" t="str">
        <f ca="1">IF($A$3="","",IF(Aloitus_Start!$D$1="","",IF(B506="",IF(Aloitus_Start!$D$1="Suomi","Tieto puuttuu : "&amp;$A506,IF(Aloitus_Start!$D$1="Svenska","Information saknas : "&amp;$A506)),"")))</f>
        <v/>
      </c>
      <c r="G506" s="19" t="str">
        <f ca="1">IF($A$3="","",IF(Aloitus_Start!$D$1="","",IF(C506="",IF(Aloitus_Start!$D$1="Suomi","Tieto puuttuu : "&amp;$A506,IF(Aloitus_Start!$D$1="Svenska","Information saknas : "&amp;$A506)),"")))</f>
        <v/>
      </c>
    </row>
    <row r="507" spans="1:7" x14ac:dyDescent="0.2">
      <c r="A507" s="37" t="str">
        <f ca="1">IF(Testitaulu_Testtabell!$B$2="","",IF(Testitaulu_Testtabell!A511="","",IF(Asetukset!$B$26=(MID(CELL("filename",A506),FIND("]",CELL("filename",A506))+1,255)),Testitaulu_Testtabell!A511,"")))</f>
        <v/>
      </c>
      <c r="B507" s="19" t="str">
        <f ca="1">IF(Testitaulu_Testtabell!$B$2="","",IF(Testitaulu_Testtabell!B511="","",IF(Asetukset!$B$26=(MID(CELL("filename",B506),FIND("]",CELL("filename",B506))+1,255)),Testitaulu_Testtabell!B511,"")))</f>
        <v/>
      </c>
      <c r="C507" s="38" t="str">
        <f ca="1">IF(Testitaulu_Testtabell!$B$2="","",IF(Testitaulu_Testtabell!C511="","",IF(Asetukset!$B$26=(MID(CELL("filename",C506),FIND("]",CELL("filename",C506))+1,255)),Testitaulu_Testtabell!C511,"")))</f>
        <v/>
      </c>
      <c r="D507" s="19" t="str">
        <f>IF(Aloitus_Start!$D$1="","",IF(B507="","",IF(C507="","",C507-B507)))</f>
        <v/>
      </c>
      <c r="E507" s="45" t="str">
        <f>IF(Aloitus_Start!$D$1="","",IF(B507="","",IF(B507=0,"",IF(B507=" ","",IF(C507="","",(C507/B507)-1)))))</f>
        <v/>
      </c>
      <c r="F507" s="19" t="str">
        <f ca="1">IF($A$3="","",IF(Aloitus_Start!$D$1="","",IF(B507="",IF(Aloitus_Start!$D$1="Suomi","Tieto puuttuu : "&amp;$A507,IF(Aloitus_Start!$D$1="Svenska","Information saknas : "&amp;$A507)),"")))</f>
        <v/>
      </c>
      <c r="G507" s="19" t="str">
        <f ca="1">IF($A$3="","",IF(Aloitus_Start!$D$1="","",IF(C507="",IF(Aloitus_Start!$D$1="Suomi","Tieto puuttuu : "&amp;$A507,IF(Aloitus_Start!$D$1="Svenska","Information saknas : "&amp;$A507)),"")))</f>
        <v/>
      </c>
    </row>
    <row r="508" spans="1:7" x14ac:dyDescent="0.2">
      <c r="A508" s="37" t="str">
        <f ca="1">IF(Testitaulu_Testtabell!$B$2="","",IF(Testitaulu_Testtabell!A512="","",IF(Asetukset!$B$26=(MID(CELL("filename",A507),FIND("]",CELL("filename",A507))+1,255)),Testitaulu_Testtabell!A512,"")))</f>
        <v/>
      </c>
      <c r="B508" s="19" t="str">
        <f ca="1">IF(Testitaulu_Testtabell!$B$2="","",IF(Testitaulu_Testtabell!B512="","",IF(Asetukset!$B$26=(MID(CELL("filename",B507),FIND("]",CELL("filename",B507))+1,255)),Testitaulu_Testtabell!B512,"")))</f>
        <v/>
      </c>
      <c r="C508" s="38" t="str">
        <f ca="1">IF(Testitaulu_Testtabell!$B$2="","",IF(Testitaulu_Testtabell!C512="","",IF(Asetukset!$B$26=(MID(CELL("filename",C507),FIND("]",CELL("filename",C507))+1,255)),Testitaulu_Testtabell!C512,"")))</f>
        <v/>
      </c>
      <c r="D508" s="19" t="str">
        <f>IF(Aloitus_Start!$D$1="","",IF(B508="","",IF(C508="","",C508-B508)))</f>
        <v/>
      </c>
      <c r="E508" s="45" t="str">
        <f>IF(Aloitus_Start!$D$1="","",IF(B508="","",IF(B508=0,"",IF(B508=" ","",IF(C508="","",(C508/B508)-1)))))</f>
        <v/>
      </c>
      <c r="F508" s="19" t="str">
        <f ca="1">IF($A$3="","",IF(Aloitus_Start!$D$1="","",IF(B508="",IF(Aloitus_Start!$D$1="Suomi","Tieto puuttuu : "&amp;$A508,IF(Aloitus_Start!$D$1="Svenska","Information saknas : "&amp;$A508)),"")))</f>
        <v/>
      </c>
      <c r="G508" s="19" t="str">
        <f ca="1">IF($A$3="","",IF(Aloitus_Start!$D$1="","",IF(C508="",IF(Aloitus_Start!$D$1="Suomi","Tieto puuttuu : "&amp;$A508,IF(Aloitus_Start!$D$1="Svenska","Information saknas : "&amp;$A508)),"")))</f>
        <v/>
      </c>
    </row>
    <row r="509" spans="1:7" x14ac:dyDescent="0.2">
      <c r="A509" s="37" t="str">
        <f ca="1">IF(Testitaulu_Testtabell!$B$2="","",IF(Testitaulu_Testtabell!A513="","",IF(Asetukset!$B$26=(MID(CELL("filename",A508),FIND("]",CELL("filename",A508))+1,255)),Testitaulu_Testtabell!A513,"")))</f>
        <v/>
      </c>
      <c r="B509" s="19" t="str">
        <f ca="1">IF(Testitaulu_Testtabell!$B$2="","",IF(Testitaulu_Testtabell!B513="","",IF(Asetukset!$B$26=(MID(CELL("filename",B508),FIND("]",CELL("filename",B508))+1,255)),Testitaulu_Testtabell!B513,"")))</f>
        <v/>
      </c>
      <c r="C509" s="38" t="str">
        <f ca="1">IF(Testitaulu_Testtabell!$B$2="","",IF(Testitaulu_Testtabell!C513="","",IF(Asetukset!$B$26=(MID(CELL("filename",C508),FIND("]",CELL("filename",C508))+1,255)),Testitaulu_Testtabell!C513,"")))</f>
        <v/>
      </c>
      <c r="D509" s="19" t="str">
        <f>IF(Aloitus_Start!$D$1="","",IF(B509="","",IF(C509="","",C509-B509)))</f>
        <v/>
      </c>
      <c r="E509" s="45" t="str">
        <f>IF(Aloitus_Start!$D$1="","",IF(B509="","",IF(B509=0,"",IF(B509=" ","",IF(C509="","",(C509/B509)-1)))))</f>
        <v/>
      </c>
      <c r="F509" s="19" t="str">
        <f ca="1">IF($A$3="","",IF(Aloitus_Start!$D$1="","",IF(B509="",IF(Aloitus_Start!$D$1="Suomi","Tieto puuttuu : "&amp;$A509,IF(Aloitus_Start!$D$1="Svenska","Information saknas : "&amp;$A509)),"")))</f>
        <v/>
      </c>
      <c r="G509" s="19" t="str">
        <f ca="1">IF($A$3="","",IF(Aloitus_Start!$D$1="","",IF(C509="",IF(Aloitus_Start!$D$1="Suomi","Tieto puuttuu : "&amp;$A509,IF(Aloitus_Start!$D$1="Svenska","Information saknas : "&amp;$A509)),"")))</f>
        <v/>
      </c>
    </row>
    <row r="510" spans="1:7" x14ac:dyDescent="0.2">
      <c r="A510" s="37" t="str">
        <f ca="1">IF(Testitaulu_Testtabell!$B$2="","",IF(Testitaulu_Testtabell!A514="","",IF(Asetukset!$B$26=(MID(CELL("filename",A509),FIND("]",CELL("filename",A509))+1,255)),Testitaulu_Testtabell!A514,"")))</f>
        <v/>
      </c>
      <c r="B510" s="19" t="str">
        <f ca="1">IF(Testitaulu_Testtabell!$B$2="","",IF(Testitaulu_Testtabell!B514="","",IF(Asetukset!$B$26=(MID(CELL("filename",B509),FIND("]",CELL("filename",B509))+1,255)),Testitaulu_Testtabell!B514,"")))</f>
        <v/>
      </c>
      <c r="C510" s="38" t="str">
        <f ca="1">IF(Testitaulu_Testtabell!$B$2="","",IF(Testitaulu_Testtabell!C514="","",IF(Asetukset!$B$26=(MID(CELL("filename",C509),FIND("]",CELL("filename",C509))+1,255)),Testitaulu_Testtabell!C514,"")))</f>
        <v/>
      </c>
      <c r="D510" s="19" t="str">
        <f>IF(Aloitus_Start!$D$1="","",IF(B510="","",IF(C510="","",C510-B510)))</f>
        <v/>
      </c>
      <c r="E510" s="45" t="str">
        <f>IF(Aloitus_Start!$D$1="","",IF(B510="","",IF(B510=0,"",IF(B510=" ","",IF(C510="","",(C510/B510)-1)))))</f>
        <v/>
      </c>
      <c r="F510" s="19" t="str">
        <f ca="1">IF($A$3="","",IF(Aloitus_Start!$D$1="","",IF(B510="",IF(Aloitus_Start!$D$1="Suomi","Tieto puuttuu : "&amp;$A510,IF(Aloitus_Start!$D$1="Svenska","Information saknas : "&amp;$A510)),"")))</f>
        <v/>
      </c>
      <c r="G510" s="19" t="str">
        <f ca="1">IF($A$3="","",IF(Aloitus_Start!$D$1="","",IF(C510="",IF(Aloitus_Start!$D$1="Suomi","Tieto puuttuu : "&amp;$A510,IF(Aloitus_Start!$D$1="Svenska","Information saknas : "&amp;$A510)),"")))</f>
        <v/>
      </c>
    </row>
    <row r="511" spans="1:7" x14ac:dyDescent="0.2">
      <c r="A511" s="37" t="str">
        <f ca="1">IF(Testitaulu_Testtabell!$B$2="","",IF(Testitaulu_Testtabell!A515="","",IF(Asetukset!$B$26=(MID(CELL("filename",A510),FIND("]",CELL("filename",A510))+1,255)),Testitaulu_Testtabell!A515,"")))</f>
        <v/>
      </c>
      <c r="B511" s="19" t="str">
        <f ca="1">IF(Testitaulu_Testtabell!$B$2="","",IF(Testitaulu_Testtabell!B515="","",IF(Asetukset!$B$26=(MID(CELL("filename",B510),FIND("]",CELL("filename",B510))+1,255)),Testitaulu_Testtabell!B515,"")))</f>
        <v/>
      </c>
      <c r="C511" s="38" t="str">
        <f ca="1">IF(Testitaulu_Testtabell!$B$2="","",IF(Testitaulu_Testtabell!C515="","",IF(Asetukset!$B$26=(MID(CELL("filename",C510),FIND("]",CELL("filename",C510))+1,255)),Testitaulu_Testtabell!C515,"")))</f>
        <v/>
      </c>
      <c r="D511" s="19" t="str">
        <f>IF(Aloitus_Start!$D$1="","",IF(B511="","",IF(C511="","",C511-B511)))</f>
        <v/>
      </c>
      <c r="E511" s="45" t="str">
        <f>IF(Aloitus_Start!$D$1="","",IF(B511="","",IF(B511=0,"",IF(B511=" ","",IF(C511="","",(C511/B511)-1)))))</f>
        <v/>
      </c>
      <c r="F511" s="19" t="str">
        <f ca="1">IF($A$3="","",IF(Aloitus_Start!$D$1="","",IF(B511="",IF(Aloitus_Start!$D$1="Suomi","Tieto puuttuu : "&amp;$A511,IF(Aloitus_Start!$D$1="Svenska","Information saknas : "&amp;$A511)),"")))</f>
        <v/>
      </c>
      <c r="G511" s="19" t="str">
        <f ca="1">IF($A$3="","",IF(Aloitus_Start!$D$1="","",IF(C511="",IF(Aloitus_Start!$D$1="Suomi","Tieto puuttuu : "&amp;$A511,IF(Aloitus_Start!$D$1="Svenska","Information saknas : "&amp;$A511)),"")))</f>
        <v/>
      </c>
    </row>
    <row r="512" spans="1:7" x14ac:dyDescent="0.2">
      <c r="A512" s="37" t="str">
        <f ca="1">IF(Testitaulu_Testtabell!$B$2="","",IF(Testitaulu_Testtabell!A516="","",IF(Asetukset!$B$26=(MID(CELL("filename",A511),FIND("]",CELL("filename",A511))+1,255)),Testitaulu_Testtabell!A516,"")))</f>
        <v/>
      </c>
      <c r="B512" s="19" t="str">
        <f ca="1">IF(Testitaulu_Testtabell!$B$2="","",IF(Testitaulu_Testtabell!B516="","",IF(Asetukset!$B$26=(MID(CELL("filename",B511),FIND("]",CELL("filename",B511))+1,255)),Testitaulu_Testtabell!B516,"")))</f>
        <v/>
      </c>
      <c r="C512" s="38" t="str">
        <f ca="1">IF(Testitaulu_Testtabell!$B$2="","",IF(Testitaulu_Testtabell!C516="","",IF(Asetukset!$B$26=(MID(CELL("filename",C511),FIND("]",CELL("filename",C511))+1,255)),Testitaulu_Testtabell!C516,"")))</f>
        <v/>
      </c>
      <c r="D512" s="19" t="str">
        <f>IF(Aloitus_Start!$D$1="","",IF(B512="","",IF(C512="","",C512-B512)))</f>
        <v/>
      </c>
      <c r="E512" s="45" t="str">
        <f>IF(Aloitus_Start!$D$1="","",IF(B512="","",IF(B512=0,"",IF(B512=" ","",IF(C512="","",(C512/B512)-1)))))</f>
        <v/>
      </c>
      <c r="F512" s="19" t="str">
        <f ca="1">IF($A$3="","",IF(Aloitus_Start!$D$1="","",IF(B512="",IF(Aloitus_Start!$D$1="Suomi","Tieto puuttuu : "&amp;$A512,IF(Aloitus_Start!$D$1="Svenska","Information saknas : "&amp;$A512)),"")))</f>
        <v/>
      </c>
      <c r="G512" s="19" t="str">
        <f ca="1">IF($A$3="","",IF(Aloitus_Start!$D$1="","",IF(C512="",IF(Aloitus_Start!$D$1="Suomi","Tieto puuttuu : "&amp;$A512,IF(Aloitus_Start!$D$1="Svenska","Information saknas : "&amp;$A512)),"")))</f>
        <v/>
      </c>
    </row>
    <row r="513" spans="1:7" x14ac:dyDescent="0.2">
      <c r="A513" s="37" t="str">
        <f ca="1">IF(Testitaulu_Testtabell!$B$2="","",IF(Testitaulu_Testtabell!A517="","",IF(Asetukset!$B$26=(MID(CELL("filename",A512),FIND("]",CELL("filename",A512))+1,255)),Testitaulu_Testtabell!A517,"")))</f>
        <v/>
      </c>
      <c r="B513" s="19" t="str">
        <f ca="1">IF(Testitaulu_Testtabell!$B$2="","",IF(Testitaulu_Testtabell!B517="","",IF(Asetukset!$B$26=(MID(CELL("filename",B512),FIND("]",CELL("filename",B512))+1,255)),Testitaulu_Testtabell!B517,"")))</f>
        <v/>
      </c>
      <c r="C513" s="38" t="str">
        <f ca="1">IF(Testitaulu_Testtabell!$B$2="","",IF(Testitaulu_Testtabell!C517="","",IF(Asetukset!$B$26=(MID(CELL("filename",C512),FIND("]",CELL("filename",C512))+1,255)),Testitaulu_Testtabell!C517,"")))</f>
        <v/>
      </c>
      <c r="D513" s="19" t="str">
        <f>IF(Aloitus_Start!$D$1="","",IF(B513="","",IF(C513="","",C513-B513)))</f>
        <v/>
      </c>
      <c r="E513" s="45" t="str">
        <f>IF(Aloitus_Start!$D$1="","",IF(B513="","",IF(B513=0,"",IF(B513=" ","",IF(C513="","",(C513/B513)-1)))))</f>
        <v/>
      </c>
      <c r="F513" s="19" t="str">
        <f ca="1">IF($A$3="","",IF(Aloitus_Start!$D$1="","",IF(B513="",IF(Aloitus_Start!$D$1="Suomi","Tieto puuttuu : "&amp;$A513,IF(Aloitus_Start!$D$1="Svenska","Information saknas : "&amp;$A513)),"")))</f>
        <v/>
      </c>
      <c r="G513" s="19" t="str">
        <f ca="1">IF($A$3="","",IF(Aloitus_Start!$D$1="","",IF(C513="",IF(Aloitus_Start!$D$1="Suomi","Tieto puuttuu : "&amp;$A513,IF(Aloitus_Start!$D$1="Svenska","Information saknas : "&amp;$A513)),"")))</f>
        <v/>
      </c>
    </row>
    <row r="514" spans="1:7" x14ac:dyDescent="0.2">
      <c r="A514" s="37" t="str">
        <f ca="1">IF(Testitaulu_Testtabell!$B$2="","",IF(Testitaulu_Testtabell!A518="","",IF(Asetukset!$B$26=(MID(CELL("filename",A513),FIND("]",CELL("filename",A513))+1,255)),Testitaulu_Testtabell!A518,"")))</f>
        <v/>
      </c>
      <c r="B514" s="19" t="str">
        <f ca="1">IF(Testitaulu_Testtabell!$B$2="","",IF(Testitaulu_Testtabell!B518="","",IF(Asetukset!$B$26=(MID(CELL("filename",B513),FIND("]",CELL("filename",B513))+1,255)),Testitaulu_Testtabell!B518,"")))</f>
        <v/>
      </c>
      <c r="C514" s="38" t="str">
        <f ca="1">IF(Testitaulu_Testtabell!$B$2="","",IF(Testitaulu_Testtabell!C518="","",IF(Asetukset!$B$26=(MID(CELL("filename",C513),FIND("]",CELL("filename",C513))+1,255)),Testitaulu_Testtabell!C518,"")))</f>
        <v/>
      </c>
      <c r="D514" s="19" t="str">
        <f>IF(Aloitus_Start!$D$1="","",IF(B514="","",IF(C514="","",C514-B514)))</f>
        <v/>
      </c>
      <c r="E514" s="45" t="str">
        <f>IF(Aloitus_Start!$D$1="","",IF(B514="","",IF(B514=0,"",IF(B514=" ","",IF(C514="","",(C514/B514)-1)))))</f>
        <v/>
      </c>
      <c r="F514" s="19" t="str">
        <f ca="1">IF($A$3="","",IF(Aloitus_Start!$D$1="","",IF(B514="",IF(Aloitus_Start!$D$1="Suomi","Tieto puuttuu : "&amp;$A514,IF(Aloitus_Start!$D$1="Svenska","Information saknas : "&amp;$A514)),"")))</f>
        <v/>
      </c>
      <c r="G514" s="19" t="str">
        <f ca="1">IF($A$3="","",IF(Aloitus_Start!$D$1="","",IF(C514="",IF(Aloitus_Start!$D$1="Suomi","Tieto puuttuu : "&amp;$A514,IF(Aloitus_Start!$D$1="Svenska","Information saknas : "&amp;$A514)),"")))</f>
        <v/>
      </c>
    </row>
    <row r="515" spans="1:7" x14ac:dyDescent="0.2">
      <c r="A515" s="37" t="str">
        <f ca="1">IF(Testitaulu_Testtabell!$B$2="","",IF(Testitaulu_Testtabell!A519="","",IF(Asetukset!$B$26=(MID(CELL("filename",A514),FIND("]",CELL("filename",A514))+1,255)),Testitaulu_Testtabell!A519,"")))</f>
        <v/>
      </c>
      <c r="B515" s="19" t="str">
        <f ca="1">IF(Testitaulu_Testtabell!$B$2="","",IF(Testitaulu_Testtabell!B519="","",IF(Asetukset!$B$26=(MID(CELL("filename",B514),FIND("]",CELL("filename",B514))+1,255)),Testitaulu_Testtabell!B519,"")))</f>
        <v/>
      </c>
      <c r="C515" s="38" t="str">
        <f ca="1">IF(Testitaulu_Testtabell!$B$2="","",IF(Testitaulu_Testtabell!C519="","",IF(Asetukset!$B$26=(MID(CELL("filename",C514),FIND("]",CELL("filename",C514))+1,255)),Testitaulu_Testtabell!C519,"")))</f>
        <v/>
      </c>
      <c r="D515" s="19" t="str">
        <f>IF(Aloitus_Start!$D$1="","",IF(B515="","",IF(C515="","",C515-B515)))</f>
        <v/>
      </c>
      <c r="E515" s="45" t="str">
        <f>IF(Aloitus_Start!$D$1="","",IF(B515="","",IF(B515=0,"",IF(B515=" ","",IF(C515="","",(C515/B515)-1)))))</f>
        <v/>
      </c>
      <c r="F515" s="19" t="str">
        <f ca="1">IF($A$3="","",IF(Aloitus_Start!$D$1="","",IF(B515="",IF(Aloitus_Start!$D$1="Suomi","Tieto puuttuu : "&amp;$A515,IF(Aloitus_Start!$D$1="Svenska","Information saknas : "&amp;$A515)),"")))</f>
        <v/>
      </c>
      <c r="G515" s="19" t="str">
        <f ca="1">IF($A$3="","",IF(Aloitus_Start!$D$1="","",IF(C515="",IF(Aloitus_Start!$D$1="Suomi","Tieto puuttuu : "&amp;$A515,IF(Aloitus_Start!$D$1="Svenska","Information saknas : "&amp;$A515)),"")))</f>
        <v/>
      </c>
    </row>
    <row r="516" spans="1:7" x14ac:dyDescent="0.2">
      <c r="A516" s="37" t="str">
        <f ca="1">IF(Testitaulu_Testtabell!$B$2="","",IF(Testitaulu_Testtabell!A520="","",IF(Asetukset!$B$26=(MID(CELL("filename",A515),FIND("]",CELL("filename",A515))+1,255)),Testitaulu_Testtabell!A520,"")))</f>
        <v/>
      </c>
      <c r="B516" s="19" t="str">
        <f ca="1">IF(Testitaulu_Testtabell!$B$2="","",IF(Testitaulu_Testtabell!B520="","",IF(Asetukset!$B$26=(MID(CELL("filename",B515),FIND("]",CELL("filename",B515))+1,255)),Testitaulu_Testtabell!B520,"")))</f>
        <v/>
      </c>
      <c r="C516" s="38" t="str">
        <f ca="1">IF(Testitaulu_Testtabell!$B$2="","",IF(Testitaulu_Testtabell!C520="","",IF(Asetukset!$B$26=(MID(CELL("filename",C515),FIND("]",CELL("filename",C515))+1,255)),Testitaulu_Testtabell!C520,"")))</f>
        <v/>
      </c>
      <c r="D516" s="19" t="str">
        <f>IF(Aloitus_Start!$D$1="","",IF(B516="","",IF(C516="","",C516-B516)))</f>
        <v/>
      </c>
      <c r="E516" s="45" t="str">
        <f>IF(Aloitus_Start!$D$1="","",IF(B516="","",IF(B516=0,"",IF(B516=" ","",IF(C516="","",(C516/B516)-1)))))</f>
        <v/>
      </c>
      <c r="F516" s="19" t="str">
        <f ca="1">IF($A$3="","",IF(Aloitus_Start!$D$1="","",IF(B516="",IF(Aloitus_Start!$D$1="Suomi","Tieto puuttuu : "&amp;$A516,IF(Aloitus_Start!$D$1="Svenska","Information saknas : "&amp;$A516)),"")))</f>
        <v/>
      </c>
      <c r="G516" s="19" t="str">
        <f ca="1">IF($A$3="","",IF(Aloitus_Start!$D$1="","",IF(C516="",IF(Aloitus_Start!$D$1="Suomi","Tieto puuttuu : "&amp;$A516,IF(Aloitus_Start!$D$1="Svenska","Information saknas : "&amp;$A516)),"")))</f>
        <v/>
      </c>
    </row>
    <row r="517" spans="1:7" x14ac:dyDescent="0.2">
      <c r="A517" s="37" t="str">
        <f ca="1">IF(Testitaulu_Testtabell!$B$2="","",IF(Testitaulu_Testtabell!A521="","",IF(Asetukset!$B$26=(MID(CELL("filename",A516),FIND("]",CELL("filename",A516))+1,255)),Testitaulu_Testtabell!A521,"")))</f>
        <v/>
      </c>
      <c r="B517" s="19" t="str">
        <f ca="1">IF(Testitaulu_Testtabell!$B$2="","",IF(Testitaulu_Testtabell!B521="","",IF(Asetukset!$B$26=(MID(CELL("filename",B516),FIND("]",CELL("filename",B516))+1,255)),Testitaulu_Testtabell!B521,"")))</f>
        <v/>
      </c>
      <c r="C517" s="38" t="str">
        <f ca="1">IF(Testitaulu_Testtabell!$B$2="","",IF(Testitaulu_Testtabell!C521="","",IF(Asetukset!$B$26=(MID(CELL("filename",C516),FIND("]",CELL("filename",C516))+1,255)),Testitaulu_Testtabell!C521,"")))</f>
        <v/>
      </c>
      <c r="G517" s="19"/>
    </row>
    <row r="518" spans="1:7" x14ac:dyDescent="0.2">
      <c r="A518" s="37" t="str">
        <f ca="1">IF(Testitaulu_Testtabell!$B$2="","",IF(Testitaulu_Testtabell!A522="","",IF(Asetukset!$B$26=(MID(CELL("filename",A517),FIND("]",CELL("filename",A517))+1,255)),Testitaulu_Testtabell!A522,"")))</f>
        <v/>
      </c>
      <c r="B518" s="19" t="str">
        <f ca="1">IF(Testitaulu_Testtabell!$B$2="","",IF(Testitaulu_Testtabell!B522="","",IF(Asetukset!$B$26=(MID(CELL("filename",B517),FIND("]",CELL("filename",B517))+1,255)),Testitaulu_Testtabell!B522,"")))</f>
        <v/>
      </c>
      <c r="C518" s="38" t="str">
        <f ca="1">IF(Testitaulu_Testtabell!$B$2="","",IF(Testitaulu_Testtabell!C522="","",IF(Asetukset!$B$26=(MID(CELL("filename",C517),FIND("]",CELL("filename",C517))+1,255)),Testitaulu_Testtabell!C522,"")))</f>
        <v/>
      </c>
      <c r="D518" s="19" t="str">
        <f>IF(Aloitus_Start!$D$1="","",IF(B518="","",IF(C518="","",C518-B518)))</f>
        <v/>
      </c>
      <c r="E518" s="45" t="str">
        <f>IF(Aloitus_Start!$D$1="","",IF(B518="","",IF(B518=0,"",IF(B518=" ","",IF(C518="","",(C518/B518)-1)))))</f>
        <v/>
      </c>
      <c r="F518" s="19" t="str">
        <f ca="1">IF($A$3="","",IF(Aloitus_Start!$D$1="","",IF(B518="",IF(Aloitus_Start!$D$1="Suomi","Tieto puuttuu : "&amp;$A518,IF(Aloitus_Start!$D$1="Svenska","Information saknas : "&amp;$A518)),"")))</f>
        <v/>
      </c>
      <c r="G518" s="19" t="str">
        <f ca="1">IF($A$3="","",IF(Aloitus_Start!$D$1="","",IF(C518="",IF(Aloitus_Start!$D$1="Suomi","Tieto puuttuu : "&amp;$A518,IF(Aloitus_Start!$D$1="Svenska","Information saknas : "&amp;$A518)),"")))</f>
        <v/>
      </c>
    </row>
    <row r="519" spans="1:7" x14ac:dyDescent="0.2">
      <c r="A519" s="37" t="str">
        <f ca="1">IF(Testitaulu_Testtabell!$B$2="","",IF(Testitaulu_Testtabell!A523="","",IF(Asetukset!$B$26=(MID(CELL("filename",A518),FIND("]",CELL("filename",A518))+1,255)),Testitaulu_Testtabell!A523,"")))</f>
        <v/>
      </c>
      <c r="B519" s="19" t="str">
        <f ca="1">IF(Testitaulu_Testtabell!$B$2="","",IF(Testitaulu_Testtabell!B523="","",IF(Asetukset!$B$26=(MID(CELL("filename",B518),FIND("]",CELL("filename",B518))+1,255)),Testitaulu_Testtabell!B523,"")))</f>
        <v/>
      </c>
      <c r="C519" s="38" t="str">
        <f ca="1">IF(Testitaulu_Testtabell!$B$2="","",IF(Testitaulu_Testtabell!C523="","",IF(Asetukset!$B$26=(MID(CELL("filename",C518),FIND("]",CELL("filename",C518))+1,255)),Testitaulu_Testtabell!C523,"")))</f>
        <v/>
      </c>
      <c r="D519" s="19" t="str">
        <f>IF(Aloitus_Start!$D$1="","",IF(B519="","",IF(C519="","",C519-B519)))</f>
        <v/>
      </c>
      <c r="E519" s="45" t="str">
        <f>IF(Aloitus_Start!$D$1="","",IF(B519="","",IF(B519=0,"",IF(B519=" ","",IF(C519="","",(C519/B519)-1)))))</f>
        <v/>
      </c>
      <c r="F519" s="19" t="str">
        <f ca="1">IF($A$3="","",IF(Aloitus_Start!$D$1="","",IF(B519="",IF(Aloitus_Start!$D$1="Suomi","Tieto puuttuu : "&amp;$A519,IF(Aloitus_Start!$D$1="Svenska","Information saknas : "&amp;$A519)),"")))</f>
        <v/>
      </c>
      <c r="G519" s="19" t="str">
        <f ca="1">IF($A$3="","",IF(Aloitus_Start!$D$1="","",IF(C519="",IF(Aloitus_Start!$D$1="Suomi","Tieto puuttuu : "&amp;$A519,IF(Aloitus_Start!$D$1="Svenska","Information saknas : "&amp;$A519)),"")))</f>
        <v/>
      </c>
    </row>
    <row r="520" spans="1:7" x14ac:dyDescent="0.2">
      <c r="A520" s="37" t="str">
        <f ca="1">IF(Testitaulu_Testtabell!$B$2="","",IF(Testitaulu_Testtabell!A524="","",IF(Asetukset!$B$26=(MID(CELL("filename",A519),FIND("]",CELL("filename",A519))+1,255)),Testitaulu_Testtabell!A524,"")))</f>
        <v/>
      </c>
      <c r="B520" s="19" t="str">
        <f ca="1">IF(Testitaulu_Testtabell!$B$2="","",IF(Testitaulu_Testtabell!B524="","",IF(Asetukset!$B$26=(MID(CELL("filename",B519),FIND("]",CELL("filename",B519))+1,255)),Testitaulu_Testtabell!B524,"")))</f>
        <v/>
      </c>
      <c r="C520" s="38" t="str">
        <f ca="1">IF(Testitaulu_Testtabell!$B$2="","",IF(Testitaulu_Testtabell!C524="","",IF(Asetukset!$B$26=(MID(CELL("filename",C519),FIND("]",CELL("filename",C519))+1,255)),Testitaulu_Testtabell!C524,"")))</f>
        <v/>
      </c>
      <c r="D520" s="19" t="str">
        <f>IF(Aloitus_Start!$D$1="","",IF(B520="","",IF(C520="","",C520-B520)))</f>
        <v/>
      </c>
      <c r="E520" s="45" t="str">
        <f>IF(Aloitus_Start!$D$1="","",IF(B520="","",IF(B520=0,"",IF(B520=" ","",IF(C520="","",(C520/B520)-1)))))</f>
        <v/>
      </c>
      <c r="F520" s="19" t="str">
        <f ca="1">IF($A$3="","",IF(Aloitus_Start!$D$1="","",IF(B520="",IF(Aloitus_Start!$D$1="Suomi","Tieto puuttuu : "&amp;$A520,IF(Aloitus_Start!$D$1="Svenska","Information saknas : "&amp;$A520)),"")))</f>
        <v/>
      </c>
      <c r="G520" s="19" t="str">
        <f ca="1">IF($A$3="","",IF(Aloitus_Start!$D$1="","",IF(C520="",IF(Aloitus_Start!$D$1="Suomi","Tieto puuttuu : "&amp;$A520,IF(Aloitus_Start!$D$1="Svenska","Information saknas : "&amp;$A520)),"")))</f>
        <v/>
      </c>
    </row>
    <row r="521" spans="1:7" x14ac:dyDescent="0.2">
      <c r="A521" s="37" t="str">
        <f ca="1">IF(Testitaulu_Testtabell!$B$2="","",IF(Testitaulu_Testtabell!A525="","",IF(Asetukset!$B$26=(MID(CELL("filename",A520),FIND("]",CELL("filename",A520))+1,255)),Testitaulu_Testtabell!A525,"")))</f>
        <v/>
      </c>
      <c r="B521" s="19" t="str">
        <f ca="1">IF(Testitaulu_Testtabell!$B$2="","",IF(Testitaulu_Testtabell!B525="","",IF(Asetukset!$B$26=(MID(CELL("filename",B520),FIND("]",CELL("filename",B520))+1,255)),Testitaulu_Testtabell!B525,"")))</f>
        <v/>
      </c>
      <c r="C521" s="38" t="str">
        <f ca="1">IF(Testitaulu_Testtabell!$B$2="","",IF(Testitaulu_Testtabell!C525="","",IF(Asetukset!$B$26=(MID(CELL("filename",C520),FIND("]",CELL("filename",C520))+1,255)),Testitaulu_Testtabell!C525,"")))</f>
        <v/>
      </c>
      <c r="D521" s="19" t="str">
        <f>IF(Aloitus_Start!$D$1="","",IF(B521="","",IF(C521="","",C521-B521)))</f>
        <v/>
      </c>
      <c r="E521" s="45" t="str">
        <f>IF(Aloitus_Start!$D$1="","",IF(B521="","",IF(B521=0,"",IF(B521=" ","",IF(C521="","",(C521/B521)-1)))))</f>
        <v/>
      </c>
      <c r="F521" s="19" t="str">
        <f ca="1">IF($A$3="","",IF(Aloitus_Start!$D$1="","",IF(B521="",IF(Aloitus_Start!$D$1="Suomi","Tieto puuttuu : "&amp;$A521,IF(Aloitus_Start!$D$1="Svenska","Information saknas : "&amp;$A521)),"")))</f>
        <v/>
      </c>
      <c r="G521" s="19" t="str">
        <f ca="1">IF($A$3="","",IF(Aloitus_Start!$D$1="","",IF(C521="",IF(Aloitus_Start!$D$1="Suomi","Tieto puuttuu : "&amp;$A521,IF(Aloitus_Start!$D$1="Svenska","Information saknas : "&amp;$A521)),"")))</f>
        <v/>
      </c>
    </row>
    <row r="522" spans="1:7" x14ac:dyDescent="0.2">
      <c r="A522" s="37" t="str">
        <f ca="1">IF(Testitaulu_Testtabell!$B$2="","",IF(Testitaulu_Testtabell!A526="","",IF(Asetukset!$B$26=(MID(CELL("filename",A521),FIND("]",CELL("filename",A521))+1,255)),Testitaulu_Testtabell!A526,"")))</f>
        <v/>
      </c>
      <c r="B522" s="19" t="str">
        <f ca="1">IF(Testitaulu_Testtabell!$B$2="","",IF(Testitaulu_Testtabell!B526="","",IF(Asetukset!$B$26=(MID(CELL("filename",B521),FIND("]",CELL("filename",B521))+1,255)),Testitaulu_Testtabell!B526,"")))</f>
        <v/>
      </c>
      <c r="C522" s="38" t="str">
        <f ca="1">IF(Testitaulu_Testtabell!$B$2="","",IF(Testitaulu_Testtabell!C526="","",IF(Asetukset!$B$26=(MID(CELL("filename",C521),FIND("]",CELL("filename",C521))+1,255)),Testitaulu_Testtabell!C526,"")))</f>
        <v/>
      </c>
      <c r="D522" s="19" t="str">
        <f>IF(Aloitus_Start!$D$1="","",IF(B522="","",IF(C522="","",C522-B522)))</f>
        <v/>
      </c>
      <c r="E522" s="45" t="str">
        <f>IF(Aloitus_Start!$D$1="","",IF(B522="","",IF(B522=0,"",IF(B522=" ","",IF(C522="","",(C522/B522)-1)))))</f>
        <v/>
      </c>
      <c r="F522" s="19" t="str">
        <f ca="1">IF($A$3="","",IF(Aloitus_Start!$D$1="","",IF(B522="",IF(Aloitus_Start!$D$1="Suomi","Tieto puuttuu : "&amp;$A522,IF(Aloitus_Start!$D$1="Svenska","Information saknas : "&amp;$A522)),"")))</f>
        <v/>
      </c>
      <c r="G522" s="19" t="str">
        <f ca="1">IF($A$3="","",IF(Aloitus_Start!$D$1="","",IF(C522="",IF(Aloitus_Start!$D$1="Suomi","Tieto puuttuu : "&amp;$A522,IF(Aloitus_Start!$D$1="Svenska","Information saknas : "&amp;$A522)),"")))</f>
        <v/>
      </c>
    </row>
    <row r="523" spans="1:7" x14ac:dyDescent="0.2">
      <c r="A523" s="37" t="str">
        <f ca="1">IF(Testitaulu_Testtabell!$B$2="","",IF(Testitaulu_Testtabell!A527="","",IF(Asetukset!$B$26=(MID(CELL("filename",A522),FIND("]",CELL("filename",A522))+1,255)),Testitaulu_Testtabell!A527,"")))</f>
        <v/>
      </c>
      <c r="B523" s="19" t="str">
        <f ca="1">IF(Testitaulu_Testtabell!$B$2="","",IF(Testitaulu_Testtabell!B527="","",IF(Asetukset!$B$26=(MID(CELL("filename",B522),FIND("]",CELL("filename",B522))+1,255)),Testitaulu_Testtabell!B527,"")))</f>
        <v/>
      </c>
      <c r="C523" s="38" t="str">
        <f ca="1">IF(Testitaulu_Testtabell!$B$2="","",IF(Testitaulu_Testtabell!C527="","",IF(Asetukset!$B$26=(MID(CELL("filename",C522),FIND("]",CELL("filename",C522))+1,255)),Testitaulu_Testtabell!C527,"")))</f>
        <v/>
      </c>
      <c r="D523" s="19" t="str">
        <f>IF(Aloitus_Start!$D$1="","",IF(B523="","",IF(C523="","",C523-B523)))</f>
        <v/>
      </c>
      <c r="E523" s="45" t="str">
        <f>IF(Aloitus_Start!$D$1="","",IF(B523="","",IF(B523=0,"",IF(B523=" ","",IF(C523="","",(C523/B523)-1)))))</f>
        <v/>
      </c>
      <c r="F523" s="19" t="str">
        <f ca="1">IF($A$3="","",IF(Aloitus_Start!$D$1="","",IF(B523="",IF(Aloitus_Start!$D$1="Suomi","Tieto puuttuu : "&amp;$A523,IF(Aloitus_Start!$D$1="Svenska","Information saknas : "&amp;$A523)),"")))</f>
        <v/>
      </c>
      <c r="G523" s="19" t="str">
        <f ca="1">IF($A$3="","",IF(Aloitus_Start!$D$1="","",IF(C523="",IF(Aloitus_Start!$D$1="Suomi","Tieto puuttuu : "&amp;$A523,IF(Aloitus_Start!$D$1="Svenska","Information saknas : "&amp;$A523)),"")))</f>
        <v/>
      </c>
    </row>
    <row r="524" spans="1:7" x14ac:dyDescent="0.2">
      <c r="A524" s="37" t="str">
        <f ca="1">IF(Testitaulu_Testtabell!$B$2="","",IF(Testitaulu_Testtabell!A528="","",IF(Asetukset!$B$26=(MID(CELL("filename",A523),FIND("]",CELL("filename",A523))+1,255)),Testitaulu_Testtabell!A528,"")))</f>
        <v/>
      </c>
      <c r="B524" s="19" t="str">
        <f ca="1">IF(Testitaulu_Testtabell!$B$2="","",IF(Testitaulu_Testtabell!B528="","",IF(Asetukset!$B$26=(MID(CELL("filename",B523),FIND("]",CELL("filename",B523))+1,255)),Testitaulu_Testtabell!B528,"")))</f>
        <v/>
      </c>
      <c r="C524" s="38" t="str">
        <f ca="1">IF(Testitaulu_Testtabell!$B$2="","",IF(Testitaulu_Testtabell!C528="","",IF(Asetukset!$B$26=(MID(CELL("filename",C523),FIND("]",CELL("filename",C523))+1,255)),Testitaulu_Testtabell!C528,"")))</f>
        <v/>
      </c>
      <c r="D524" s="19" t="str">
        <f>IF(Aloitus_Start!$D$1="","",IF(B524="","",IF(C524="","",C524-B524)))</f>
        <v/>
      </c>
      <c r="E524" s="45" t="str">
        <f>IF(Aloitus_Start!$D$1="","",IF(B524="","",IF(B524=0,"",IF(B524=" ","",IF(C524="","",(C524/B524)-1)))))</f>
        <v/>
      </c>
      <c r="F524" s="19" t="str">
        <f ca="1">IF($A$3="","",IF(Aloitus_Start!$D$1="","",IF(B524="",IF(Aloitus_Start!$D$1="Suomi","Tieto puuttuu : "&amp;$A524,IF(Aloitus_Start!$D$1="Svenska","Information saknas : "&amp;$A524)),"")))</f>
        <v/>
      </c>
      <c r="G524" s="19" t="str">
        <f ca="1">IF($A$3="","",IF(Aloitus_Start!$D$1="","",IF(C524="",IF(Aloitus_Start!$D$1="Suomi","Tieto puuttuu : "&amp;$A524,IF(Aloitus_Start!$D$1="Svenska","Information saknas : "&amp;$A524)),"")))</f>
        <v/>
      </c>
    </row>
    <row r="525" spans="1:7" x14ac:dyDescent="0.2">
      <c r="A525" s="37" t="str">
        <f ca="1">IF(Testitaulu_Testtabell!$B$2="","",IF(Testitaulu_Testtabell!A529="","",IF(Asetukset!$B$26=(MID(CELL("filename",A524),FIND("]",CELL("filename",A524))+1,255)),Testitaulu_Testtabell!A529,"")))</f>
        <v/>
      </c>
      <c r="B525" s="19" t="str">
        <f ca="1">IF(Testitaulu_Testtabell!$B$2="","",IF(Testitaulu_Testtabell!B529="","",IF(Asetukset!$B$26=(MID(CELL("filename",B524),FIND("]",CELL("filename",B524))+1,255)),Testitaulu_Testtabell!B529,"")))</f>
        <v/>
      </c>
      <c r="C525" s="38" t="str">
        <f ca="1">IF(Testitaulu_Testtabell!$B$2="","",IF(Testitaulu_Testtabell!C529="","",IF(Asetukset!$B$26=(MID(CELL("filename",C524),FIND("]",CELL("filename",C524))+1,255)),Testitaulu_Testtabell!C529,"")))</f>
        <v/>
      </c>
      <c r="D525" s="19" t="str">
        <f>IF(Aloitus_Start!$D$1="","",IF(B525="","",IF(C525="","",C525-B525)))</f>
        <v/>
      </c>
      <c r="E525" s="45" t="str">
        <f>IF(Aloitus_Start!$D$1="","",IF(B525="","",IF(B525=0,"",IF(B525=" ","",IF(C525="","",(C525/B525)-1)))))</f>
        <v/>
      </c>
      <c r="F525" s="19" t="str">
        <f ca="1">IF($A$3="","",IF(Aloitus_Start!$D$1="","",IF(B525="",IF(Aloitus_Start!$D$1="Suomi","Tieto puuttuu : "&amp;$A525,IF(Aloitus_Start!$D$1="Svenska","Information saknas : "&amp;$A525)),"")))</f>
        <v/>
      </c>
      <c r="G525" s="19" t="str">
        <f ca="1">IF($A$3="","",IF(Aloitus_Start!$D$1="","",IF(C525="",IF(Aloitus_Start!$D$1="Suomi","Tieto puuttuu : "&amp;$A525,IF(Aloitus_Start!$D$1="Svenska","Information saknas : "&amp;$A525)),"")))</f>
        <v/>
      </c>
    </row>
    <row r="526" spans="1:7" x14ac:dyDescent="0.2">
      <c r="A526" s="37" t="str">
        <f ca="1">IF(Testitaulu_Testtabell!$B$2="","",IF(Testitaulu_Testtabell!A530="","",IF(Asetukset!$B$26=(MID(CELL("filename",A525),FIND("]",CELL("filename",A525))+1,255)),Testitaulu_Testtabell!A530,"")))</f>
        <v/>
      </c>
      <c r="B526" s="19" t="str">
        <f ca="1">IF(Testitaulu_Testtabell!$B$2="","",IF(Testitaulu_Testtabell!B530="","",IF(Asetukset!$B$26=(MID(CELL("filename",B525),FIND("]",CELL("filename",B525))+1,255)),Testitaulu_Testtabell!B530,"")))</f>
        <v/>
      </c>
      <c r="C526" s="38" t="str">
        <f ca="1">IF(Testitaulu_Testtabell!$B$2="","",IF(Testitaulu_Testtabell!C530="","",IF(Asetukset!$B$26=(MID(CELL("filename",C525),FIND("]",CELL("filename",C525))+1,255)),Testitaulu_Testtabell!C530,"")))</f>
        <v/>
      </c>
      <c r="G526" s="19"/>
    </row>
    <row r="527" spans="1:7" x14ac:dyDescent="0.2">
      <c r="A527" s="37" t="str">
        <f ca="1">IF(Testitaulu_Testtabell!$B$2="","",IF(Testitaulu_Testtabell!A531="","",IF(Asetukset!$B$26=(MID(CELL("filename",A526),FIND("]",CELL("filename",A526))+1,255)),Testitaulu_Testtabell!A531,"")))</f>
        <v/>
      </c>
      <c r="B527" s="19" t="str">
        <f ca="1">IF(Testitaulu_Testtabell!$B$2="","",IF(Testitaulu_Testtabell!B531="","",IF(Asetukset!$B$26=(MID(CELL("filename",B526),FIND("]",CELL("filename",B526))+1,255)),Testitaulu_Testtabell!B531,"")))</f>
        <v/>
      </c>
      <c r="C527" s="38" t="str">
        <f ca="1">IF(Testitaulu_Testtabell!$B$2="","",IF(Testitaulu_Testtabell!C531="","",IF(Asetukset!$B$26=(MID(CELL("filename",C526),FIND("]",CELL("filename",C526))+1,255)),Testitaulu_Testtabell!C531,"")))</f>
        <v/>
      </c>
      <c r="G527" s="19"/>
    </row>
    <row r="528" spans="1:7" x14ac:dyDescent="0.2">
      <c r="A528" s="37" t="str">
        <f ca="1">IF(Testitaulu_Testtabell!$B$2="","",IF(Testitaulu_Testtabell!A532="","",IF(Asetukset!$B$26=(MID(CELL("filename",A527),FIND("]",CELL("filename",A527))+1,255)),Testitaulu_Testtabell!A532,"")))</f>
        <v/>
      </c>
      <c r="B528" s="19" t="str">
        <f ca="1">IF(Testitaulu_Testtabell!$B$2="","",IF(Testitaulu_Testtabell!B532="","",IF(Asetukset!$B$26=(MID(CELL("filename",B527),FIND("]",CELL("filename",B527))+1,255)),Testitaulu_Testtabell!B532,"")))</f>
        <v/>
      </c>
      <c r="C528" s="38" t="str">
        <f ca="1">IF(Testitaulu_Testtabell!$B$2="","",IF(Testitaulu_Testtabell!C532="","",IF(Asetukset!$B$26=(MID(CELL("filename",C527),FIND("]",CELL("filename",C527))+1,255)),Testitaulu_Testtabell!C532,"")))</f>
        <v/>
      </c>
      <c r="D528" s="19" t="str">
        <f>IF(Aloitus_Start!$D$1="","",IF(B528="","",IF(C528="","",C528-B528)))</f>
        <v/>
      </c>
      <c r="E528" s="45" t="str">
        <f>IF(Aloitus_Start!$D$1="","",IF(B528="","",IF(B528=0,"",IF(B528=" ","",IF(C528="","",(C528/B528)-1)))))</f>
        <v/>
      </c>
      <c r="F528" s="19" t="str">
        <f ca="1">IF($A$3="","",IF(Aloitus_Start!$D$1="","",IF(B528="",IF(Aloitus_Start!$D$1="Suomi","Tieto puuttuu : "&amp;$A528,IF(Aloitus_Start!$D$1="Svenska","Information saknas : "&amp;$A528)),"")))</f>
        <v/>
      </c>
      <c r="G528" s="19" t="str">
        <f ca="1">IF($A$3="","",IF(Aloitus_Start!$D$1="","",IF(C528="",IF(Aloitus_Start!$D$1="Suomi","Tieto puuttuu : "&amp;$A528,IF(Aloitus_Start!$D$1="Svenska","Information saknas : "&amp;$A528)),"")))</f>
        <v/>
      </c>
    </row>
    <row r="529" spans="1:7" x14ac:dyDescent="0.2">
      <c r="A529" s="37" t="str">
        <f ca="1">IF(Testitaulu_Testtabell!$B$2="","",IF(Testitaulu_Testtabell!A533="","",IF(Asetukset!$B$26=(MID(CELL("filename",A528),FIND("]",CELL("filename",A528))+1,255)),Testitaulu_Testtabell!A533,"")))</f>
        <v/>
      </c>
      <c r="B529" s="19" t="str">
        <f ca="1">IF(Testitaulu_Testtabell!$B$2="","",IF(Testitaulu_Testtabell!B533="","",IF(Asetukset!$B$26=(MID(CELL("filename",B528),FIND("]",CELL("filename",B528))+1,255)),Testitaulu_Testtabell!B533,"")))</f>
        <v/>
      </c>
      <c r="C529" s="38" t="str">
        <f ca="1">IF(Testitaulu_Testtabell!$B$2="","",IF(Testitaulu_Testtabell!C533="","",IF(Asetukset!$B$26=(MID(CELL("filename",C528),FIND("]",CELL("filename",C528))+1,255)),Testitaulu_Testtabell!C533,"")))</f>
        <v/>
      </c>
      <c r="D529" s="19" t="str">
        <f>IF(Aloitus_Start!$D$1="","",IF(B529="","",IF(C529="","",C529-B529)))</f>
        <v/>
      </c>
      <c r="E529" s="45" t="str">
        <f>IF(Aloitus_Start!$D$1="","",IF(B529="","",IF(B529=0,"",IF(B529=" ","",IF(C529="","",(C529/B529)-1)))))</f>
        <v/>
      </c>
      <c r="F529" s="19" t="str">
        <f ca="1">IF($A$3="","",IF(Aloitus_Start!$D$1="","",IF(B529="",IF(Aloitus_Start!$D$1="Suomi","Tieto puuttuu : "&amp;$A529,IF(Aloitus_Start!$D$1="Svenska","Information saknas : "&amp;$A529)),"")))</f>
        <v/>
      </c>
      <c r="G529" s="19" t="str">
        <f ca="1">IF($A$3="","",IF(Aloitus_Start!$D$1="","",IF(C529="",IF(Aloitus_Start!$D$1="Suomi","Tieto puuttuu : "&amp;$A529,IF(Aloitus_Start!$D$1="Svenska","Information saknas : "&amp;$A529)),"")))</f>
        <v/>
      </c>
    </row>
    <row r="530" spans="1:7" x14ac:dyDescent="0.2">
      <c r="A530" s="37" t="str">
        <f ca="1">IF(Testitaulu_Testtabell!$B$2="","",IF(Testitaulu_Testtabell!A534="","",IF(Asetukset!$B$26=(MID(CELL("filename",A529),FIND("]",CELL("filename",A529))+1,255)),Testitaulu_Testtabell!A534,"")))</f>
        <v/>
      </c>
      <c r="B530" s="19" t="str">
        <f ca="1">IF(Testitaulu_Testtabell!$B$2="","",IF(Testitaulu_Testtabell!B534="","",IF(Asetukset!$B$26=(MID(CELL("filename",B529),FIND("]",CELL("filename",B529))+1,255)),Testitaulu_Testtabell!B534,"")))</f>
        <v/>
      </c>
      <c r="C530" s="38" t="str">
        <f ca="1">IF(Testitaulu_Testtabell!$B$2="","",IF(Testitaulu_Testtabell!C534="","",IF(Asetukset!$B$26=(MID(CELL("filename",C529),FIND("]",CELL("filename",C529))+1,255)),Testitaulu_Testtabell!C534,"")))</f>
        <v/>
      </c>
      <c r="D530" s="19" t="str">
        <f>IF(Aloitus_Start!$D$1="","",IF(B530="","",IF(C530="","",C530-B530)))</f>
        <v/>
      </c>
      <c r="E530" s="45" t="str">
        <f>IF(Aloitus_Start!$D$1="","",IF(B530="","",IF(B530=0,"",IF(B530=" ","",IF(C530="","",(C530/B530)-1)))))</f>
        <v/>
      </c>
      <c r="F530" s="19" t="str">
        <f ca="1">IF($A$3="","",IF(Aloitus_Start!$D$1="","",IF(B530="",IF(Aloitus_Start!$D$1="Suomi","Tieto puuttuu : "&amp;$A530,IF(Aloitus_Start!$D$1="Svenska","Information saknas : "&amp;$A530)),"")))</f>
        <v/>
      </c>
      <c r="G530" s="19" t="str">
        <f ca="1">IF($A$3="","",IF(Aloitus_Start!$D$1="","",IF(C530="",IF(Aloitus_Start!$D$1="Suomi","Tieto puuttuu : "&amp;$A530,IF(Aloitus_Start!$D$1="Svenska","Information saknas : "&amp;$A530)),"")))</f>
        <v/>
      </c>
    </row>
    <row r="531" spans="1:7" x14ac:dyDescent="0.2">
      <c r="A531" s="37" t="str">
        <f ca="1">IF(Testitaulu_Testtabell!$B$2="","",IF(Testitaulu_Testtabell!A535="","",IF(Asetukset!$B$26=(MID(CELL("filename",A530),FIND("]",CELL("filename",A530))+1,255)),Testitaulu_Testtabell!A535,"")))</f>
        <v/>
      </c>
      <c r="B531" s="19" t="str">
        <f ca="1">IF(Testitaulu_Testtabell!$B$2="","",IF(Testitaulu_Testtabell!B535="","",IF(Asetukset!$B$26=(MID(CELL("filename",B530),FIND("]",CELL("filename",B530))+1,255)),Testitaulu_Testtabell!B535,"")))</f>
        <v/>
      </c>
      <c r="C531" s="38" t="str">
        <f ca="1">IF(Testitaulu_Testtabell!$B$2="","",IF(Testitaulu_Testtabell!C535="","",IF(Asetukset!$B$26=(MID(CELL("filename",C530),FIND("]",CELL("filename",C530))+1,255)),Testitaulu_Testtabell!C535,"")))</f>
        <v/>
      </c>
      <c r="D531" s="19" t="str">
        <f>IF(Aloitus_Start!$D$1="","",IF(B531="","",IF(C531="","",C531-B531)))</f>
        <v/>
      </c>
      <c r="E531" s="45" t="str">
        <f>IF(Aloitus_Start!$D$1="","",IF(B531="","",IF(B531=0,"",IF(B531=" ","",IF(C531="","",(C531/B531)-1)))))</f>
        <v/>
      </c>
      <c r="F531" s="19" t="str">
        <f ca="1">IF($A$3="","",IF(Aloitus_Start!$D$1="","",IF(B531="",IF(Aloitus_Start!$D$1="Suomi","Tieto puuttuu : "&amp;$A531,IF(Aloitus_Start!$D$1="Svenska","Information saknas : "&amp;$A531)),"")))</f>
        <v/>
      </c>
      <c r="G531" s="19" t="str">
        <f ca="1">IF($A$3="","",IF(Aloitus_Start!$D$1="","",IF(C531="",IF(Aloitus_Start!$D$1="Suomi","Tieto puuttuu : "&amp;$A531,IF(Aloitus_Start!$D$1="Svenska","Information saknas : "&amp;$A531)),"")))</f>
        <v/>
      </c>
    </row>
    <row r="532" spans="1:7" x14ac:dyDescent="0.2">
      <c r="A532" s="37" t="str">
        <f ca="1">IF(Testitaulu_Testtabell!$B$2="","",IF(Testitaulu_Testtabell!A536="","",IF(Asetukset!$B$26=(MID(CELL("filename",A531),FIND("]",CELL("filename",A531))+1,255)),Testitaulu_Testtabell!A536,"")))</f>
        <v/>
      </c>
      <c r="B532" s="19" t="str">
        <f ca="1">IF(Testitaulu_Testtabell!$B$2="","",IF(Testitaulu_Testtabell!B536="","",IF(Asetukset!$B$26=(MID(CELL("filename",B531),FIND("]",CELL("filename",B531))+1,255)),Testitaulu_Testtabell!B536,"")))</f>
        <v/>
      </c>
      <c r="C532" s="38" t="str">
        <f ca="1">IF(Testitaulu_Testtabell!$B$2="","",IF(Testitaulu_Testtabell!C536="","",IF(Asetukset!$B$26=(MID(CELL("filename",C531),FIND("]",CELL("filename",C531))+1,255)),Testitaulu_Testtabell!C536,"")))</f>
        <v/>
      </c>
      <c r="D532" s="19" t="str">
        <f>IF(Aloitus_Start!$D$1="","",IF(B532="","",IF(C532="","",C532-B532)))</f>
        <v/>
      </c>
      <c r="E532" s="45" t="str">
        <f>IF(Aloitus_Start!$D$1="","",IF(B532="","",IF(B532=0,"",IF(B532=" ","",IF(C532="","",(C532/B532)-1)))))</f>
        <v/>
      </c>
      <c r="F532" s="19" t="str">
        <f ca="1">IF($A$3="","",IF(Aloitus_Start!$D$1="","",IF(B532="",IF(Aloitus_Start!$D$1="Suomi","Tieto puuttuu : "&amp;$A532,IF(Aloitus_Start!$D$1="Svenska","Information saknas : "&amp;$A532)),"")))</f>
        <v/>
      </c>
      <c r="G532" s="19" t="str">
        <f ca="1">IF($A$3="","",IF(Aloitus_Start!$D$1="","",IF(C532="",IF(Aloitus_Start!$D$1="Suomi","Tieto puuttuu : "&amp;$A532,IF(Aloitus_Start!$D$1="Svenska","Information saknas : "&amp;$A532)),"")))</f>
        <v/>
      </c>
    </row>
    <row r="533" spans="1:7" x14ac:dyDescent="0.2">
      <c r="A533" s="37" t="str">
        <f ca="1">IF(Testitaulu_Testtabell!$B$2="","",IF(Testitaulu_Testtabell!A537="","",IF(Asetukset!$B$26=(MID(CELL("filename",A532),FIND("]",CELL("filename",A532))+1,255)),Testitaulu_Testtabell!A537,"")))</f>
        <v/>
      </c>
      <c r="B533" s="19" t="str">
        <f ca="1">IF(Testitaulu_Testtabell!$B$2="","",IF(Testitaulu_Testtabell!B537="","",IF(Asetukset!$B$26=(MID(CELL("filename",B532),FIND("]",CELL("filename",B532))+1,255)),Testitaulu_Testtabell!B537,"")))</f>
        <v/>
      </c>
      <c r="C533" s="38" t="str">
        <f ca="1">IF(Testitaulu_Testtabell!$B$2="","",IF(Testitaulu_Testtabell!C537="","",IF(Asetukset!$B$26=(MID(CELL("filename",C532),FIND("]",CELL("filename",C532))+1,255)),Testitaulu_Testtabell!C537,"")))</f>
        <v/>
      </c>
      <c r="D533" s="19" t="str">
        <f>IF(Aloitus_Start!$D$1="","",IF(B533="","",IF(C533="","",C533-B533)))</f>
        <v/>
      </c>
      <c r="E533" s="45" t="str">
        <f>IF(Aloitus_Start!$D$1="","",IF(B533="","",IF(B533=0,"",IF(B533=" ","",IF(C533="","",(C533/B533)-1)))))</f>
        <v/>
      </c>
      <c r="F533" s="19" t="str">
        <f ca="1">IF($A$3="","",IF(Aloitus_Start!$D$1="","",IF(B533="",IF(Aloitus_Start!$D$1="Suomi","Tieto puuttuu : "&amp;$A533,IF(Aloitus_Start!$D$1="Svenska","Information saknas : "&amp;$A533)),"")))</f>
        <v/>
      </c>
      <c r="G533" s="19" t="str">
        <f ca="1">IF($A$3="","",IF(Aloitus_Start!$D$1="","",IF(C533="",IF(Aloitus_Start!$D$1="Suomi","Tieto puuttuu : "&amp;$A533,IF(Aloitus_Start!$D$1="Svenska","Information saknas : "&amp;$A533)),"")))</f>
        <v/>
      </c>
    </row>
    <row r="534" spans="1:7" x14ac:dyDescent="0.2">
      <c r="A534" s="37" t="str">
        <f ca="1">IF(Testitaulu_Testtabell!$B$2="","",IF(Testitaulu_Testtabell!A538="","",IF(Asetukset!$B$26=(MID(CELL("filename",A533),FIND("]",CELL("filename",A533))+1,255)),Testitaulu_Testtabell!A538,"")))</f>
        <v/>
      </c>
      <c r="B534" s="19" t="str">
        <f ca="1">IF(Testitaulu_Testtabell!$B$2="","",IF(Testitaulu_Testtabell!B538="","",IF(Asetukset!$B$26=(MID(CELL("filename",B533),FIND("]",CELL("filename",B533))+1,255)),Testitaulu_Testtabell!B538,"")))</f>
        <v/>
      </c>
      <c r="C534" s="38" t="str">
        <f ca="1">IF(Testitaulu_Testtabell!$B$2="","",IF(Testitaulu_Testtabell!C538="","",IF(Asetukset!$B$26=(MID(CELL("filename",C533),FIND("]",CELL("filename",C533))+1,255)),Testitaulu_Testtabell!C538,"")))</f>
        <v/>
      </c>
      <c r="D534" s="19" t="str">
        <f>IF(Aloitus_Start!$D$1="","",IF(B534="","",IF(C534="","",C534-B534)))</f>
        <v/>
      </c>
      <c r="E534" s="45" t="str">
        <f>IF(Aloitus_Start!$D$1="","",IF(B534="","",IF(B534=0,"",IF(B534=" ","",IF(C534="","",(C534/B534)-1)))))</f>
        <v/>
      </c>
      <c r="F534" s="19" t="str">
        <f ca="1">IF($A$3="","",IF(Aloitus_Start!$D$1="","",IF(B534="",IF(Aloitus_Start!$D$1="Suomi","Tieto puuttuu : "&amp;$A534,IF(Aloitus_Start!$D$1="Svenska","Information saknas : "&amp;$A534)),"")))</f>
        <v/>
      </c>
      <c r="G534" s="19" t="str">
        <f ca="1">IF($A$3="","",IF(Aloitus_Start!$D$1="","",IF(C534="",IF(Aloitus_Start!$D$1="Suomi","Tieto puuttuu : "&amp;$A534,IF(Aloitus_Start!$D$1="Svenska","Information saknas : "&amp;$A534)),"")))</f>
        <v/>
      </c>
    </row>
    <row r="535" spans="1:7" x14ac:dyDescent="0.2">
      <c r="A535" s="37" t="str">
        <f ca="1">IF(Testitaulu_Testtabell!$B$2="","",IF(Testitaulu_Testtabell!A539="","",IF(Asetukset!$B$26=(MID(CELL("filename",A534),FIND("]",CELL("filename",A534))+1,255)),Testitaulu_Testtabell!A539,"")))</f>
        <v/>
      </c>
      <c r="B535" s="19" t="str">
        <f ca="1">IF(Testitaulu_Testtabell!$B$2="","",IF(Testitaulu_Testtabell!B539="","",IF(Asetukset!$B$26=(MID(CELL("filename",B534),FIND("]",CELL("filename",B534))+1,255)),Testitaulu_Testtabell!B539,"")))</f>
        <v/>
      </c>
      <c r="C535" s="38" t="str">
        <f ca="1">IF(Testitaulu_Testtabell!$B$2="","",IF(Testitaulu_Testtabell!C539="","",IF(Asetukset!$B$26=(MID(CELL("filename",C534),FIND("]",CELL("filename",C534))+1,255)),Testitaulu_Testtabell!C539,"")))</f>
        <v/>
      </c>
      <c r="D535" s="19" t="str">
        <f>IF(Aloitus_Start!$D$1="","",IF(B535="","",IF(C535="","",C535-B535)))</f>
        <v/>
      </c>
      <c r="E535" s="45" t="str">
        <f>IF(Aloitus_Start!$D$1="","",IF(B535="","",IF(B535=0,"",IF(B535=" ","",IF(C535="","",(C535/B535)-1)))))</f>
        <v/>
      </c>
      <c r="F535" s="19" t="str">
        <f ca="1">IF($A$3="","",IF(Aloitus_Start!$D$1="","",IF(B535="",IF(Aloitus_Start!$D$1="Suomi","Tieto puuttuu : "&amp;$A535,IF(Aloitus_Start!$D$1="Svenska","Information saknas : "&amp;$A535)),"")))</f>
        <v/>
      </c>
      <c r="G535" s="19" t="str">
        <f ca="1">IF($A$3="","",IF(Aloitus_Start!$D$1="","",IF(C535="",IF(Aloitus_Start!$D$1="Suomi","Tieto puuttuu : "&amp;$A535,IF(Aloitus_Start!$D$1="Svenska","Information saknas : "&amp;$A535)),"")))</f>
        <v/>
      </c>
    </row>
    <row r="536" spans="1:7" x14ac:dyDescent="0.2">
      <c r="A536" s="37" t="str">
        <f ca="1">IF(Testitaulu_Testtabell!$B$2="","",IF(Testitaulu_Testtabell!A540="","",IF(Asetukset!$B$26=(MID(CELL("filename",A535),FIND("]",CELL("filename",A535))+1,255)),Testitaulu_Testtabell!A540,"")))</f>
        <v/>
      </c>
      <c r="B536" s="19" t="str">
        <f ca="1">IF(Testitaulu_Testtabell!$B$2="","",IF(Testitaulu_Testtabell!B540="","",IF(Asetukset!$B$26=(MID(CELL("filename",B535),FIND("]",CELL("filename",B535))+1,255)),Testitaulu_Testtabell!B540,"")))</f>
        <v/>
      </c>
      <c r="C536" s="38" t="str">
        <f ca="1">IF(Testitaulu_Testtabell!$B$2="","",IF(Testitaulu_Testtabell!C540="","",IF(Asetukset!$B$26=(MID(CELL("filename",C535),FIND("]",CELL("filename",C535))+1,255)),Testitaulu_Testtabell!C540,"")))</f>
        <v/>
      </c>
      <c r="D536" s="19" t="str">
        <f>IF(Aloitus_Start!$D$1="","",IF(B536="","",IF(C536="","",C536-B536)))</f>
        <v/>
      </c>
      <c r="E536" s="45" t="str">
        <f>IF(Aloitus_Start!$D$1="","",IF(B536="","",IF(B536=0,"",IF(B536=" ","",IF(C536="","",(C536/B536)-1)))))</f>
        <v/>
      </c>
      <c r="F536" s="19" t="str">
        <f ca="1">IF($A$3="","",IF(Aloitus_Start!$D$1="","",IF(B536="",IF(Aloitus_Start!$D$1="Suomi","Tieto puuttuu : "&amp;$A536,IF(Aloitus_Start!$D$1="Svenska","Information saknas : "&amp;$A536)),"")))</f>
        <v/>
      </c>
      <c r="G536" s="19" t="str">
        <f ca="1">IF($A$3="","",IF(Aloitus_Start!$D$1="","",IF(C536="",IF(Aloitus_Start!$D$1="Suomi","Tieto puuttuu : "&amp;$A536,IF(Aloitus_Start!$D$1="Svenska","Information saknas : "&amp;$A536)),"")))</f>
        <v/>
      </c>
    </row>
    <row r="537" spans="1:7" x14ac:dyDescent="0.2">
      <c r="A537" s="37" t="str">
        <f ca="1">IF(Testitaulu_Testtabell!$B$2="","",IF(Testitaulu_Testtabell!A541="","",IF(Asetukset!$B$26=(MID(CELL("filename",A536),FIND("]",CELL("filename",A536))+1,255)),Testitaulu_Testtabell!A541,"")))</f>
        <v/>
      </c>
      <c r="B537" s="19" t="str">
        <f ca="1">IF(Testitaulu_Testtabell!$B$2="","",IF(Testitaulu_Testtabell!B541="","",IF(Asetukset!$B$26=(MID(CELL("filename",B536),FIND("]",CELL("filename",B536))+1,255)),Testitaulu_Testtabell!B541,"")))</f>
        <v/>
      </c>
      <c r="C537" s="38" t="str">
        <f ca="1">IF(Testitaulu_Testtabell!$B$2="","",IF(Testitaulu_Testtabell!C541="","",IF(Asetukset!$B$26=(MID(CELL("filename",C536),FIND("]",CELL("filename",C536))+1,255)),Testitaulu_Testtabell!C541,"")))</f>
        <v/>
      </c>
      <c r="D537" s="19" t="str">
        <f>IF(Aloitus_Start!$D$1="","",IF(B537="","",IF(C537="","",C537-B537)))</f>
        <v/>
      </c>
      <c r="E537" s="45" t="str">
        <f>IF(Aloitus_Start!$D$1="","",IF(B537="","",IF(B537=0,"",IF(B537=" ","",IF(C537="","",(C537/B537)-1)))))</f>
        <v/>
      </c>
      <c r="F537" s="19" t="str">
        <f ca="1">IF($A$3="","",IF(Aloitus_Start!$D$1="","",IF(B537="",IF(Aloitus_Start!$D$1="Suomi","Tieto puuttuu : "&amp;$A537,IF(Aloitus_Start!$D$1="Svenska","Information saknas : "&amp;$A537)),"")))</f>
        <v/>
      </c>
      <c r="G537" s="19" t="str">
        <f ca="1">IF($A$3="","",IF(Aloitus_Start!$D$1="","",IF(C537="",IF(Aloitus_Start!$D$1="Suomi","Tieto puuttuu : "&amp;$A537,IF(Aloitus_Start!$D$1="Svenska","Information saknas : "&amp;$A537)),"")))</f>
        <v/>
      </c>
    </row>
    <row r="538" spans="1:7" x14ac:dyDescent="0.2">
      <c r="A538" s="37" t="str">
        <f ca="1">IF(Testitaulu_Testtabell!$B$2="","",IF(Testitaulu_Testtabell!A542="","",IF(Asetukset!$B$26=(MID(CELL("filename",A537),FIND("]",CELL("filename",A537))+1,255)),Testitaulu_Testtabell!A542,"")))</f>
        <v/>
      </c>
      <c r="B538" s="19" t="str">
        <f ca="1">IF(Testitaulu_Testtabell!$B$2="","",IF(Testitaulu_Testtabell!B542="","",IF(Asetukset!$B$26=(MID(CELL("filename",B537),FIND("]",CELL("filename",B537))+1,255)),Testitaulu_Testtabell!B542,"")))</f>
        <v/>
      </c>
      <c r="C538" s="38" t="str">
        <f ca="1">IF(Testitaulu_Testtabell!$B$2="","",IF(Testitaulu_Testtabell!C542="","",IF(Asetukset!$B$26=(MID(CELL("filename",C537),FIND("]",CELL("filename",C537))+1,255)),Testitaulu_Testtabell!C542,"")))</f>
        <v/>
      </c>
      <c r="G538" s="19"/>
    </row>
    <row r="539" spans="1:7" x14ac:dyDescent="0.2">
      <c r="A539" s="37" t="str">
        <f ca="1">IF(Testitaulu_Testtabell!$B$2="","",IF(Testitaulu_Testtabell!A543="","",IF(Asetukset!$B$26=(MID(CELL("filename",A538),FIND("]",CELL("filename",A538))+1,255)),Testitaulu_Testtabell!A543,"")))</f>
        <v/>
      </c>
      <c r="B539" s="19" t="str">
        <f ca="1">IF(Testitaulu_Testtabell!$B$2="","",IF(Testitaulu_Testtabell!B543="","",IF(Asetukset!$B$26=(MID(CELL("filename",B538),FIND("]",CELL("filename",B538))+1,255)),Testitaulu_Testtabell!B543,"")))</f>
        <v/>
      </c>
      <c r="C539" s="38" t="str">
        <f ca="1">IF(Testitaulu_Testtabell!$B$2="","",IF(Testitaulu_Testtabell!C543="","",IF(Asetukset!$B$26=(MID(CELL("filename",C538),FIND("]",CELL("filename",C538))+1,255)),Testitaulu_Testtabell!C543,"")))</f>
        <v/>
      </c>
      <c r="D539" s="19" t="str">
        <f>IF(Aloitus_Start!$D$1="","",IF(B539="","",IF(C539="","",C539-B539)))</f>
        <v/>
      </c>
      <c r="E539" s="45" t="str">
        <f>IF(Aloitus_Start!$D$1="","",IF(B539="","",IF(B539=0,"",IF(B539=" ","",IF(C539="","",(C539/B539)-1)))))</f>
        <v/>
      </c>
      <c r="F539" s="19" t="str">
        <f ca="1">IF($A$3="","",IF(Aloitus_Start!$D$1="","",IF(B539="",IF(Aloitus_Start!$D$1="Suomi","Tieto puuttuu : "&amp;$A539,IF(Aloitus_Start!$D$1="Svenska","Information saknas : "&amp;$A539)),"")))</f>
        <v/>
      </c>
      <c r="G539" s="19" t="str">
        <f ca="1">IF($A$3="","",IF(Aloitus_Start!$D$1="","",IF(C539="",IF(Aloitus_Start!$D$1="Suomi","Tieto puuttuu : "&amp;$A539,IF(Aloitus_Start!$D$1="Svenska","Information saknas : "&amp;$A539)),"")))</f>
        <v/>
      </c>
    </row>
    <row r="540" spans="1:7" x14ac:dyDescent="0.2">
      <c r="A540" s="37" t="str">
        <f ca="1">IF(Testitaulu_Testtabell!$B$2="","",IF(Testitaulu_Testtabell!A544="","",IF(Asetukset!$B$26=(MID(CELL("filename",A539),FIND("]",CELL("filename",A539))+1,255)),Testitaulu_Testtabell!A544,"")))</f>
        <v/>
      </c>
      <c r="B540" s="19" t="str">
        <f ca="1">IF(Testitaulu_Testtabell!$B$2="","",IF(Testitaulu_Testtabell!B544="","",IF(Asetukset!$B$26=(MID(CELL("filename",B539),FIND("]",CELL("filename",B539))+1,255)),Testitaulu_Testtabell!B544,"")))</f>
        <v/>
      </c>
      <c r="C540" s="38" t="str">
        <f ca="1">IF(Testitaulu_Testtabell!$B$2="","",IF(Testitaulu_Testtabell!C544="","",IF(Asetukset!$B$26=(MID(CELL("filename",C539),FIND("]",CELL("filename",C539))+1,255)),Testitaulu_Testtabell!C544,"")))</f>
        <v/>
      </c>
      <c r="D540" s="19" t="str">
        <f>IF(Aloitus_Start!$D$1="","",IF(B540="","",IF(C540="","",C540-B540)))</f>
        <v/>
      </c>
      <c r="E540" s="45" t="str">
        <f>IF(Aloitus_Start!$D$1="","",IF(B540="","",IF(B540=0,"",IF(B540=" ","",IF(C540="","",(C540/B540)-1)))))</f>
        <v/>
      </c>
      <c r="F540" s="19" t="str">
        <f ca="1">IF($A$3="","",IF(Aloitus_Start!$D$1="","",IF(B540="",IF(Aloitus_Start!$D$1="Suomi","Tieto puuttuu : "&amp;$A540,IF(Aloitus_Start!$D$1="Svenska","Information saknas : "&amp;$A540)),"")))</f>
        <v/>
      </c>
      <c r="G540" s="19" t="str">
        <f ca="1">IF($A$3="","",IF(Aloitus_Start!$D$1="","",IF(C540="",IF(Aloitus_Start!$D$1="Suomi","Tieto puuttuu : "&amp;$A540,IF(Aloitus_Start!$D$1="Svenska","Information saknas : "&amp;$A540)),"")))</f>
        <v/>
      </c>
    </row>
    <row r="541" spans="1:7" x14ac:dyDescent="0.2">
      <c r="A541" s="37" t="str">
        <f ca="1">IF(Testitaulu_Testtabell!$B$2="","",IF(Testitaulu_Testtabell!A545="","",IF(Asetukset!$B$26=(MID(CELL("filename",A540),FIND("]",CELL("filename",A540))+1,255)),Testitaulu_Testtabell!A545,"")))</f>
        <v/>
      </c>
      <c r="B541" s="19" t="str">
        <f ca="1">IF(Testitaulu_Testtabell!$B$2="","",IF(Testitaulu_Testtabell!B545="","",IF(Asetukset!$B$26=(MID(CELL("filename",B540),FIND("]",CELL("filename",B540))+1,255)),Testitaulu_Testtabell!B545,"")))</f>
        <v/>
      </c>
      <c r="C541" s="38" t="str">
        <f ca="1">IF(Testitaulu_Testtabell!$B$2="","",IF(Testitaulu_Testtabell!C545="","",IF(Asetukset!$B$26=(MID(CELL("filename",C540),FIND("]",CELL("filename",C540))+1,255)),Testitaulu_Testtabell!C545,"")))</f>
        <v/>
      </c>
      <c r="G541" s="19"/>
    </row>
    <row r="542" spans="1:7" x14ac:dyDescent="0.2">
      <c r="A542" s="37" t="str">
        <f ca="1">IF(Testitaulu_Testtabell!$B$2="","",IF(Testitaulu_Testtabell!A546="","",IF(Asetukset!$B$26=(MID(CELL("filename",A541),FIND("]",CELL("filename",A541))+1,255)),Testitaulu_Testtabell!A546,"")))</f>
        <v/>
      </c>
      <c r="B542" s="19" t="str">
        <f ca="1">IF(Testitaulu_Testtabell!$B$2="","",IF(Testitaulu_Testtabell!B546="","",IF(Asetukset!$B$26=(MID(CELL("filename",B541),FIND("]",CELL("filename",B541))+1,255)),Testitaulu_Testtabell!B546,"")))</f>
        <v/>
      </c>
      <c r="C542" s="38" t="str">
        <f ca="1">IF(Testitaulu_Testtabell!$B$2="","",IF(Testitaulu_Testtabell!C546="","",IF(Asetukset!$B$26=(MID(CELL("filename",C541),FIND("]",CELL("filename",C541))+1,255)),Testitaulu_Testtabell!C546,"")))</f>
        <v/>
      </c>
      <c r="D542" s="19" t="str">
        <f>IF(Aloitus_Start!$D$1="","",IF(B542="","",IF(C542="","",C542-B542)))</f>
        <v/>
      </c>
      <c r="E542" s="45" t="str">
        <f>IF(Aloitus_Start!$D$1="","",IF(B542="","",IF(B542=0,"",IF(B542=" ","",IF(C542="","",(C542/B542)-1)))))</f>
        <v/>
      </c>
      <c r="F542" s="19" t="str">
        <f ca="1">IF($A$3="","",IF(Aloitus_Start!$D$1="","",IF(B542="",IF(Aloitus_Start!$D$1="Suomi","Tieto puuttuu : "&amp;$A542,IF(Aloitus_Start!$D$1="Svenska","Information saknas : "&amp;$A542)),"")))</f>
        <v/>
      </c>
      <c r="G542" s="19" t="str">
        <f ca="1">IF($A$3="","",IF(Aloitus_Start!$D$1="","",IF(C542="",IF(Aloitus_Start!$D$1="Suomi","Tieto puuttuu : "&amp;$A542,IF(Aloitus_Start!$D$1="Svenska","Information saknas : "&amp;$A542)),"")))</f>
        <v/>
      </c>
    </row>
    <row r="543" spans="1:7" x14ac:dyDescent="0.2">
      <c r="A543" s="37" t="str">
        <f ca="1">IF(Testitaulu_Testtabell!$B$2="","",IF(Testitaulu_Testtabell!A547="","",IF(Asetukset!$B$26=(MID(CELL("filename",A542),FIND("]",CELL("filename",A542))+1,255)),Testitaulu_Testtabell!A547,"")))</f>
        <v/>
      </c>
      <c r="B543" s="19" t="str">
        <f ca="1">IF(Testitaulu_Testtabell!$B$2="","",IF(Testitaulu_Testtabell!B547="","",IF(Asetukset!$B$26=(MID(CELL("filename",B542),FIND("]",CELL("filename",B542))+1,255)),Testitaulu_Testtabell!B547,"")))</f>
        <v/>
      </c>
      <c r="C543" s="38" t="str">
        <f ca="1">IF(Testitaulu_Testtabell!$B$2="","",IF(Testitaulu_Testtabell!C547="","",IF(Asetukset!$B$26=(MID(CELL("filename",C542),FIND("]",CELL("filename",C542))+1,255)),Testitaulu_Testtabell!C547,"")))</f>
        <v/>
      </c>
      <c r="D543" s="19" t="str">
        <f>IF(Aloitus_Start!$D$1="","",IF(B543="","",IF(C543="","",C543-B543)))</f>
        <v/>
      </c>
      <c r="E543" s="45" t="str">
        <f>IF(Aloitus_Start!$D$1="","",IF(B543="","",IF(B543=0,"",IF(B543=" ","",IF(C543="","",(C543/B543)-1)))))</f>
        <v/>
      </c>
      <c r="F543" s="19" t="str">
        <f ca="1">IF($A$3="","",IF(Aloitus_Start!$D$1="","",IF(B543="",IF(Aloitus_Start!$D$1="Suomi","Tieto puuttuu : "&amp;$A543,IF(Aloitus_Start!$D$1="Svenska","Information saknas : "&amp;$A543)),"")))</f>
        <v/>
      </c>
      <c r="G543" s="19" t="str">
        <f ca="1">IF($A$3="","",IF(Aloitus_Start!$D$1="","",IF(C543="",IF(Aloitus_Start!$D$1="Suomi","Tieto puuttuu : "&amp;$A543,IF(Aloitus_Start!$D$1="Svenska","Information saknas : "&amp;$A543)),"")))</f>
        <v/>
      </c>
    </row>
    <row r="544" spans="1:7" x14ac:dyDescent="0.2">
      <c r="A544" s="37" t="str">
        <f ca="1">IF(Testitaulu_Testtabell!$B$2="","",IF(Testitaulu_Testtabell!A548="","",IF(Asetukset!$B$26=(MID(CELL("filename",A543),FIND("]",CELL("filename",A543))+1,255)),Testitaulu_Testtabell!A548,"")))</f>
        <v/>
      </c>
      <c r="B544" s="19" t="str">
        <f ca="1">IF(Testitaulu_Testtabell!$B$2="","",IF(Testitaulu_Testtabell!B548="","",IF(Asetukset!$B$26=(MID(CELL("filename",B543),FIND("]",CELL("filename",B543))+1,255)),Testitaulu_Testtabell!B548,"")))</f>
        <v/>
      </c>
      <c r="C544" s="38" t="str">
        <f ca="1">IF(Testitaulu_Testtabell!$B$2="","",IF(Testitaulu_Testtabell!C548="","",IF(Asetukset!$B$26=(MID(CELL("filename",C543),FIND("]",CELL("filename",C543))+1,255)),Testitaulu_Testtabell!C548,"")))</f>
        <v/>
      </c>
      <c r="D544" s="19" t="str">
        <f>IF(Aloitus_Start!$D$1="","",IF(B544="","",IF(C544="","",C544-B544)))</f>
        <v/>
      </c>
      <c r="E544" s="45" t="str">
        <f>IF(Aloitus_Start!$D$1="","",IF(B544="","",IF(B544=0,"",IF(B544=" ","",IF(C544="","",(C544/B544)-1)))))</f>
        <v/>
      </c>
      <c r="F544" s="19" t="str">
        <f ca="1">IF($A$3="","",IF(Aloitus_Start!$D$1="","",IF(B544="",IF(Aloitus_Start!$D$1="Suomi","Tieto puuttuu : "&amp;$A544,IF(Aloitus_Start!$D$1="Svenska","Information saknas : "&amp;$A544)),"")))</f>
        <v/>
      </c>
      <c r="G544" s="19" t="str">
        <f ca="1">IF($A$3="","",IF(Aloitus_Start!$D$1="","",IF(C544="",IF(Aloitus_Start!$D$1="Suomi","Tieto puuttuu : "&amp;$A544,IF(Aloitus_Start!$D$1="Svenska","Information saknas : "&amp;$A544)),"")))</f>
        <v/>
      </c>
    </row>
    <row r="545" spans="1:7" x14ac:dyDescent="0.2">
      <c r="A545" s="37" t="str">
        <f ca="1">IF(Testitaulu_Testtabell!$B$2="","",IF(Testitaulu_Testtabell!A549="","",IF(Asetukset!$B$26=(MID(CELL("filename",A544),FIND("]",CELL("filename",A544))+1,255)),Testitaulu_Testtabell!A549,"")))</f>
        <v/>
      </c>
      <c r="B545" s="19" t="str">
        <f ca="1">IF(Testitaulu_Testtabell!$B$2="","",IF(Testitaulu_Testtabell!B549="","",IF(Asetukset!$B$26=(MID(CELL("filename",B544),FIND("]",CELL("filename",B544))+1,255)),Testitaulu_Testtabell!B549,"")))</f>
        <v/>
      </c>
      <c r="C545" s="38" t="str">
        <f ca="1">IF(Testitaulu_Testtabell!$B$2="","",IF(Testitaulu_Testtabell!C549="","",IF(Asetukset!$B$26=(MID(CELL("filename",C544),FIND("]",CELL("filename",C544))+1,255)),Testitaulu_Testtabell!C549,"")))</f>
        <v/>
      </c>
      <c r="D545" s="19" t="str">
        <f>IF(Aloitus_Start!$D$1="","",IF(B545="","",IF(C545="","",C545-B545)))</f>
        <v/>
      </c>
      <c r="E545" s="45" t="str">
        <f>IF(Aloitus_Start!$D$1="","",IF(B545="","",IF(B545=0,"",IF(B545=" ","",IF(C545="","",(C545/B545)-1)))))</f>
        <v/>
      </c>
      <c r="F545" s="19" t="str">
        <f ca="1">IF($A$3="","",IF(Aloitus_Start!$D$1="","",IF(B545="",IF(Aloitus_Start!$D$1="Suomi","Tieto puuttuu : "&amp;$A545,IF(Aloitus_Start!$D$1="Svenska","Information saknas : "&amp;$A545)),"")))</f>
        <v/>
      </c>
      <c r="G545" s="19" t="str">
        <f ca="1">IF($A$3="","",IF(Aloitus_Start!$D$1="","",IF(C545="",IF(Aloitus_Start!$D$1="Suomi","Tieto puuttuu : "&amp;$A545,IF(Aloitus_Start!$D$1="Svenska","Information saknas : "&amp;$A545)),"")))</f>
        <v/>
      </c>
    </row>
    <row r="546" spans="1:7" x14ac:dyDescent="0.2">
      <c r="A546" s="37" t="str">
        <f ca="1">IF(Testitaulu_Testtabell!$B$2="","",IF(Testitaulu_Testtabell!A550="","",IF(Asetukset!$B$26=(MID(CELL("filename",A545),FIND("]",CELL("filename",A545))+1,255)),Testitaulu_Testtabell!A550,"")))</f>
        <v/>
      </c>
      <c r="B546" s="19" t="str">
        <f ca="1">IF(Testitaulu_Testtabell!$B$2="","",IF(Testitaulu_Testtabell!B550="","",IF(Asetukset!$B$26=(MID(CELL("filename",B545),FIND("]",CELL("filename",B545))+1,255)),Testitaulu_Testtabell!B550,"")))</f>
        <v/>
      </c>
      <c r="C546" s="38" t="str">
        <f ca="1">IF(Testitaulu_Testtabell!$B$2="","",IF(Testitaulu_Testtabell!C550="","",IF(Asetukset!$B$26=(MID(CELL("filename",C545),FIND("]",CELL("filename",C545))+1,255)),Testitaulu_Testtabell!C550,"")))</f>
        <v/>
      </c>
      <c r="D546" s="19" t="str">
        <f>IF(Aloitus_Start!$D$1="","",IF(B546="","",IF(C546="","",C546-B546)))</f>
        <v/>
      </c>
      <c r="E546" s="45" t="str">
        <f>IF(Aloitus_Start!$D$1="","",IF(B546="","",IF(B546=0,"",IF(B546=" ","",IF(C546="","",(C546/B546)-1)))))</f>
        <v/>
      </c>
      <c r="F546" s="19" t="str">
        <f ca="1">IF($A$3="","",IF(Aloitus_Start!$D$1="","",IF(B546="",IF(Aloitus_Start!$D$1="Suomi","Tieto puuttuu : "&amp;$A546,IF(Aloitus_Start!$D$1="Svenska","Information saknas : "&amp;$A546)),"")))</f>
        <v/>
      </c>
      <c r="G546" s="19" t="str">
        <f ca="1">IF($A$3="","",IF(Aloitus_Start!$D$1="","",IF(C546="",IF(Aloitus_Start!$D$1="Suomi","Tieto puuttuu : "&amp;$A546,IF(Aloitus_Start!$D$1="Svenska","Information saknas : "&amp;$A546)),"")))</f>
        <v/>
      </c>
    </row>
    <row r="547" spans="1:7" x14ac:dyDescent="0.2">
      <c r="A547" s="37" t="str">
        <f ca="1">IF(Testitaulu_Testtabell!$B$2="","",IF(Testitaulu_Testtabell!A551="","",IF(Asetukset!$B$26=(MID(CELL("filename",A546),FIND("]",CELL("filename",A546))+1,255)),Testitaulu_Testtabell!A551,"")))</f>
        <v/>
      </c>
      <c r="B547" s="19" t="str">
        <f ca="1">IF(Testitaulu_Testtabell!$B$2="","",IF(Testitaulu_Testtabell!B551="","",IF(Asetukset!$B$26=(MID(CELL("filename",B546),FIND("]",CELL("filename",B546))+1,255)),Testitaulu_Testtabell!B551,"")))</f>
        <v/>
      </c>
      <c r="C547" s="38" t="str">
        <f ca="1">IF(Testitaulu_Testtabell!$B$2="","",IF(Testitaulu_Testtabell!C551="","",IF(Asetukset!$B$26=(MID(CELL("filename",C546),FIND("]",CELL("filename",C546))+1,255)),Testitaulu_Testtabell!C551,"")))</f>
        <v/>
      </c>
      <c r="D547" s="19" t="str">
        <f>IF(Aloitus_Start!$D$1="","",IF(B547="","",IF(C547="","",C547-B547)))</f>
        <v/>
      </c>
      <c r="E547" s="45" t="str">
        <f>IF(Aloitus_Start!$D$1="","",IF(B547="","",IF(B547=0,"",IF(B547=" ","",IF(C547="","",(C547/B547)-1)))))</f>
        <v/>
      </c>
      <c r="F547" s="19" t="str">
        <f ca="1">IF($A$3="","",IF(Aloitus_Start!$D$1="","",IF(B547="",IF(Aloitus_Start!$D$1="Suomi","Tieto puuttuu : "&amp;$A547,IF(Aloitus_Start!$D$1="Svenska","Information saknas : "&amp;$A547)),"")))</f>
        <v/>
      </c>
      <c r="G547" s="19" t="str">
        <f ca="1">IF($A$3="","",IF(Aloitus_Start!$D$1="","",IF(C547="",IF(Aloitus_Start!$D$1="Suomi","Tieto puuttuu : "&amp;$A547,IF(Aloitus_Start!$D$1="Svenska","Information saknas : "&amp;$A547)),"")))</f>
        <v/>
      </c>
    </row>
    <row r="548" spans="1:7" x14ac:dyDescent="0.2">
      <c r="A548" s="37" t="str">
        <f ca="1">IF(Testitaulu_Testtabell!$B$2="","",IF(Testitaulu_Testtabell!A552="","",IF(Asetukset!$B$26=(MID(CELL("filename",A547),FIND("]",CELL("filename",A547))+1,255)),Testitaulu_Testtabell!A552,"")))</f>
        <v/>
      </c>
      <c r="B548" s="19" t="str">
        <f ca="1">IF(Testitaulu_Testtabell!$B$2="","",IF(Testitaulu_Testtabell!B552="","",IF(Asetukset!$B$26=(MID(CELL("filename",B547),FIND("]",CELL("filename",B547))+1,255)),Testitaulu_Testtabell!B552,"")))</f>
        <v/>
      </c>
      <c r="C548" s="38" t="str">
        <f ca="1">IF(Testitaulu_Testtabell!$B$2="","",IF(Testitaulu_Testtabell!C552="","",IF(Asetukset!$B$26=(MID(CELL("filename",C547),FIND("]",CELL("filename",C547))+1,255)),Testitaulu_Testtabell!C552,"")))</f>
        <v/>
      </c>
      <c r="D548" s="19" t="str">
        <f>IF(Aloitus_Start!$D$1="","",IF(B548="","",IF(C548="","",C548-B548)))</f>
        <v/>
      </c>
      <c r="E548" s="45" t="str">
        <f>IF(Aloitus_Start!$D$1="","",IF(B548="","",IF(B548=0,"",IF(B548=" ","",IF(C548="","",(C548/B548)-1)))))</f>
        <v/>
      </c>
      <c r="F548" s="19" t="str">
        <f ca="1">IF($A$3="","",IF(Aloitus_Start!$D$1="","",IF(B548="",IF(Aloitus_Start!$D$1="Suomi","Tieto puuttuu : "&amp;$A548,IF(Aloitus_Start!$D$1="Svenska","Information saknas : "&amp;$A548)),"")))</f>
        <v/>
      </c>
      <c r="G548" s="19" t="str">
        <f ca="1">IF($A$3="","",IF(Aloitus_Start!$D$1="","",IF(C548="",IF(Aloitus_Start!$D$1="Suomi","Tieto puuttuu : "&amp;$A548,IF(Aloitus_Start!$D$1="Svenska","Information saknas : "&amp;$A548)),"")))</f>
        <v/>
      </c>
    </row>
    <row r="549" spans="1:7" x14ac:dyDescent="0.2">
      <c r="A549" s="37" t="str">
        <f ca="1">IF(Testitaulu_Testtabell!$B$2="","",IF(Testitaulu_Testtabell!A553="","",IF(Asetukset!$B$26=(MID(CELL("filename",A548),FIND("]",CELL("filename",A548))+1,255)),Testitaulu_Testtabell!A553,"")))</f>
        <v/>
      </c>
      <c r="B549" s="19" t="str">
        <f ca="1">IF(Testitaulu_Testtabell!$B$2="","",IF(Testitaulu_Testtabell!B553="","",IF(Asetukset!$B$26=(MID(CELL("filename",B548),FIND("]",CELL("filename",B548))+1,255)),Testitaulu_Testtabell!B553,"")))</f>
        <v/>
      </c>
      <c r="C549" s="38" t="str">
        <f ca="1">IF(Testitaulu_Testtabell!$B$2="","",IF(Testitaulu_Testtabell!C553="","",IF(Asetukset!$B$26=(MID(CELL("filename",C548),FIND("]",CELL("filename",C548))+1,255)),Testitaulu_Testtabell!C553,"")))</f>
        <v/>
      </c>
      <c r="G549" s="19"/>
    </row>
    <row r="550" spans="1:7" x14ac:dyDescent="0.2">
      <c r="A550" s="37" t="str">
        <f ca="1">IF(Testitaulu_Testtabell!$B$2="","",IF(Testitaulu_Testtabell!A554="","",IF(Asetukset!$B$26=(MID(CELL("filename",A549),FIND("]",CELL("filename",A549))+1,255)),Testitaulu_Testtabell!A554,"")))</f>
        <v/>
      </c>
      <c r="B550" s="19" t="str">
        <f ca="1">IF(Testitaulu_Testtabell!$B$2="","",IF(Testitaulu_Testtabell!B554="","",IF(Asetukset!$B$26=(MID(CELL("filename",B549),FIND("]",CELL("filename",B549))+1,255)),Testitaulu_Testtabell!B554,"")))</f>
        <v/>
      </c>
      <c r="C550" s="38" t="str">
        <f ca="1">IF(Testitaulu_Testtabell!$B$2="","",IF(Testitaulu_Testtabell!C554="","",IF(Asetukset!$B$26=(MID(CELL("filename",C549),FIND("]",CELL("filename",C549))+1,255)),Testitaulu_Testtabell!C554,"")))</f>
        <v/>
      </c>
      <c r="D550" s="19" t="str">
        <f>IF(Aloitus_Start!$D$1="","",IF(B550="","",IF(C550="","",C550-B550)))</f>
        <v/>
      </c>
      <c r="E550" s="45" t="str">
        <f>IF(Aloitus_Start!$D$1="","",IF(B550="","",IF(B550=0,"",IF(B550=" ","",IF(C550="","",(C550/B550)-1)))))</f>
        <v/>
      </c>
      <c r="F550" s="19" t="str">
        <f ca="1">IF($A$3="","",IF(Aloitus_Start!$D$1="","",IF(B550="",IF(Aloitus_Start!$D$1="Suomi","Tieto puuttuu : "&amp;$A550,IF(Aloitus_Start!$D$1="Svenska","Information saknas : "&amp;$A550)),"")))</f>
        <v/>
      </c>
      <c r="G550" s="19" t="str">
        <f ca="1">IF($A$3="","",IF(Aloitus_Start!$D$1="","",IF(C550="",IF(Aloitus_Start!$D$1="Suomi","Tieto puuttuu : "&amp;$A550,IF(Aloitus_Start!$D$1="Svenska","Information saknas : "&amp;$A550)),"")))</f>
        <v/>
      </c>
    </row>
    <row r="551" spans="1:7" x14ac:dyDescent="0.2">
      <c r="A551" s="37" t="str">
        <f ca="1">IF(Testitaulu_Testtabell!$B$2="","",IF(Testitaulu_Testtabell!A555="","",IF(Asetukset!$B$26=(MID(CELL("filename",A550),FIND("]",CELL("filename",A550))+1,255)),Testitaulu_Testtabell!A555,"")))</f>
        <v/>
      </c>
      <c r="B551" s="19" t="str">
        <f ca="1">IF(Testitaulu_Testtabell!$B$2="","",IF(Testitaulu_Testtabell!B555="","",IF(Asetukset!$B$26=(MID(CELL("filename",B550),FIND("]",CELL("filename",B550))+1,255)),Testitaulu_Testtabell!B555,"")))</f>
        <v/>
      </c>
      <c r="C551" s="38" t="str">
        <f ca="1">IF(Testitaulu_Testtabell!$B$2="","",IF(Testitaulu_Testtabell!C555="","",IF(Asetukset!$B$26=(MID(CELL("filename",C550),FIND("]",CELL("filename",C550))+1,255)),Testitaulu_Testtabell!C555,"")))</f>
        <v/>
      </c>
      <c r="D551" s="19" t="str">
        <f>IF(Aloitus_Start!$D$1="","",IF(B551="","",IF(C551="","",C551-B551)))</f>
        <v/>
      </c>
      <c r="E551" s="45" t="str">
        <f>IF(Aloitus_Start!$D$1="","",IF(B551="","",IF(B551=0,"",IF(B551=" ","",IF(C551="","",(C551/B551)-1)))))</f>
        <v/>
      </c>
      <c r="F551" s="19" t="str">
        <f ca="1">IF($A$3="","",IF(Aloitus_Start!$D$1="","",IF(B551="",IF(Aloitus_Start!$D$1="Suomi","Tieto puuttuu : "&amp;$A551,IF(Aloitus_Start!$D$1="Svenska","Information saknas : "&amp;$A551)),"")))</f>
        <v/>
      </c>
      <c r="G551" s="19" t="str">
        <f ca="1">IF($A$3="","",IF(Aloitus_Start!$D$1="","",IF(C551="",IF(Aloitus_Start!$D$1="Suomi","Tieto puuttuu : "&amp;$A551,IF(Aloitus_Start!$D$1="Svenska","Information saknas : "&amp;$A551)),"")))</f>
        <v/>
      </c>
    </row>
    <row r="552" spans="1:7" x14ac:dyDescent="0.2">
      <c r="A552" s="37" t="str">
        <f ca="1">IF(Testitaulu_Testtabell!$B$2="","",IF(Testitaulu_Testtabell!A556="","",IF(Asetukset!$B$26=(MID(CELL("filename",A551),FIND("]",CELL("filename",A551))+1,255)),Testitaulu_Testtabell!A556,"")))</f>
        <v/>
      </c>
      <c r="B552" s="19" t="str">
        <f ca="1">IF(Testitaulu_Testtabell!$B$2="","",IF(Testitaulu_Testtabell!B556="","",IF(Asetukset!$B$26=(MID(CELL("filename",B551),FIND("]",CELL("filename",B551))+1,255)),Testitaulu_Testtabell!B556,"")))</f>
        <v/>
      </c>
      <c r="C552" s="38" t="str">
        <f ca="1">IF(Testitaulu_Testtabell!$B$2="","",IF(Testitaulu_Testtabell!C556="","",IF(Asetukset!$B$26=(MID(CELL("filename",C551),FIND("]",CELL("filename",C551))+1,255)),Testitaulu_Testtabell!C556,"")))</f>
        <v/>
      </c>
      <c r="D552" s="19" t="str">
        <f>IF(Aloitus_Start!$D$1="","",IF(B552="","",IF(C552="","",C552-B552)))</f>
        <v/>
      </c>
      <c r="E552" s="45" t="str">
        <f>IF(Aloitus_Start!$D$1="","",IF(B552="","",IF(B552=0,"",IF(B552=" ","",IF(C552="","",(C552/B552)-1)))))</f>
        <v/>
      </c>
      <c r="F552" s="19" t="str">
        <f ca="1">IF($A$3="","",IF(Aloitus_Start!$D$1="","",IF(B552="",IF(Aloitus_Start!$D$1="Suomi","Tieto puuttuu : "&amp;$A552,IF(Aloitus_Start!$D$1="Svenska","Information saknas : "&amp;$A552)),"")))</f>
        <v/>
      </c>
      <c r="G552" s="19" t="str">
        <f ca="1">IF($A$3="","",IF(Aloitus_Start!$D$1="","",IF(C552="",IF(Aloitus_Start!$D$1="Suomi","Tieto puuttuu : "&amp;$A552,IF(Aloitus_Start!$D$1="Svenska","Information saknas : "&amp;$A552)),"")))</f>
        <v/>
      </c>
    </row>
    <row r="553" spans="1:7" x14ac:dyDescent="0.2">
      <c r="A553" s="37" t="str">
        <f ca="1">IF(Testitaulu_Testtabell!$B$2="","",IF(Testitaulu_Testtabell!A557="","",IF(Asetukset!$B$26=(MID(CELL("filename",A552),FIND("]",CELL("filename",A552))+1,255)),Testitaulu_Testtabell!A557,"")))</f>
        <v/>
      </c>
      <c r="B553" s="19" t="str">
        <f ca="1">IF(Testitaulu_Testtabell!$B$2="","",IF(Testitaulu_Testtabell!B557="","",IF(Asetukset!$B$26=(MID(CELL("filename",B552),FIND("]",CELL("filename",B552))+1,255)),Testitaulu_Testtabell!B557,"")))</f>
        <v/>
      </c>
      <c r="C553" s="38" t="str">
        <f ca="1">IF(Testitaulu_Testtabell!$B$2="","",IF(Testitaulu_Testtabell!C557="","",IF(Asetukset!$B$26=(MID(CELL("filename",C552),FIND("]",CELL("filename",C552))+1,255)),Testitaulu_Testtabell!C557,"")))</f>
        <v/>
      </c>
      <c r="D553" s="19" t="str">
        <f>IF(Aloitus_Start!$D$1="","",IF(B553="","",IF(C553="","",C553-B553)))</f>
        <v/>
      </c>
      <c r="E553" s="45" t="str">
        <f>IF(Aloitus_Start!$D$1="","",IF(B553="","",IF(B553=0,"",IF(B553=" ","",IF(C553="","",(C553/B553)-1)))))</f>
        <v/>
      </c>
      <c r="F553" s="19" t="str">
        <f ca="1">IF($A$3="","",IF(Aloitus_Start!$D$1="","",IF(B553="",IF(Aloitus_Start!$D$1="Suomi","Tieto puuttuu : "&amp;$A553,IF(Aloitus_Start!$D$1="Svenska","Information saknas : "&amp;$A553)),"")))</f>
        <v/>
      </c>
      <c r="G553" s="19" t="str">
        <f ca="1">IF($A$3="","",IF(Aloitus_Start!$D$1="","",IF(C553="",IF(Aloitus_Start!$D$1="Suomi","Tieto puuttuu : "&amp;$A553,IF(Aloitus_Start!$D$1="Svenska","Information saknas : "&amp;$A553)),"")))</f>
        <v/>
      </c>
    </row>
    <row r="554" spans="1:7" x14ac:dyDescent="0.2">
      <c r="A554" s="37" t="str">
        <f ca="1">IF(Testitaulu_Testtabell!$B$2="","",IF(Testitaulu_Testtabell!A558="","",IF(Asetukset!$B$26=(MID(CELL("filename",A553),FIND("]",CELL("filename",A553))+1,255)),Testitaulu_Testtabell!A558,"")))</f>
        <v/>
      </c>
      <c r="B554" s="19" t="str">
        <f ca="1">IF(Testitaulu_Testtabell!$B$2="","",IF(Testitaulu_Testtabell!B558="","",IF(Asetukset!$B$26=(MID(CELL("filename",B553),FIND("]",CELL("filename",B553))+1,255)),Testitaulu_Testtabell!B558,"")))</f>
        <v/>
      </c>
      <c r="C554" s="38" t="str">
        <f ca="1">IF(Testitaulu_Testtabell!$B$2="","",IF(Testitaulu_Testtabell!C558="","",IF(Asetukset!$B$26=(MID(CELL("filename",C553),FIND("]",CELL("filename",C553))+1,255)),Testitaulu_Testtabell!C558,"")))</f>
        <v/>
      </c>
      <c r="D554" s="19" t="str">
        <f>IF(Aloitus_Start!$D$1="","",IF(B554="","",IF(C554="","",C554-B554)))</f>
        <v/>
      </c>
      <c r="E554" s="45" t="str">
        <f>IF(Aloitus_Start!$D$1="","",IF(B554="","",IF(B554=0,"",IF(B554=" ","",IF(C554="","",(C554/B554)-1)))))</f>
        <v/>
      </c>
      <c r="F554" s="19" t="str">
        <f ca="1">IF($A$3="","",IF(Aloitus_Start!$D$1="","",IF(B554="",IF(Aloitus_Start!$D$1="Suomi","Tieto puuttuu : "&amp;$A554,IF(Aloitus_Start!$D$1="Svenska","Information saknas : "&amp;$A554)),"")))</f>
        <v/>
      </c>
      <c r="G554" s="19" t="str">
        <f ca="1">IF($A$3="","",IF(Aloitus_Start!$D$1="","",IF(C554="",IF(Aloitus_Start!$D$1="Suomi","Tieto puuttuu : "&amp;$A554,IF(Aloitus_Start!$D$1="Svenska","Information saknas : "&amp;$A554)),"")))</f>
        <v/>
      </c>
    </row>
    <row r="555" spans="1:7" x14ac:dyDescent="0.2">
      <c r="A555" s="37" t="str">
        <f ca="1">IF(Testitaulu_Testtabell!$B$2="","",IF(Testitaulu_Testtabell!A559="","",IF(Asetukset!$B$26=(MID(CELL("filename",A554),FIND("]",CELL("filename",A554))+1,255)),Testitaulu_Testtabell!A559,"")))</f>
        <v/>
      </c>
      <c r="B555" s="19" t="str">
        <f ca="1">IF(Testitaulu_Testtabell!$B$2="","",IF(Testitaulu_Testtabell!B559="","",IF(Asetukset!$B$26=(MID(CELL("filename",B554),FIND("]",CELL("filename",B554))+1,255)),Testitaulu_Testtabell!B559,"")))</f>
        <v/>
      </c>
      <c r="C555" s="38" t="str">
        <f ca="1">IF(Testitaulu_Testtabell!$B$2="","",IF(Testitaulu_Testtabell!C559="","",IF(Asetukset!$B$26=(MID(CELL("filename",C554),FIND("]",CELL("filename",C554))+1,255)),Testitaulu_Testtabell!C559,"")))</f>
        <v/>
      </c>
      <c r="D555" s="19" t="str">
        <f>IF(Aloitus_Start!$D$1="","",IF(B555="","",IF(C555="","",C555-B555)))</f>
        <v/>
      </c>
      <c r="E555" s="45" t="str">
        <f>IF(Aloitus_Start!$D$1="","",IF(B555="","",IF(B555=0,"",IF(B555=" ","",IF(C555="","",(C555/B555)-1)))))</f>
        <v/>
      </c>
      <c r="F555" s="19" t="str">
        <f ca="1">IF($A$3="","",IF(Aloitus_Start!$D$1="","",IF(B555="",IF(Aloitus_Start!$D$1="Suomi","Tieto puuttuu : "&amp;$A555,IF(Aloitus_Start!$D$1="Svenska","Information saknas : "&amp;$A555)),"")))</f>
        <v/>
      </c>
      <c r="G555" s="19" t="str">
        <f ca="1">IF($A$3="","",IF(Aloitus_Start!$D$1="","",IF(C555="",IF(Aloitus_Start!$D$1="Suomi","Tieto puuttuu : "&amp;$A555,IF(Aloitus_Start!$D$1="Svenska","Information saknas : "&amp;$A555)),"")))</f>
        <v/>
      </c>
    </row>
    <row r="556" spans="1:7" x14ac:dyDescent="0.2">
      <c r="A556" s="37" t="str">
        <f ca="1">IF(Testitaulu_Testtabell!$B$2="","",IF(Testitaulu_Testtabell!A560="","",IF(Asetukset!$B$26=(MID(CELL("filename",A555),FIND("]",CELL("filename",A555))+1,255)),Testitaulu_Testtabell!A560,"")))</f>
        <v/>
      </c>
      <c r="B556" s="19" t="str">
        <f ca="1">IF(Testitaulu_Testtabell!$B$2="","",IF(Testitaulu_Testtabell!B560="","",IF(Asetukset!$B$26=(MID(CELL("filename",B555),FIND("]",CELL("filename",B555))+1,255)),Testitaulu_Testtabell!B560,"")))</f>
        <v/>
      </c>
      <c r="C556" s="38" t="str">
        <f ca="1">IF(Testitaulu_Testtabell!$B$2="","",IF(Testitaulu_Testtabell!C560="","",IF(Asetukset!$B$26=(MID(CELL("filename",C555),FIND("]",CELL("filename",C555))+1,255)),Testitaulu_Testtabell!C560,"")))</f>
        <v/>
      </c>
      <c r="D556" s="19" t="str">
        <f>IF(Aloitus_Start!$D$1="","",IF(B556="","",IF(C556="","",C556-B556)))</f>
        <v/>
      </c>
      <c r="E556" s="45" t="str">
        <f>IF(Aloitus_Start!$D$1="","",IF(B556="","",IF(B556=0,"",IF(B556=" ","",IF(C556="","",(C556/B556)-1)))))</f>
        <v/>
      </c>
      <c r="F556" s="19" t="str">
        <f ca="1">IF($A$3="","",IF(Aloitus_Start!$D$1="","",IF(B556="",IF(Aloitus_Start!$D$1="Suomi","Tieto puuttuu : "&amp;$A556,IF(Aloitus_Start!$D$1="Svenska","Information saknas : "&amp;$A556)),"")))</f>
        <v/>
      </c>
      <c r="G556" s="19" t="str">
        <f ca="1">IF($A$3="","",IF(Aloitus_Start!$D$1="","",IF(C556="",IF(Aloitus_Start!$D$1="Suomi","Tieto puuttuu : "&amp;$A556,IF(Aloitus_Start!$D$1="Svenska","Information saknas : "&amp;$A556)),"")))</f>
        <v/>
      </c>
    </row>
    <row r="557" spans="1:7" x14ac:dyDescent="0.2">
      <c r="A557" s="37" t="str">
        <f ca="1">IF(Testitaulu_Testtabell!$B$2="","",IF(Testitaulu_Testtabell!A561="","",IF(Asetukset!$B$26=(MID(CELL("filename",A556),FIND("]",CELL("filename",A556))+1,255)),Testitaulu_Testtabell!A561,"")))</f>
        <v/>
      </c>
      <c r="B557" s="19" t="str">
        <f ca="1">IF(Testitaulu_Testtabell!$B$2="","",IF(Testitaulu_Testtabell!B561="","",IF(Asetukset!$B$26=(MID(CELL("filename",B556),FIND("]",CELL("filename",B556))+1,255)),Testitaulu_Testtabell!B561,"")))</f>
        <v/>
      </c>
      <c r="C557" s="38" t="str">
        <f ca="1">IF(Testitaulu_Testtabell!$B$2="","",IF(Testitaulu_Testtabell!C561="","",IF(Asetukset!$B$26=(MID(CELL("filename",C556),FIND("]",CELL("filename",C556))+1,255)),Testitaulu_Testtabell!C561,"")))</f>
        <v/>
      </c>
      <c r="D557" s="19" t="str">
        <f>IF(Aloitus_Start!$D$1="","",IF(B557="","",IF(C557="","",C557-B557)))</f>
        <v/>
      </c>
      <c r="E557" s="45" t="str">
        <f>IF(Aloitus_Start!$D$1="","",IF(B557="","",IF(B557=0,"",IF(B557=" ","",IF(C557="","",(C557/B557)-1)))))</f>
        <v/>
      </c>
      <c r="F557" s="19" t="str">
        <f ca="1">IF($A$3="","",IF(Aloitus_Start!$D$1="","",IF(B557="",IF(Aloitus_Start!$D$1="Suomi","Tieto puuttuu : "&amp;$A557,IF(Aloitus_Start!$D$1="Svenska","Information saknas : "&amp;$A557)),"")))</f>
        <v/>
      </c>
      <c r="G557" s="19" t="str">
        <f ca="1">IF($A$3="","",IF(Aloitus_Start!$D$1="","",IF(C557="",IF(Aloitus_Start!$D$1="Suomi","Tieto puuttuu : "&amp;$A557,IF(Aloitus_Start!$D$1="Svenska","Information saknas : "&amp;$A557)),"")))</f>
        <v/>
      </c>
    </row>
    <row r="558" spans="1:7" x14ac:dyDescent="0.2">
      <c r="A558" s="37" t="str">
        <f ca="1">IF(Testitaulu_Testtabell!$B$2="","",IF(Testitaulu_Testtabell!A562="","",IF(Asetukset!$B$26=(MID(CELL("filename",A557),FIND("]",CELL("filename",A557))+1,255)),Testitaulu_Testtabell!A562,"")))</f>
        <v/>
      </c>
      <c r="B558" s="19" t="str">
        <f ca="1">IF(Testitaulu_Testtabell!$B$2="","",IF(Testitaulu_Testtabell!B562="","",IF(Asetukset!$B$26=(MID(CELL("filename",B557),FIND("]",CELL("filename",B557))+1,255)),Testitaulu_Testtabell!B562,"")))</f>
        <v/>
      </c>
      <c r="C558" s="38" t="str">
        <f ca="1">IF(Testitaulu_Testtabell!$B$2="","",IF(Testitaulu_Testtabell!C562="","",IF(Asetukset!$B$26=(MID(CELL("filename",C557),FIND("]",CELL("filename",C557))+1,255)),Testitaulu_Testtabell!C562,"")))</f>
        <v/>
      </c>
      <c r="D558" s="19" t="str">
        <f>IF(Aloitus_Start!$D$1="","",IF(B558="","",IF(C558="","",C558-B558)))</f>
        <v/>
      </c>
      <c r="E558" s="45" t="str">
        <f>IF(Aloitus_Start!$D$1="","",IF(B558="","",IF(B558=0,"",IF(B558=" ","",IF(C558="","",(C558/B558)-1)))))</f>
        <v/>
      </c>
      <c r="F558" s="19" t="str">
        <f ca="1">IF($A$3="","",IF(Aloitus_Start!$D$1="","",IF(B558="",IF(Aloitus_Start!$D$1="Suomi","Tieto puuttuu : "&amp;$A558,IF(Aloitus_Start!$D$1="Svenska","Information saknas : "&amp;$A558)),"")))</f>
        <v/>
      </c>
      <c r="G558" s="19" t="str">
        <f ca="1">IF($A$3="","",IF(Aloitus_Start!$D$1="","",IF(C558="",IF(Aloitus_Start!$D$1="Suomi","Tieto puuttuu : "&amp;$A558,IF(Aloitus_Start!$D$1="Svenska","Information saknas : "&amp;$A558)),"")))</f>
        <v/>
      </c>
    </row>
    <row r="559" spans="1:7" x14ac:dyDescent="0.2">
      <c r="A559" s="37" t="str">
        <f ca="1">IF(Testitaulu_Testtabell!$B$2="","",IF(Testitaulu_Testtabell!A563="","",IF(Asetukset!$B$26=(MID(CELL("filename",A558),FIND("]",CELL("filename",A558))+1,255)),Testitaulu_Testtabell!A563,"")))</f>
        <v/>
      </c>
      <c r="B559" s="19" t="str">
        <f ca="1">IF(Testitaulu_Testtabell!$B$2="","",IF(Testitaulu_Testtabell!B563="","",IF(Asetukset!$B$26=(MID(CELL("filename",B558),FIND("]",CELL("filename",B558))+1,255)),Testitaulu_Testtabell!B563,"")))</f>
        <v/>
      </c>
      <c r="C559" s="38" t="str">
        <f ca="1">IF(Testitaulu_Testtabell!$B$2="","",IF(Testitaulu_Testtabell!C563="","",IF(Asetukset!$B$26=(MID(CELL("filename",C558),FIND("]",CELL("filename",C558))+1,255)),Testitaulu_Testtabell!C563,"")))</f>
        <v/>
      </c>
      <c r="D559" s="19" t="str">
        <f>IF(Aloitus_Start!$D$1="","",IF(B559="","",IF(C559="","",C559-B559)))</f>
        <v/>
      </c>
      <c r="E559" s="45" t="str">
        <f>IF(Aloitus_Start!$D$1="","",IF(B559="","",IF(B559=0,"",IF(B559=" ","",IF(C559="","",(C559/B559)-1)))))</f>
        <v/>
      </c>
      <c r="F559" s="19" t="str">
        <f ca="1">IF($A$3="","",IF(Aloitus_Start!$D$1="","",IF(B559="",IF(Aloitus_Start!$D$1="Suomi","Tieto puuttuu : "&amp;$A559,IF(Aloitus_Start!$D$1="Svenska","Information saknas : "&amp;$A559)),"")))</f>
        <v/>
      </c>
      <c r="G559" s="19" t="str">
        <f ca="1">IF($A$3="","",IF(Aloitus_Start!$D$1="","",IF(C559="",IF(Aloitus_Start!$D$1="Suomi","Tieto puuttuu : "&amp;$A559,IF(Aloitus_Start!$D$1="Svenska","Information saknas : "&amp;$A559)),"")))</f>
        <v/>
      </c>
    </row>
    <row r="560" spans="1:7" x14ac:dyDescent="0.2">
      <c r="A560" s="37" t="str">
        <f ca="1">IF(Testitaulu_Testtabell!$B$2="","",IF(Testitaulu_Testtabell!A564="","",IF(Asetukset!$B$26=(MID(CELL("filename",A559),FIND("]",CELL("filename",A559))+1,255)),Testitaulu_Testtabell!A564,"")))</f>
        <v/>
      </c>
      <c r="B560" s="19" t="str">
        <f ca="1">IF(Testitaulu_Testtabell!$B$2="","",IF(Testitaulu_Testtabell!B564="","",IF(Asetukset!$B$26=(MID(CELL("filename",B559),FIND("]",CELL("filename",B559))+1,255)),Testitaulu_Testtabell!B564,"")))</f>
        <v/>
      </c>
      <c r="C560" s="38" t="str">
        <f ca="1">IF(Testitaulu_Testtabell!$B$2="","",IF(Testitaulu_Testtabell!C564="","",IF(Asetukset!$B$26=(MID(CELL("filename",C559),FIND("]",CELL("filename",C559))+1,255)),Testitaulu_Testtabell!C564,"")))</f>
        <v/>
      </c>
      <c r="D560" s="19" t="str">
        <f>IF(Aloitus_Start!$D$1="","",IF(B560="","",IF(C560="","",C560-B560)))</f>
        <v/>
      </c>
      <c r="E560" s="45" t="str">
        <f>IF(Aloitus_Start!$D$1="","",IF(B560="","",IF(B560=0,"",IF(B560=" ","",IF(C560="","",(C560/B560)-1)))))</f>
        <v/>
      </c>
      <c r="F560" s="19" t="str">
        <f ca="1">IF($A$3="","",IF(Aloitus_Start!$D$1="","",IF(B560="",IF(Aloitus_Start!$D$1="Suomi","Tieto puuttuu : "&amp;$A560,IF(Aloitus_Start!$D$1="Svenska","Information saknas : "&amp;$A560)),"")))</f>
        <v/>
      </c>
      <c r="G560" s="19" t="str">
        <f ca="1">IF($A$3="","",IF(Aloitus_Start!$D$1="","",IF(C560="",IF(Aloitus_Start!$D$1="Suomi","Tieto puuttuu : "&amp;$A560,IF(Aloitus_Start!$D$1="Svenska","Information saknas : "&amp;$A560)),"")))</f>
        <v/>
      </c>
    </row>
    <row r="561" spans="1:7" x14ac:dyDescent="0.2">
      <c r="A561" s="37" t="str">
        <f ca="1">IF(Testitaulu_Testtabell!$B$2="","",IF(Testitaulu_Testtabell!A565="","",IF(Asetukset!$B$26=(MID(CELL("filename",A560),FIND("]",CELL("filename",A560))+1,255)),Testitaulu_Testtabell!A565,"")))</f>
        <v/>
      </c>
      <c r="B561" s="19" t="str">
        <f ca="1">IF(Testitaulu_Testtabell!$B$2="","",IF(Testitaulu_Testtabell!B565="","",IF(Asetukset!$B$26=(MID(CELL("filename",B560),FIND("]",CELL("filename",B560))+1,255)),Testitaulu_Testtabell!B565,"")))</f>
        <v/>
      </c>
      <c r="C561" s="38" t="str">
        <f ca="1">IF(Testitaulu_Testtabell!$B$2="","",IF(Testitaulu_Testtabell!C565="","",IF(Asetukset!$B$26=(MID(CELL("filename",C560),FIND("]",CELL("filename",C560))+1,255)),Testitaulu_Testtabell!C565,"")))</f>
        <v/>
      </c>
      <c r="D561" s="19" t="str">
        <f>IF(Aloitus_Start!$D$1="","",IF(B561="","",IF(C561="","",C561-B561)))</f>
        <v/>
      </c>
      <c r="E561" s="45" t="str">
        <f>IF(Aloitus_Start!$D$1="","",IF(B561="","",IF(B561=0,"",IF(B561=" ","",IF(C561="","",(C561/B561)-1)))))</f>
        <v/>
      </c>
      <c r="F561" s="19" t="str">
        <f ca="1">IF($A$3="","",IF(Aloitus_Start!$D$1="","",IF(B561="",IF(Aloitus_Start!$D$1="Suomi","Tieto puuttuu : "&amp;$A561,IF(Aloitus_Start!$D$1="Svenska","Information saknas : "&amp;$A561)),"")))</f>
        <v/>
      </c>
      <c r="G561" s="19" t="str">
        <f ca="1">IF($A$3="","",IF(Aloitus_Start!$D$1="","",IF(C561="",IF(Aloitus_Start!$D$1="Suomi","Tieto puuttuu : "&amp;$A561,IF(Aloitus_Start!$D$1="Svenska","Information saknas : "&amp;$A561)),"")))</f>
        <v/>
      </c>
    </row>
    <row r="562" spans="1:7" x14ac:dyDescent="0.2">
      <c r="A562" s="37" t="str">
        <f ca="1">IF(Testitaulu_Testtabell!$B$2="","",IF(Testitaulu_Testtabell!A566="","",IF(Asetukset!$B$26=(MID(CELL("filename",A561),FIND("]",CELL("filename",A561))+1,255)),Testitaulu_Testtabell!A566,"")))</f>
        <v/>
      </c>
      <c r="B562" s="19" t="str">
        <f ca="1">IF(Testitaulu_Testtabell!$B$2="","",IF(Testitaulu_Testtabell!B566="","",IF(Asetukset!$B$26=(MID(CELL("filename",B561),FIND("]",CELL("filename",B561))+1,255)),Testitaulu_Testtabell!B566,"")))</f>
        <v/>
      </c>
      <c r="C562" s="38" t="str">
        <f ca="1">IF(Testitaulu_Testtabell!$B$2="","",IF(Testitaulu_Testtabell!C566="","",IF(Asetukset!$B$26=(MID(CELL("filename",C561),FIND("]",CELL("filename",C561))+1,255)),Testitaulu_Testtabell!C566,"")))</f>
        <v/>
      </c>
      <c r="D562" s="19" t="str">
        <f>IF(Aloitus_Start!$D$1="","",IF(B562="","",IF(C562="","",C562-B562)))</f>
        <v/>
      </c>
      <c r="E562" s="45" t="str">
        <f>IF(Aloitus_Start!$D$1="","",IF(B562="","",IF(B562=0,"",IF(B562=" ","",IF(C562="","",(C562/B562)-1)))))</f>
        <v/>
      </c>
      <c r="F562" s="19" t="str">
        <f ca="1">IF($A$3="","",IF(Aloitus_Start!$D$1="","",IF(B562="",IF(Aloitus_Start!$D$1="Suomi","Tieto puuttuu : "&amp;$A562,IF(Aloitus_Start!$D$1="Svenska","Information saknas : "&amp;$A562)),"")))</f>
        <v/>
      </c>
      <c r="G562" s="19" t="str">
        <f ca="1">IF($A$3="","",IF(Aloitus_Start!$D$1="","",IF(C562="",IF(Aloitus_Start!$D$1="Suomi","Tieto puuttuu : "&amp;$A562,IF(Aloitus_Start!$D$1="Svenska","Information saknas : "&amp;$A562)),"")))</f>
        <v/>
      </c>
    </row>
    <row r="563" spans="1:7" x14ac:dyDescent="0.2">
      <c r="A563" s="37" t="str">
        <f ca="1">IF(Testitaulu_Testtabell!$B$2="","",IF(Testitaulu_Testtabell!A567="","",IF(Asetukset!$B$26=(MID(CELL("filename",A562),FIND("]",CELL("filename",A562))+1,255)),Testitaulu_Testtabell!A567,"")))</f>
        <v/>
      </c>
      <c r="B563" s="19" t="str">
        <f ca="1">IF(Testitaulu_Testtabell!$B$2="","",IF(Testitaulu_Testtabell!B567="","",IF(Asetukset!$B$26=(MID(CELL("filename",B562),FIND("]",CELL("filename",B562))+1,255)),Testitaulu_Testtabell!B567,"")))</f>
        <v/>
      </c>
      <c r="C563" s="38" t="str">
        <f ca="1">IF(Testitaulu_Testtabell!$B$2="","",IF(Testitaulu_Testtabell!C567="","",IF(Asetukset!$B$26=(MID(CELL("filename",C562),FIND("]",CELL("filename",C562))+1,255)),Testitaulu_Testtabell!C567,"")))</f>
        <v/>
      </c>
      <c r="G563" s="19"/>
    </row>
    <row r="564" spans="1:7" x14ac:dyDescent="0.2">
      <c r="A564" s="37" t="str">
        <f ca="1">IF(Testitaulu_Testtabell!$B$2="","",IF(Testitaulu_Testtabell!A568="","",IF(Asetukset!$B$26=(MID(CELL("filename",A563),FIND("]",CELL("filename",A563))+1,255)),Testitaulu_Testtabell!A568,"")))</f>
        <v/>
      </c>
      <c r="B564" s="19" t="str">
        <f ca="1">IF(Testitaulu_Testtabell!$B$2="","",IF(Testitaulu_Testtabell!B568="","",IF(Asetukset!$B$26=(MID(CELL("filename",B563),FIND("]",CELL("filename",B563))+1,255)),Testitaulu_Testtabell!B568,"")))</f>
        <v/>
      </c>
      <c r="C564" s="38" t="str">
        <f ca="1">IF(Testitaulu_Testtabell!$B$2="","",IF(Testitaulu_Testtabell!C568="","",IF(Asetukset!$B$26=(MID(CELL("filename",C563),FIND("]",CELL("filename",C563))+1,255)),Testitaulu_Testtabell!C568,"")))</f>
        <v/>
      </c>
      <c r="D564" s="19" t="str">
        <f>IF(Aloitus_Start!$D$1="","",IF(B564="","",IF(C564="","",C564-B564)))</f>
        <v/>
      </c>
      <c r="E564" s="45" t="str">
        <f>IF(Aloitus_Start!$D$1="","",IF(B564="","",IF(B564=0,"",IF(B564=" ","",IF(C564="","",(C564/B564)-1)))))</f>
        <v/>
      </c>
      <c r="F564" s="19" t="str">
        <f ca="1">IF($A$3="","",IF(Aloitus_Start!$D$1="","",IF(B564="",IF(Aloitus_Start!$D$1="Suomi","Tieto puuttuu : "&amp;$A564,IF(Aloitus_Start!$D$1="Svenska","Information saknas : "&amp;$A564)),"")))</f>
        <v/>
      </c>
      <c r="G564" s="19" t="str">
        <f ca="1">IF($A$3="","",IF(Aloitus_Start!$D$1="","",IF(C564="",IF(Aloitus_Start!$D$1="Suomi","Tieto puuttuu : "&amp;$A564,IF(Aloitus_Start!$D$1="Svenska","Information saknas : "&amp;$A564)),"")))</f>
        <v/>
      </c>
    </row>
    <row r="565" spans="1:7" x14ac:dyDescent="0.2">
      <c r="A565" s="37" t="str">
        <f ca="1">IF(Testitaulu_Testtabell!$B$2="","",IF(Testitaulu_Testtabell!A569="","",IF(Asetukset!$B$26=(MID(CELL("filename",A564),FIND("]",CELL("filename",A564))+1,255)),Testitaulu_Testtabell!A569,"")))</f>
        <v/>
      </c>
      <c r="B565" s="19" t="str">
        <f ca="1">IF(Testitaulu_Testtabell!$B$2="","",IF(Testitaulu_Testtabell!B569="","",IF(Asetukset!$B$26=(MID(CELL("filename",B564),FIND("]",CELL("filename",B564))+1,255)),Testitaulu_Testtabell!B569,"")))</f>
        <v/>
      </c>
      <c r="C565" s="38" t="str">
        <f ca="1">IF(Testitaulu_Testtabell!$B$2="","",IF(Testitaulu_Testtabell!C569="","",IF(Asetukset!$B$26=(MID(CELL("filename",C564),FIND("]",CELL("filename",C564))+1,255)),Testitaulu_Testtabell!C569,"")))</f>
        <v/>
      </c>
      <c r="D565" s="19" t="str">
        <f>IF(Aloitus_Start!$D$1="","",IF(B565="","",IF(C565="","",C565-B565)))</f>
        <v/>
      </c>
      <c r="E565" s="45" t="str">
        <f>IF(Aloitus_Start!$D$1="","",IF(B565="","",IF(B565=0,"",IF(B565=" ","",IF(C565="","",(C565/B565)-1)))))</f>
        <v/>
      </c>
      <c r="F565" s="19" t="str">
        <f ca="1">IF($A$3="","",IF(Aloitus_Start!$D$1="","",IF(B565="",IF(Aloitus_Start!$D$1="Suomi","Tieto puuttuu : "&amp;$A565,IF(Aloitus_Start!$D$1="Svenska","Information saknas : "&amp;$A565)),"")))</f>
        <v/>
      </c>
      <c r="G565" s="19" t="str">
        <f ca="1">IF($A$3="","",IF(Aloitus_Start!$D$1="","",IF(C565="",IF(Aloitus_Start!$D$1="Suomi","Tieto puuttuu : "&amp;$A565,IF(Aloitus_Start!$D$1="Svenska","Information saknas : "&amp;$A565)),"")))</f>
        <v/>
      </c>
    </row>
    <row r="566" spans="1:7" x14ac:dyDescent="0.2">
      <c r="A566" s="37" t="str">
        <f ca="1">IF(Testitaulu_Testtabell!$B$2="","",IF(Testitaulu_Testtabell!A570="","",IF(Asetukset!$B$26=(MID(CELL("filename",A565),FIND("]",CELL("filename",A565))+1,255)),Testitaulu_Testtabell!A570,"")))</f>
        <v/>
      </c>
      <c r="B566" s="19" t="str">
        <f ca="1">IF(Testitaulu_Testtabell!$B$2="","",IF(Testitaulu_Testtabell!B570="","",IF(Asetukset!$B$26=(MID(CELL("filename",B565),FIND("]",CELL("filename",B565))+1,255)),Testitaulu_Testtabell!B570,"")))</f>
        <v/>
      </c>
      <c r="C566" s="38" t="str">
        <f ca="1">IF(Testitaulu_Testtabell!$B$2="","",IF(Testitaulu_Testtabell!C570="","",IF(Asetukset!$B$26=(MID(CELL("filename",C565),FIND("]",CELL("filename",C565))+1,255)),Testitaulu_Testtabell!C570,"")))</f>
        <v/>
      </c>
      <c r="D566" s="19" t="str">
        <f>IF(Aloitus_Start!$D$1="","",IF(B566="","",IF(C566="","",C566-B566)))</f>
        <v/>
      </c>
      <c r="E566" s="45" t="str">
        <f>IF(Aloitus_Start!$D$1="","",IF(B566="","",IF(B566=0,"",IF(B566=" ","",IF(C566="","",(C566/B566)-1)))))</f>
        <v/>
      </c>
      <c r="F566" s="19" t="str">
        <f ca="1">IF($A$3="","",IF(Aloitus_Start!$D$1="","",IF(B566="",IF(Aloitus_Start!$D$1="Suomi","Tieto puuttuu : "&amp;$A566,IF(Aloitus_Start!$D$1="Svenska","Information saknas : "&amp;$A566)),"")))</f>
        <v/>
      </c>
      <c r="G566" s="19" t="str">
        <f ca="1">IF($A$3="","",IF(Aloitus_Start!$D$1="","",IF(C566="",IF(Aloitus_Start!$D$1="Suomi","Tieto puuttuu : "&amp;$A566,IF(Aloitus_Start!$D$1="Svenska","Information saknas : "&amp;$A566)),"")))</f>
        <v/>
      </c>
    </row>
    <row r="567" spans="1:7" x14ac:dyDescent="0.2">
      <c r="A567" s="37" t="str">
        <f ca="1">IF(Testitaulu_Testtabell!$B$2="","",IF(Testitaulu_Testtabell!A571="","",IF(Asetukset!$B$26=(MID(CELL("filename",A566),FIND("]",CELL("filename",A566))+1,255)),Testitaulu_Testtabell!A571,"")))</f>
        <v/>
      </c>
      <c r="B567" s="19" t="str">
        <f ca="1">IF(Testitaulu_Testtabell!$B$2="","",IF(Testitaulu_Testtabell!B571="","",IF(Asetukset!$B$26=(MID(CELL("filename",B566),FIND("]",CELL("filename",B566))+1,255)),Testitaulu_Testtabell!B571,"")))</f>
        <v/>
      </c>
      <c r="C567" s="38" t="str">
        <f ca="1">IF(Testitaulu_Testtabell!$B$2="","",IF(Testitaulu_Testtabell!C571="","",IF(Asetukset!$B$26=(MID(CELL("filename",C566),FIND("]",CELL("filename",C566))+1,255)),Testitaulu_Testtabell!C571,"")))</f>
        <v/>
      </c>
      <c r="D567" s="19" t="str">
        <f>IF(Aloitus_Start!$D$1="","",IF(B567="","",IF(C567="","",C567-B567)))</f>
        <v/>
      </c>
      <c r="E567" s="45" t="str">
        <f>IF(Aloitus_Start!$D$1="","",IF(B567="","",IF(B567=0,"",IF(B567=" ","",IF(C567="","",(C567/B567)-1)))))</f>
        <v/>
      </c>
      <c r="F567" s="19" t="str">
        <f ca="1">IF($A$3="","",IF(Aloitus_Start!$D$1="","",IF(B567="",IF(Aloitus_Start!$D$1="Suomi","Tieto puuttuu : "&amp;$A567,IF(Aloitus_Start!$D$1="Svenska","Information saknas : "&amp;$A567)),"")))</f>
        <v/>
      </c>
      <c r="G567" s="19" t="str">
        <f ca="1">IF($A$3="","",IF(Aloitus_Start!$D$1="","",IF(C567="",IF(Aloitus_Start!$D$1="Suomi","Tieto puuttuu : "&amp;$A567,IF(Aloitus_Start!$D$1="Svenska","Information saknas : "&amp;$A567)),"")))</f>
        <v/>
      </c>
    </row>
    <row r="568" spans="1:7" x14ac:dyDescent="0.2">
      <c r="A568" s="37" t="str">
        <f ca="1">IF(Testitaulu_Testtabell!$B$2="","",IF(Testitaulu_Testtabell!A572="","",IF(Asetukset!$B$26=(MID(CELL("filename",A567),FIND("]",CELL("filename",A567))+1,255)),Testitaulu_Testtabell!A572,"")))</f>
        <v/>
      </c>
      <c r="B568" s="19" t="str">
        <f ca="1">IF(Testitaulu_Testtabell!$B$2="","",IF(Testitaulu_Testtabell!B572="","",IF(Asetukset!$B$26=(MID(CELL("filename",B567),FIND("]",CELL("filename",B567))+1,255)),Testitaulu_Testtabell!B572,"")))</f>
        <v/>
      </c>
      <c r="C568" s="38" t="str">
        <f ca="1">IF(Testitaulu_Testtabell!$B$2="","",IF(Testitaulu_Testtabell!C572="","",IF(Asetukset!$B$26=(MID(CELL("filename",C567),FIND("]",CELL("filename",C567))+1,255)),Testitaulu_Testtabell!C572,"")))</f>
        <v/>
      </c>
      <c r="D568" s="19" t="str">
        <f>IF(Aloitus_Start!$D$1="","",IF(B568="","",IF(C568="","",C568-B568)))</f>
        <v/>
      </c>
      <c r="E568" s="45" t="str">
        <f>IF(Aloitus_Start!$D$1="","",IF(B568="","",IF(B568=0,"",IF(B568=" ","",IF(C568="","",(C568/B568)-1)))))</f>
        <v/>
      </c>
      <c r="F568" s="19" t="str">
        <f ca="1">IF($A$3="","",IF(Aloitus_Start!$D$1="","",IF(B568="",IF(Aloitus_Start!$D$1="Suomi","Tieto puuttuu : "&amp;$A568,IF(Aloitus_Start!$D$1="Svenska","Information saknas : "&amp;$A568)),"")))</f>
        <v/>
      </c>
      <c r="G568" s="19" t="str">
        <f ca="1">IF($A$3="","",IF(Aloitus_Start!$D$1="","",IF(C568="",IF(Aloitus_Start!$D$1="Suomi","Tieto puuttuu : "&amp;$A568,IF(Aloitus_Start!$D$1="Svenska","Information saknas : "&amp;$A568)),"")))</f>
        <v/>
      </c>
    </row>
    <row r="569" spans="1:7" x14ac:dyDescent="0.2">
      <c r="A569" s="37" t="str">
        <f ca="1">IF(Testitaulu_Testtabell!$B$2="","",IF(Testitaulu_Testtabell!A573="","",IF(Asetukset!$B$26=(MID(CELL("filename",A568),FIND("]",CELL("filename",A568))+1,255)),Testitaulu_Testtabell!A573,"")))</f>
        <v/>
      </c>
      <c r="B569" s="19" t="str">
        <f ca="1">IF(Testitaulu_Testtabell!$B$2="","",IF(Testitaulu_Testtabell!B573="","",IF(Asetukset!$B$26=(MID(CELL("filename",B568),FIND("]",CELL("filename",B568))+1,255)),Testitaulu_Testtabell!B573,"")))</f>
        <v/>
      </c>
      <c r="C569" s="38" t="str">
        <f ca="1">IF(Testitaulu_Testtabell!$B$2="","",IF(Testitaulu_Testtabell!C573="","",IF(Asetukset!$B$26=(MID(CELL("filename",C568),FIND("]",CELL("filename",C568))+1,255)),Testitaulu_Testtabell!C573,"")))</f>
        <v/>
      </c>
      <c r="D569" s="19" t="str">
        <f>IF(Aloitus_Start!$D$1="","",IF(B569="","",IF(C569="","",C569-B569)))</f>
        <v/>
      </c>
      <c r="E569" s="45" t="str">
        <f>IF(Aloitus_Start!$D$1="","",IF(B569="","",IF(B569=0,"",IF(B569=" ","",IF(C569="","",(C569/B569)-1)))))</f>
        <v/>
      </c>
      <c r="F569" s="19" t="str">
        <f ca="1">IF($A$3="","",IF(Aloitus_Start!$D$1="","",IF(B569="",IF(Aloitus_Start!$D$1="Suomi","Tieto puuttuu : "&amp;$A569,IF(Aloitus_Start!$D$1="Svenska","Information saknas : "&amp;$A569)),"")))</f>
        <v/>
      </c>
      <c r="G569" s="19" t="str">
        <f ca="1">IF($A$3="","",IF(Aloitus_Start!$D$1="","",IF(C569="",IF(Aloitus_Start!$D$1="Suomi","Tieto puuttuu : "&amp;$A569,IF(Aloitus_Start!$D$1="Svenska","Information saknas : "&amp;$A569)),"")))</f>
        <v/>
      </c>
    </row>
    <row r="570" spans="1:7" x14ac:dyDescent="0.2">
      <c r="A570" s="37" t="str">
        <f ca="1">IF(Testitaulu_Testtabell!$B$2="","",IF(Testitaulu_Testtabell!A574="","",IF(Asetukset!$B$26=(MID(CELL("filename",A569),FIND("]",CELL("filename",A569))+1,255)),Testitaulu_Testtabell!A574,"")))</f>
        <v/>
      </c>
      <c r="B570" s="19" t="str">
        <f ca="1">IF(Testitaulu_Testtabell!$B$2="","",IF(Testitaulu_Testtabell!B574="","",IF(Asetukset!$B$26=(MID(CELL("filename",B569),FIND("]",CELL("filename",B569))+1,255)),Testitaulu_Testtabell!B574,"")))</f>
        <v/>
      </c>
      <c r="C570" s="38" t="str">
        <f ca="1">IF(Testitaulu_Testtabell!$B$2="","",IF(Testitaulu_Testtabell!C574="","",IF(Asetukset!$B$26=(MID(CELL("filename",C569),FIND("]",CELL("filename",C569))+1,255)),Testitaulu_Testtabell!C574,"")))</f>
        <v/>
      </c>
      <c r="D570" s="19" t="str">
        <f>IF(Aloitus_Start!$D$1="","",IF(B570="","",IF(C570="","",C570-B570)))</f>
        <v/>
      </c>
      <c r="E570" s="45" t="str">
        <f>IF(Aloitus_Start!$D$1="","",IF(B570="","",IF(B570=0,"",IF(B570=" ","",IF(C570="","",(C570/B570)-1)))))</f>
        <v/>
      </c>
      <c r="F570" s="19" t="str">
        <f ca="1">IF($A$3="","",IF(Aloitus_Start!$D$1="","",IF(B570="",IF(Aloitus_Start!$D$1="Suomi","Tieto puuttuu : "&amp;$A570,IF(Aloitus_Start!$D$1="Svenska","Information saknas : "&amp;$A570)),"")))</f>
        <v/>
      </c>
      <c r="G570" s="19" t="str">
        <f ca="1">IF($A$3="","",IF(Aloitus_Start!$D$1="","",IF(C570="",IF(Aloitus_Start!$D$1="Suomi","Tieto puuttuu : "&amp;$A570,IF(Aloitus_Start!$D$1="Svenska","Information saknas : "&amp;$A570)),"")))</f>
        <v/>
      </c>
    </row>
    <row r="571" spans="1:7" x14ac:dyDescent="0.2">
      <c r="A571" s="37" t="str">
        <f ca="1">IF(Testitaulu_Testtabell!$B$2="","",IF(Testitaulu_Testtabell!A575="","",IF(Asetukset!$B$26=(MID(CELL("filename",A570),FIND("]",CELL("filename",A570))+1,255)),Testitaulu_Testtabell!A575,"")))</f>
        <v/>
      </c>
      <c r="B571" s="19" t="str">
        <f ca="1">IF(Testitaulu_Testtabell!$B$2="","",IF(Testitaulu_Testtabell!B575="","",IF(Asetukset!$B$26=(MID(CELL("filename",B570),FIND("]",CELL("filename",B570))+1,255)),Testitaulu_Testtabell!B575,"")))</f>
        <v/>
      </c>
      <c r="C571" s="38" t="str">
        <f ca="1">IF(Testitaulu_Testtabell!$B$2="","",IF(Testitaulu_Testtabell!C575="","",IF(Asetukset!$B$26=(MID(CELL("filename",C570),FIND("]",CELL("filename",C570))+1,255)),Testitaulu_Testtabell!C575,"")))</f>
        <v/>
      </c>
      <c r="D571" s="19" t="str">
        <f>IF(Aloitus_Start!$D$1="","",IF(B571="","",IF(C571="","",C571-B571)))</f>
        <v/>
      </c>
      <c r="E571" s="45" t="str">
        <f>IF(Aloitus_Start!$D$1="","",IF(B571="","",IF(B571=0,"",IF(B571=" ","",IF(C571="","",(C571/B571)-1)))))</f>
        <v/>
      </c>
      <c r="F571" s="19" t="str">
        <f ca="1">IF($A$3="","",IF(Aloitus_Start!$D$1="","",IF(B571="",IF(Aloitus_Start!$D$1="Suomi","Tieto puuttuu : "&amp;$A571,IF(Aloitus_Start!$D$1="Svenska","Information saknas : "&amp;$A571)),"")))</f>
        <v/>
      </c>
      <c r="G571" s="19" t="str">
        <f ca="1">IF($A$3="","",IF(Aloitus_Start!$D$1="","",IF(C571="",IF(Aloitus_Start!$D$1="Suomi","Tieto puuttuu : "&amp;$A571,IF(Aloitus_Start!$D$1="Svenska","Information saknas : "&amp;$A571)),"")))</f>
        <v/>
      </c>
    </row>
    <row r="572" spans="1:7" x14ac:dyDescent="0.2">
      <c r="A572" s="37" t="str">
        <f ca="1">IF(Testitaulu_Testtabell!$B$2="","",IF(Testitaulu_Testtabell!A576="","",IF(Asetukset!$B$26=(MID(CELL("filename",A571),FIND("]",CELL("filename",A571))+1,255)),Testitaulu_Testtabell!A576,"")))</f>
        <v/>
      </c>
      <c r="B572" s="19" t="str">
        <f ca="1">IF(Testitaulu_Testtabell!$B$2="","",IF(Testitaulu_Testtabell!B576="","",IF(Asetukset!$B$26=(MID(CELL("filename",B571),FIND("]",CELL("filename",B571))+1,255)),Testitaulu_Testtabell!B576,"")))</f>
        <v/>
      </c>
      <c r="C572" s="38" t="str">
        <f ca="1">IF(Testitaulu_Testtabell!$B$2="","",IF(Testitaulu_Testtabell!C576="","",IF(Asetukset!$B$26=(MID(CELL("filename",C571),FIND("]",CELL("filename",C571))+1,255)),Testitaulu_Testtabell!C576,"")))</f>
        <v/>
      </c>
      <c r="D572" s="19" t="str">
        <f>IF(Aloitus_Start!$D$1="","",IF(B572="","",IF(C572="","",C572-B572)))</f>
        <v/>
      </c>
      <c r="E572" s="45" t="str">
        <f>IF(Aloitus_Start!$D$1="","",IF(B572="","",IF(B572=0,"",IF(B572=" ","",IF(C572="","",(C572/B572)-1)))))</f>
        <v/>
      </c>
      <c r="F572" s="19" t="str">
        <f ca="1">IF($A$3="","",IF(Aloitus_Start!$D$1="","",IF(B572="",IF(Aloitus_Start!$D$1="Suomi","Tieto puuttuu : "&amp;$A572,IF(Aloitus_Start!$D$1="Svenska","Information saknas : "&amp;$A572)),"")))</f>
        <v/>
      </c>
      <c r="G572" s="19" t="str">
        <f ca="1">IF($A$3="","",IF(Aloitus_Start!$D$1="","",IF(C572="",IF(Aloitus_Start!$D$1="Suomi","Tieto puuttuu : "&amp;$A572,IF(Aloitus_Start!$D$1="Svenska","Information saknas : "&amp;$A572)),"")))</f>
        <v/>
      </c>
    </row>
    <row r="573" spans="1:7" x14ac:dyDescent="0.2">
      <c r="A573" s="37" t="str">
        <f ca="1">IF(Testitaulu_Testtabell!$B$2="","",IF(Testitaulu_Testtabell!A577="","",IF(Asetukset!$B$26=(MID(CELL("filename",A572),FIND("]",CELL("filename",A572))+1,255)),Testitaulu_Testtabell!A577,"")))</f>
        <v/>
      </c>
      <c r="B573" s="19" t="str">
        <f ca="1">IF(Testitaulu_Testtabell!$B$2="","",IF(Testitaulu_Testtabell!B577="","",IF(Asetukset!$B$26=(MID(CELL("filename",B572),FIND("]",CELL("filename",B572))+1,255)),Testitaulu_Testtabell!B577,"")))</f>
        <v/>
      </c>
      <c r="C573" s="38" t="str">
        <f ca="1">IF(Testitaulu_Testtabell!$B$2="","",IF(Testitaulu_Testtabell!C577="","",IF(Asetukset!$B$26=(MID(CELL("filename",C572),FIND("]",CELL("filename",C572))+1,255)),Testitaulu_Testtabell!C577,"")))</f>
        <v/>
      </c>
      <c r="D573" s="19" t="str">
        <f>IF(Aloitus_Start!$D$1="","",IF(B573="","",IF(C573="","",C573-B573)))</f>
        <v/>
      </c>
      <c r="E573" s="45" t="str">
        <f>IF(Aloitus_Start!$D$1="","",IF(B573="","",IF(B573=0,"",IF(B573=" ","",IF(C573="","",(C573/B573)-1)))))</f>
        <v/>
      </c>
      <c r="F573" s="19" t="str">
        <f ca="1">IF($A$3="","",IF(Aloitus_Start!$D$1="","",IF(B573="",IF(Aloitus_Start!$D$1="Suomi","Tieto puuttuu : "&amp;$A573,IF(Aloitus_Start!$D$1="Svenska","Information saknas : "&amp;$A573)),"")))</f>
        <v/>
      </c>
      <c r="G573" s="19" t="str">
        <f ca="1">IF($A$3="","",IF(Aloitus_Start!$D$1="","",IF(C573="",IF(Aloitus_Start!$D$1="Suomi","Tieto puuttuu : "&amp;$A573,IF(Aloitus_Start!$D$1="Svenska","Information saknas : "&amp;$A573)),"")))</f>
        <v/>
      </c>
    </row>
    <row r="574" spans="1:7" x14ac:dyDescent="0.2">
      <c r="A574" s="37" t="str">
        <f ca="1">IF(Testitaulu_Testtabell!$B$2="","",IF(Testitaulu_Testtabell!A578="","",IF(Asetukset!$B$26=(MID(CELL("filename",A573),FIND("]",CELL("filename",A573))+1,255)),Testitaulu_Testtabell!A578,"")))</f>
        <v/>
      </c>
      <c r="B574" s="19" t="str">
        <f ca="1">IF(Testitaulu_Testtabell!$B$2="","",IF(Testitaulu_Testtabell!B578="","",IF(Asetukset!$B$26=(MID(CELL("filename",B573),FIND("]",CELL("filename",B573))+1,255)),Testitaulu_Testtabell!B578,"")))</f>
        <v/>
      </c>
      <c r="C574" s="38" t="str">
        <f ca="1">IF(Testitaulu_Testtabell!$B$2="","",IF(Testitaulu_Testtabell!C578="","",IF(Asetukset!$B$26=(MID(CELL("filename",C573),FIND("]",CELL("filename",C573))+1,255)),Testitaulu_Testtabell!C578,"")))</f>
        <v/>
      </c>
      <c r="D574" s="19" t="str">
        <f>IF(Aloitus_Start!$D$1="","",IF(B574="","",IF(C574="","",C574-B574)))</f>
        <v/>
      </c>
      <c r="E574" s="45" t="str">
        <f>IF(Aloitus_Start!$D$1="","",IF(B574="","",IF(B574=0,"",IF(B574=" ","",IF(C574="","",(C574/B574)-1)))))</f>
        <v/>
      </c>
      <c r="F574" s="19" t="str">
        <f ca="1">IF($A$3="","",IF(Aloitus_Start!$D$1="","",IF(B574="",IF(Aloitus_Start!$D$1="Suomi","Tieto puuttuu : "&amp;$A574,IF(Aloitus_Start!$D$1="Svenska","Information saknas : "&amp;$A574)),"")))</f>
        <v/>
      </c>
      <c r="G574" s="19" t="str">
        <f ca="1">IF($A$3="","",IF(Aloitus_Start!$D$1="","",IF(C574="",IF(Aloitus_Start!$D$1="Suomi","Tieto puuttuu : "&amp;$A574,IF(Aloitus_Start!$D$1="Svenska","Information saknas : "&amp;$A574)),"")))</f>
        <v/>
      </c>
    </row>
    <row r="575" spans="1:7" x14ac:dyDescent="0.2">
      <c r="A575" s="37" t="str">
        <f ca="1">IF(Testitaulu_Testtabell!$B$2="","",IF(Testitaulu_Testtabell!A579="","",IF(Asetukset!$B$26=(MID(CELL("filename",A574),FIND("]",CELL("filename",A574))+1,255)),Testitaulu_Testtabell!A579,"")))</f>
        <v/>
      </c>
      <c r="B575" s="19" t="str">
        <f ca="1">IF(Testitaulu_Testtabell!$B$2="","",IF(Testitaulu_Testtabell!B579="","",IF(Asetukset!$B$26=(MID(CELL("filename",B574),FIND("]",CELL("filename",B574))+1,255)),Testitaulu_Testtabell!B579,"")))</f>
        <v/>
      </c>
      <c r="C575" s="38" t="str">
        <f ca="1">IF(Testitaulu_Testtabell!$B$2="","",IF(Testitaulu_Testtabell!C579="","",IF(Asetukset!$B$26=(MID(CELL("filename",C574),FIND("]",CELL("filename",C574))+1,255)),Testitaulu_Testtabell!C579,"")))</f>
        <v/>
      </c>
      <c r="D575" s="19" t="str">
        <f>IF(Aloitus_Start!$D$1="","",IF(B575="","",IF(C575="","",C575-B575)))</f>
        <v/>
      </c>
      <c r="E575" s="45" t="str">
        <f>IF(Aloitus_Start!$D$1="","",IF(B575="","",IF(B575=0,"",IF(B575=" ","",IF(C575="","",(C575/B575)-1)))))</f>
        <v/>
      </c>
      <c r="F575" s="19" t="str">
        <f ca="1">IF($A$3="","",IF(Aloitus_Start!$D$1="","",IF(B575="",IF(Aloitus_Start!$D$1="Suomi","Tieto puuttuu : "&amp;$A575,IF(Aloitus_Start!$D$1="Svenska","Information saknas : "&amp;$A575)),"")))</f>
        <v/>
      </c>
      <c r="G575" s="19" t="str">
        <f ca="1">IF($A$3="","",IF(Aloitus_Start!$D$1="","",IF(C575="",IF(Aloitus_Start!$D$1="Suomi","Tieto puuttuu : "&amp;$A575,IF(Aloitus_Start!$D$1="Svenska","Information saknas : "&amp;$A575)),"")))</f>
        <v/>
      </c>
    </row>
    <row r="576" spans="1:7" x14ac:dyDescent="0.2">
      <c r="A576" s="37" t="str">
        <f ca="1">IF(Testitaulu_Testtabell!$B$2="","",IF(Testitaulu_Testtabell!A580="","",IF(Asetukset!$B$26=(MID(CELL("filename",A575),FIND("]",CELL("filename",A575))+1,255)),Testitaulu_Testtabell!A580,"")))</f>
        <v/>
      </c>
      <c r="B576" s="19" t="str">
        <f ca="1">IF(Testitaulu_Testtabell!$B$2="","",IF(Testitaulu_Testtabell!B580="","",IF(Asetukset!$B$26=(MID(CELL("filename",B575),FIND("]",CELL("filename",B575))+1,255)),Testitaulu_Testtabell!B580,"")))</f>
        <v/>
      </c>
      <c r="C576" s="38" t="str">
        <f ca="1">IF(Testitaulu_Testtabell!$B$2="","",IF(Testitaulu_Testtabell!C580="","",IF(Asetukset!$B$26=(MID(CELL("filename",C575),FIND("]",CELL("filename",C575))+1,255)),Testitaulu_Testtabell!C580,"")))</f>
        <v/>
      </c>
      <c r="D576" s="19" t="str">
        <f>IF(Aloitus_Start!$D$1="","",IF(B576="","",IF(C576="","",C576-B576)))</f>
        <v/>
      </c>
      <c r="E576" s="45" t="str">
        <f>IF(Aloitus_Start!$D$1="","",IF(B576="","",IF(B576=0,"",IF(B576=" ","",IF(C576="","",(C576/B576)-1)))))</f>
        <v/>
      </c>
      <c r="F576" s="19" t="str">
        <f ca="1">IF($A$3="","",IF(Aloitus_Start!$D$1="","",IF(B576="",IF(Aloitus_Start!$D$1="Suomi","Tieto puuttuu : "&amp;$A576,IF(Aloitus_Start!$D$1="Svenska","Information saknas : "&amp;$A576)),"")))</f>
        <v/>
      </c>
      <c r="G576" s="19" t="str">
        <f ca="1">IF($A$3="","",IF(Aloitus_Start!$D$1="","",IF(C576="",IF(Aloitus_Start!$D$1="Suomi","Tieto puuttuu : "&amp;$A576,IF(Aloitus_Start!$D$1="Svenska","Information saknas : "&amp;$A576)),"")))</f>
        <v/>
      </c>
    </row>
    <row r="577" spans="1:7" x14ac:dyDescent="0.2">
      <c r="A577" s="37" t="str">
        <f ca="1">IF(Testitaulu_Testtabell!$B$2="","",IF(Testitaulu_Testtabell!A581="","",IF(Asetukset!$B$26=(MID(CELL("filename",A576),FIND("]",CELL("filename",A576))+1,255)),Testitaulu_Testtabell!A581,"")))</f>
        <v/>
      </c>
      <c r="B577" s="19" t="str">
        <f ca="1">IF(Testitaulu_Testtabell!$B$2="","",IF(Testitaulu_Testtabell!B581="","",IF(Asetukset!$B$26=(MID(CELL("filename",B576),FIND("]",CELL("filename",B576))+1,255)),Testitaulu_Testtabell!B581,"")))</f>
        <v/>
      </c>
      <c r="C577" s="38" t="str">
        <f ca="1">IF(Testitaulu_Testtabell!$B$2="","",IF(Testitaulu_Testtabell!C581="","",IF(Asetukset!$B$26=(MID(CELL("filename",C576),FIND("]",CELL("filename",C576))+1,255)),Testitaulu_Testtabell!C581,"")))</f>
        <v/>
      </c>
      <c r="D577" s="19" t="str">
        <f>IF(Aloitus_Start!$D$1="","",IF(B577="","",IF(C577="","",C577-B577)))</f>
        <v/>
      </c>
      <c r="E577" s="45" t="str">
        <f>IF(Aloitus_Start!$D$1="","",IF(B577="","",IF(B577=0,"",IF(B577=" ","",IF(C577="","",(C577/B577)-1)))))</f>
        <v/>
      </c>
      <c r="F577" s="19" t="str">
        <f ca="1">IF($A$3="","",IF(Aloitus_Start!$D$1="","",IF(B577="",IF(Aloitus_Start!$D$1="Suomi","Tieto puuttuu : "&amp;$A577,IF(Aloitus_Start!$D$1="Svenska","Information saknas : "&amp;$A577)),"")))</f>
        <v/>
      </c>
      <c r="G577" s="19" t="str">
        <f ca="1">IF($A$3="","",IF(Aloitus_Start!$D$1="","",IF(C577="",IF(Aloitus_Start!$D$1="Suomi","Tieto puuttuu : "&amp;$A577,IF(Aloitus_Start!$D$1="Svenska","Information saknas : "&amp;$A577)),"")))</f>
        <v/>
      </c>
    </row>
    <row r="578" spans="1:7" ht="12" thickBot="1" x14ac:dyDescent="0.25">
      <c r="A578" s="39" t="str">
        <f ca="1">IF(Testitaulu_Testtabell!$B$2="","",IF(Testitaulu_Testtabell!A582="","",IF(Asetukset!$B$26=(MID(CELL("filename",A577),FIND("]",CELL("filename",A577))+1,255)),Testitaulu_Testtabell!A582,"")))</f>
        <v/>
      </c>
      <c r="B578" s="40" t="str">
        <f ca="1">IF(Testitaulu_Testtabell!$B$2="","",IF(Testitaulu_Testtabell!B582="","",IF(Asetukset!$B$26=(MID(CELL("filename",B577),FIND("]",CELL("filename",B577))+1,255)),Testitaulu_Testtabell!B582,"")))</f>
        <v/>
      </c>
      <c r="C578" s="41" t="str">
        <f ca="1">IF(Testitaulu_Testtabell!$B$2="","",IF(Testitaulu_Testtabell!C582="","",IF(Asetukset!$B$26=(MID(CELL("filename",C577),FIND("]",CELL("filename",C577))+1,255)),Testitaulu_Testtabell!C582,"")))</f>
        <v/>
      </c>
      <c r="D578" s="19" t="str">
        <f>IF(Aloitus_Start!$D$1="","",IF(B578="","",IF(C578="","",C578-B578)))</f>
        <v/>
      </c>
      <c r="E578" s="45" t="str">
        <f>IF(Aloitus_Start!$D$1="","",IF(B578="","",IF(B578=0,"",IF(B578=" ","",IF(C578="","",(C578/B578)-1)))))</f>
        <v/>
      </c>
      <c r="F578" s="19" t="str">
        <f ca="1">IF($A$3="","",IF(Aloitus_Start!$D$1="","",IF(B578="",IF(Aloitus_Start!$D$1="Suomi","Tieto puuttuu : "&amp;$A578,IF(Aloitus_Start!$D$1="Svenska","Information saknas : "&amp;$A578)),"")))</f>
        <v/>
      </c>
      <c r="G578" s="19" t="str">
        <f ca="1">IF($A$3="","",IF(Aloitus_Start!$D$1="","",IF(C578="",IF(Aloitus_Start!$D$1="Suomi","Tieto puuttuu : "&amp;$A578,IF(Aloitus_Start!$D$1="Svenska","Information saknas : "&amp;$A578)),"")))</f>
        <v/>
      </c>
    </row>
  </sheetData>
  <sheetProtection algorithmName="SHA-512" hashValue="U2szrDrgCz2X7cQKOH5kDyvJOfcrbQJ9Jqdjh+2Yq/6nTV9EFjeKaRnrmJ3CvlayBA/+8jgYLsYqA9nAxxShNg==" saltValue="ECSsWNvOwTFBDNIjNFPy1A==" spinCount="100000" sheet="1" objects="1" scenarios="1"/>
  <mergeCells count="1">
    <mergeCell ref="C2:D2"/>
  </mergeCells>
  <conditionalFormatting sqref="F2">
    <cfRule type="cellIs" dxfId="29" priority="7" operator="equal">
      <formula>"Valitse kieli - Välj spåket"</formula>
    </cfRule>
  </conditionalFormatting>
  <conditionalFormatting sqref="C2">
    <cfRule type="cellIs" dxfId="28" priority="2" operator="equal">
      <formula>"Siivoa testitaulu / Städ testtabell"</formula>
    </cfRule>
    <cfRule type="cellIs" dxfId="27" priority="3" operator="equal">
      <formula>"Siivoa testitaulu / Städ testtabell"</formula>
    </cfRule>
  </conditionalFormatting>
  <conditionalFormatting sqref="F2">
    <cfRule type="cellIs" dxfId="26" priority="4" operator="equal">
      <formula>"Valitse kieli - Välj språket"</formula>
    </cfRule>
  </conditionalFormatting>
  <conditionalFormatting sqref="C2:D2">
    <cfRule type="cellIs" dxfId="25" priority="1" operator="notEqual">
      <formula>"Siivoa testitaulu / Städ testtabell"</formula>
    </cfRule>
  </conditionalFormatting>
  <hyperlinks>
    <hyperlink ref="F2" location="Kielivalinta" display="Kielivalinta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7">
    <tabColor theme="5" tint="-0.249977111117893"/>
  </sheetPr>
  <dimension ref="A1:G591"/>
  <sheetViews>
    <sheetView zoomScaleNormal="100" workbookViewId="0"/>
  </sheetViews>
  <sheetFormatPr defaultColWidth="9.140625" defaultRowHeight="11.25" x14ac:dyDescent="0.2"/>
  <cols>
    <col min="1" max="1" width="76.28515625" style="36" bestFit="1" customWidth="1"/>
    <col min="2" max="3" width="19.28515625" style="42" customWidth="1"/>
    <col min="4" max="4" width="9.5703125" style="19" customWidth="1"/>
    <col min="5" max="5" width="9.5703125" style="45" customWidth="1"/>
    <col min="6" max="7" width="29.7109375" style="36" customWidth="1"/>
    <col min="8" max="16384" width="9.140625" style="36"/>
  </cols>
  <sheetData>
    <row r="1" spans="1:7" s="28" customFormat="1" ht="15" x14ac:dyDescent="0.25">
      <c r="A1" s="24" t="str">
        <f ca="1">IF(Aloitus_Start!$D$1="","Olet taulussa / Du är i tabellen "&amp;MID(CELL("filename",A1),FIND("]",CELL("filename",A1))+1,255),IF(Aloitus_Start!$D$1="Suomi","Olet taulussa "&amp;MID(CELL("filename",A1),FIND("]",CELL("filename",A1))+1,255),IF(Aloitus_Start!$D$1="Svenska","Du är i tabellen "&amp;MID(CELL("filename",A1),FIND("]",CELL("filename",A1))+1,255))))</f>
        <v>Olet taulussa / Du är i tabellen Yhteiskirj_Sambibl</v>
      </c>
      <c r="B1" s="25"/>
      <c r="C1" s="26" t="str">
        <f ca="1" xml:space="preserve"> MID(CELL("filename",C1),FIND("]",CELL("filename",C1))+1,255)</f>
        <v>Yhteiskirj_Sambibl</v>
      </c>
      <c r="D1" s="26"/>
      <c r="E1" s="43"/>
      <c r="F1" s="27" t="str">
        <f ca="1" xml:space="preserve"> MID(CELL("filename",F1),FIND("]",CELL("filename",F1))+1,255)</f>
        <v>Yhteiskirj_Sambibl</v>
      </c>
    </row>
    <row r="2" spans="1:7" s="28" customFormat="1" ht="15.75" thickBot="1" x14ac:dyDescent="0.3">
      <c r="A2" s="29" t="str">
        <f ca="1">"Liitä tiedot tauluun "&amp;Testitaulu_Testtabell!C1&amp;" ja valitse siellä oikea kirjastotyyppi"</f>
        <v>Liitä tiedot tauluun Testitaulu_Testtabell ja valitse siellä oikea kirjastotyyppi</v>
      </c>
      <c r="B2" s="30"/>
      <c r="C2" s="75" t="str">
        <f ca="1">IF($A$3="","",IFERROR(SUM(D4:E578),"Siivoa testitaulu / Städ testtabell"))</f>
        <v/>
      </c>
      <c r="D2" s="76"/>
      <c r="E2" s="43"/>
      <c r="F2" s="31" t="str">
        <f>IF(Aloitus_Start!$D$1="","Valitse kieli - Välj språket","")</f>
        <v>Valitse kieli - Välj språket</v>
      </c>
    </row>
    <row r="3" spans="1:7" ht="23.25" customHeight="1" x14ac:dyDescent="0.2">
      <c r="A3" s="32" t="str">
        <f ca="1">IF(Testitaulu_Testtabell!$B$2="","",IF(Testitaulu_Testtabell!A7="","",IF(Asetukset!$B$26=(MID(CELL("filename",A2),FIND("]",CELL("filename",A2))+1,255)),Testitaulu_Testtabell!A7,"")))</f>
        <v/>
      </c>
      <c r="B3" s="33" t="str">
        <f ca="1">IF(Testitaulu_Testtabell!$B$2="","",IF(Testitaulu_Testtabell!B7="","",IF(Asetukset!$B$26=(MID(CELL("filename",B2),FIND("]",CELL("filename",B2))+1,255)),Testitaulu_Testtabell!B7,"")))</f>
        <v/>
      </c>
      <c r="C3" s="34" t="str">
        <f ca="1">IF(Testitaulu_Testtabell!$B$2="","",IF(Testitaulu_Testtabell!C7="","",IF(Asetukset!$B$26=(MID(CELL("filename",C2),FIND("]",CELL("filename",C2))+1,255)),Testitaulu_Testtabell!C7,"")))</f>
        <v/>
      </c>
      <c r="D3" s="35" t="str">
        <f ca="1">IF($A$3="","",IF(Aloitus_Start!$D$1="Suomi","Muutos",IF(Aloitus_Start!$D$1="Svenska","Förändring","")))</f>
        <v/>
      </c>
      <c r="E3" s="44" t="str">
        <f ca="1">IF($A$3="","",IF(Aloitus_Start!$D$1="Suomi","Muutos%",IF(Aloitus_Start!$D$1="Svenska","Förändr%","")))</f>
        <v/>
      </c>
      <c r="F3" s="19" t="str">
        <f ca="1">IF($A$3="","",IF(Aloitus_Start!$D$1="Suomi","Huom. - "&amp;B4,IF(Aloitus_Start!$D$1="Svenska","Obs. - "&amp;B4,"")))</f>
        <v/>
      </c>
      <c r="G3" s="19" t="str">
        <f ca="1">IF($A$3="","",IF(Aloitus_Start!$D$1="Suomi","Huom. - "&amp;C4,IF(Aloitus_Start!$D$1="Svenska","Obs. - "&amp;C4,"")))</f>
        <v/>
      </c>
    </row>
    <row r="4" spans="1:7" x14ac:dyDescent="0.2">
      <c r="A4" s="37" t="str">
        <f ca="1">IF(Testitaulu_Testtabell!$B$2="","",IF(Testitaulu_Testtabell!A8="","",IF(Asetukset!$B$26=(MID(CELL("filename",A3),FIND("]",CELL("filename",A3))+1,255)),Testitaulu_Testtabell!A8,"")))</f>
        <v/>
      </c>
      <c r="B4" s="19" t="str">
        <f ca="1">IF(Testitaulu_Testtabell!$B$2="","",IF(Testitaulu_Testtabell!B8="","",IF(Asetukset!$B$26=(MID(CELL("filename",B3),FIND("]",CELL("filename",B3))+1,255)),Testitaulu_Testtabell!B8,"")))</f>
        <v/>
      </c>
      <c r="C4" s="38" t="str">
        <f ca="1">IF(Testitaulu_Testtabell!$B$2="","",IF(Testitaulu_Testtabell!C8="","",IF(Asetukset!$B$26=(MID(CELL("filename",C3),FIND("]",CELL("filename",C3))+1,255)),Testitaulu_Testtabell!C8,"")))</f>
        <v/>
      </c>
      <c r="F4" s="19"/>
      <c r="G4" s="19"/>
    </row>
    <row r="5" spans="1:7" x14ac:dyDescent="0.2">
      <c r="A5" s="37" t="str">
        <f ca="1">IF(Testitaulu_Testtabell!$B$2="","",IF(Testitaulu_Testtabell!A9="","",IF(Asetukset!$B$26=(MID(CELL("filename",A4),FIND("]",CELL("filename",A4))+1,255)),Testitaulu_Testtabell!A9,"")))</f>
        <v/>
      </c>
      <c r="B5" s="19" t="str">
        <f ca="1">IF(Testitaulu_Testtabell!$B$2="","",IF(Testitaulu_Testtabell!B9="","",IF(Asetukset!$B$26=(MID(CELL("filename",B4),FIND("]",CELL("filename",B4))+1,255)),Testitaulu_Testtabell!B9,"")))</f>
        <v/>
      </c>
      <c r="C5" s="38" t="str">
        <f ca="1">IF(Testitaulu_Testtabell!$B$2="","",IF(Testitaulu_Testtabell!C9="","",IF(Asetukset!$B$26=(MID(CELL("filename",C4),FIND("]",CELL("filename",C4))+1,255)),Testitaulu_Testtabell!C9,"")))</f>
        <v/>
      </c>
      <c r="F5" s="19"/>
      <c r="G5" s="19"/>
    </row>
    <row r="6" spans="1:7" x14ac:dyDescent="0.2">
      <c r="A6" s="37" t="str">
        <f ca="1">IF(Testitaulu_Testtabell!$B$2="","",IF(Testitaulu_Testtabell!A10="","",IF(Asetukset!$B$26=(MID(CELL("filename",A5),FIND("]",CELL("filename",A5))+1,255)),Testitaulu_Testtabell!A10,"")))</f>
        <v/>
      </c>
      <c r="B6" s="19" t="str">
        <f ca="1">IF(Testitaulu_Testtabell!$B$2="","",IF(Testitaulu_Testtabell!B10="","",IF(Asetukset!$B$26=(MID(CELL("filename",B5),FIND("]",CELL("filename",B5))+1,255)),Testitaulu_Testtabell!B10,"")))</f>
        <v/>
      </c>
      <c r="C6" s="38" t="str">
        <f ca="1">IF(Testitaulu_Testtabell!$B$2="","",IF(Testitaulu_Testtabell!C10="","",IF(Asetukset!$B$26=(MID(CELL("filename",C5),FIND("]",CELL("filename",C5))+1,255)),Testitaulu_Testtabell!C10,"")))</f>
        <v/>
      </c>
      <c r="D6" s="19" t="str">
        <f>IF(Aloitus_Start!$D$1="","",IF(B6="","",IF(C6="","",C6-B6)))</f>
        <v/>
      </c>
      <c r="E6" s="45" t="str">
        <f>IF(Aloitus_Start!$D$1="","",IF(B6="","",IF(B6=0,"",IF(B6=" ","",IF(C6="","",(C6/B6)-1)))))</f>
        <v/>
      </c>
      <c r="F6" s="19" t="str">
        <f ca="1">IF($A$3="","",IF(Aloitus_Start!$D$1="","",IF(B6="",IF(Aloitus_Start!$D$1="Suomi","Tieto puuttuu : "&amp;$A6,IF(Aloitus_Start!$D$1="Svenska","Information saknas : "&amp;$A6)),"")))</f>
        <v/>
      </c>
      <c r="G6" s="19" t="str">
        <f ca="1">IF($A$3="","",IF(Aloitus_Start!$D$1="","",IF(C6="",IF(Aloitus_Start!$D$1="Suomi","Tieto puuttuu : "&amp;$A6,IF(Aloitus_Start!$D$1="Svenska","Information saknas : "&amp;$A6)),"")))</f>
        <v/>
      </c>
    </row>
    <row r="7" spans="1:7" x14ac:dyDescent="0.2">
      <c r="A7" s="37" t="str">
        <f ca="1">IF(Testitaulu_Testtabell!$B$2="","",IF(Testitaulu_Testtabell!A11="","",IF(Asetukset!$B$26=(MID(CELL("filename",A6),FIND("]",CELL("filename",A6))+1,255)),Testitaulu_Testtabell!A11,"")))</f>
        <v/>
      </c>
      <c r="B7" s="19" t="str">
        <f ca="1">IF(Testitaulu_Testtabell!$B$2="","",IF(Testitaulu_Testtabell!B11="","",IF(Asetukset!$B$26=(MID(CELL("filename",B6),FIND("]",CELL("filename",B6))+1,255)),Testitaulu_Testtabell!B11,"")))</f>
        <v/>
      </c>
      <c r="C7" s="38" t="str">
        <f ca="1">IF(Testitaulu_Testtabell!$B$2="","",IF(Testitaulu_Testtabell!C11="","",IF(Asetukset!$B$26=(MID(CELL("filename",C6),FIND("]",CELL("filename",C6))+1,255)),Testitaulu_Testtabell!C11,"")))</f>
        <v/>
      </c>
      <c r="D7" s="19" t="str">
        <f>IF(Aloitus_Start!$D$1="","",IF(B7="","",IF(C7="","",C7-B7)))</f>
        <v/>
      </c>
      <c r="E7" s="45" t="str">
        <f>IF(Aloitus_Start!$D$1="","",IF(B7="","",IF(B7=0,"",IF(B7=" ","",IF(C7="","",(C7/B7)-1)))))</f>
        <v/>
      </c>
      <c r="F7" s="19" t="str">
        <f ca="1">IF($A$3="","",IF(Aloitus_Start!$D$1="","",IF(B7="",IF(Aloitus_Start!$D$1="Suomi","Tieto puuttuu : "&amp;$A7,IF(Aloitus_Start!$D$1="Svenska","Information saknas : "&amp;$A7)),"")))</f>
        <v/>
      </c>
      <c r="G7" s="19" t="str">
        <f ca="1">IF($A$3="","",IF(Aloitus_Start!$D$1="","",IF(C7="",IF(Aloitus_Start!$D$1="Suomi","Tieto puuttuu : "&amp;$A7,IF(Aloitus_Start!$D$1="Svenska","Information saknas : "&amp;$A7)),"")))</f>
        <v/>
      </c>
    </row>
    <row r="8" spans="1:7" x14ac:dyDescent="0.2">
      <c r="A8" s="37" t="str">
        <f ca="1">IF(Testitaulu_Testtabell!$B$2="","",IF(Testitaulu_Testtabell!A12="","",IF(Asetukset!$B$26=(MID(CELL("filename",A7),FIND("]",CELL("filename",A7))+1,255)),Testitaulu_Testtabell!A12,"")))</f>
        <v/>
      </c>
      <c r="B8" s="19" t="str">
        <f ca="1">IF(Testitaulu_Testtabell!$B$2="","",IF(Testitaulu_Testtabell!B12="","",IF(Asetukset!$B$26=(MID(CELL("filename",B7),FIND("]",CELL("filename",B7))+1,255)),Testitaulu_Testtabell!B12,"")))</f>
        <v/>
      </c>
      <c r="C8" s="38" t="str">
        <f ca="1">IF(Testitaulu_Testtabell!$B$2="","",IF(Testitaulu_Testtabell!C12="","",IF(Asetukset!$B$26=(MID(CELL("filename",C7),FIND("]",CELL("filename",C7))+1,255)),Testitaulu_Testtabell!C12,"")))</f>
        <v/>
      </c>
      <c r="D8" s="19" t="str">
        <f>IF(Aloitus_Start!$D$1="","",IF(B8="","",IF(C8="","",C8-B8)))</f>
        <v/>
      </c>
      <c r="E8" s="45" t="str">
        <f>IF(Aloitus_Start!$D$1="","",IF(B8="","",IF(B8=0,"",IF(B8=" ","",IF(C8="","",(C8/B8)-1)))))</f>
        <v/>
      </c>
      <c r="F8" s="19" t="str">
        <f ca="1">IF($A$3="","",IF(Aloitus_Start!$D$1="","",IF(B8="",IF(Aloitus_Start!$D$1="Suomi","Tieto puuttuu : "&amp;$A8,IF(Aloitus_Start!$D$1="Svenska","Information saknas : "&amp;$A8)),"")))</f>
        <v/>
      </c>
      <c r="G8" s="19" t="str">
        <f ca="1">IF($A$3="","",IF(Aloitus_Start!$D$1="","",IF(C8="",IF(Aloitus_Start!$D$1="Suomi","Tieto puuttuu : "&amp;$A8,IF(Aloitus_Start!$D$1="Svenska","Information saknas : "&amp;$A8)),"")))</f>
        <v/>
      </c>
    </row>
    <row r="9" spans="1:7" x14ac:dyDescent="0.2">
      <c r="A9" s="37" t="str">
        <f ca="1">IF(Testitaulu_Testtabell!$B$2="","",IF(Testitaulu_Testtabell!A13="","",IF(Asetukset!$B$26=(MID(CELL("filename",A8),FIND("]",CELL("filename",A8))+1,255)),Testitaulu_Testtabell!A13,"")))</f>
        <v/>
      </c>
      <c r="B9" s="19" t="str">
        <f ca="1">IF(Testitaulu_Testtabell!$B$2="","",IF(Testitaulu_Testtabell!B13="","",IF(Asetukset!$B$26=(MID(CELL("filename",B8),FIND("]",CELL("filename",B8))+1,255)),Testitaulu_Testtabell!B13,"")))</f>
        <v/>
      </c>
      <c r="C9" s="38" t="str">
        <f ca="1">IF(Testitaulu_Testtabell!$B$2="","",IF(Testitaulu_Testtabell!C13="","",IF(Asetukset!$B$26=(MID(CELL("filename",C8),FIND("]",CELL("filename",C8))+1,255)),Testitaulu_Testtabell!C13,"")))</f>
        <v/>
      </c>
      <c r="D9" s="19" t="str">
        <f>IF(Aloitus_Start!$D$1="","",IF(B9="","",IF(C9="","",C9-B9)))</f>
        <v/>
      </c>
      <c r="E9" s="45" t="str">
        <f>IF(Aloitus_Start!$D$1="","",IF(B9="","",IF(B9=0,"",IF(B9=" ","",IF(C9="","",(C9/B9)-1)))))</f>
        <v/>
      </c>
      <c r="F9" s="19" t="str">
        <f ca="1">IF($A$3="","",IF(Aloitus_Start!$D$1="","",IF(B9="",IF(Aloitus_Start!$D$1="Suomi","Tieto puuttuu : "&amp;$A9,IF(Aloitus_Start!$D$1="Svenska","Information saknas : "&amp;$A9)),"")))</f>
        <v/>
      </c>
      <c r="G9" s="19" t="str">
        <f ca="1">IF($A$3="","",IF(Aloitus_Start!$D$1="","",IF(C9="",IF(Aloitus_Start!$D$1="Suomi","Tieto puuttuu : "&amp;$A9,IF(Aloitus_Start!$D$1="Svenska","Information saknas : "&amp;$A9)),"")))</f>
        <v/>
      </c>
    </row>
    <row r="10" spans="1:7" x14ac:dyDescent="0.2">
      <c r="A10" s="37" t="str">
        <f ca="1">IF(Testitaulu_Testtabell!$B$2="","",IF(Testitaulu_Testtabell!A14="","",IF(Asetukset!$B$26=(MID(CELL("filename",A9),FIND("]",CELL("filename",A9))+1,255)),Testitaulu_Testtabell!A14,"")))</f>
        <v/>
      </c>
      <c r="B10" s="19" t="str">
        <f ca="1">IF(Testitaulu_Testtabell!$B$2="","",IF(Testitaulu_Testtabell!B14="","",IF(Asetukset!$B$26=(MID(CELL("filename",B9),FIND("]",CELL("filename",B9))+1,255)),Testitaulu_Testtabell!B14,"")))</f>
        <v/>
      </c>
      <c r="C10" s="38" t="str">
        <f ca="1">IF(Testitaulu_Testtabell!$B$2="","",IF(Testitaulu_Testtabell!C14="","",IF(Asetukset!$B$26=(MID(CELL("filename",C9),FIND("]",CELL("filename",C9))+1,255)),Testitaulu_Testtabell!C14,"")))</f>
        <v/>
      </c>
      <c r="F10" s="19"/>
      <c r="G10" s="19"/>
    </row>
    <row r="11" spans="1:7" x14ac:dyDescent="0.2">
      <c r="A11" s="37" t="str">
        <f ca="1">IF(Testitaulu_Testtabell!$B$2="","",IF(Testitaulu_Testtabell!A15="","",IF(Asetukset!$B$26=(MID(CELL("filename",A10),FIND("]",CELL("filename",A10))+1,255)),Testitaulu_Testtabell!A15,"")))</f>
        <v/>
      </c>
      <c r="B11" s="19" t="str">
        <f ca="1">IF(Testitaulu_Testtabell!$B$2="","",IF(Testitaulu_Testtabell!B15="","",IF(Asetukset!$B$26=(MID(CELL("filename",B10),FIND("]",CELL("filename",B10))+1,255)),Testitaulu_Testtabell!B15,"")))</f>
        <v/>
      </c>
      <c r="C11" s="38" t="str">
        <f ca="1">IF(Testitaulu_Testtabell!$B$2="","",IF(Testitaulu_Testtabell!C15="","",IF(Asetukset!$B$26=(MID(CELL("filename",C10),FIND("]",CELL("filename",C10))+1,255)),Testitaulu_Testtabell!C15,"")))</f>
        <v/>
      </c>
      <c r="D11" s="19" t="str">
        <f>IF(Aloitus_Start!$D$1="","",IF(B11="","",IF(C11="","",C11-B11)))</f>
        <v/>
      </c>
      <c r="E11" s="45" t="str">
        <f>IF(Aloitus_Start!$D$1="","",IF(B11="","",IF(B11=0,"",IF(B11=" ","",IF(C11="","",(C11/B11)-1)))))</f>
        <v/>
      </c>
      <c r="F11" s="19" t="str">
        <f ca="1">IF($A$3="","",IF(Aloitus_Start!$D$1="","",IF(B11="",IF(Aloitus_Start!$D$1="Suomi","Tieto puuttuu : "&amp;$A11,IF(Aloitus_Start!$D$1="Svenska","Information saknas : "&amp;$A11)),"")))</f>
        <v/>
      </c>
      <c r="G11" s="19" t="str">
        <f ca="1">IF($A$3="","",IF(Aloitus_Start!$D$1="","",IF(C11="",IF(Aloitus_Start!$D$1="Suomi","Tieto puuttuu : "&amp;$A11,IF(Aloitus_Start!$D$1="Svenska","Information saknas : "&amp;$A11)),"")))</f>
        <v/>
      </c>
    </row>
    <row r="12" spans="1:7" x14ac:dyDescent="0.2">
      <c r="A12" s="37" t="str">
        <f ca="1">IF(Testitaulu_Testtabell!$B$2="","",IF(Testitaulu_Testtabell!A16="","",IF(Asetukset!$B$26=(MID(CELL("filename",A11),FIND("]",CELL("filename",A11))+1,255)),Testitaulu_Testtabell!A16,"")))</f>
        <v/>
      </c>
      <c r="B12" s="19" t="str">
        <f ca="1">IF(Testitaulu_Testtabell!$B$2="","",IF(Testitaulu_Testtabell!B16="","",IF(Asetukset!$B$26=(MID(CELL("filename",B11),FIND("]",CELL("filename",B11))+1,255)),Testitaulu_Testtabell!B16,"")))</f>
        <v/>
      </c>
      <c r="C12" s="38" t="str">
        <f ca="1">IF(Testitaulu_Testtabell!$B$2="","",IF(Testitaulu_Testtabell!C16="","",IF(Asetukset!$B$26=(MID(CELL("filename",C11),FIND("]",CELL("filename",C11))+1,255)),Testitaulu_Testtabell!C16,"")))</f>
        <v/>
      </c>
      <c r="D12" s="19" t="str">
        <f>IF(Aloitus_Start!$D$1="","",IF(B12="","",IF(C12="","",C12-B12)))</f>
        <v/>
      </c>
      <c r="E12" s="45" t="str">
        <f>IF(Aloitus_Start!$D$1="","",IF(B12="","",IF(B12=0,"",IF(B12=" ","",IF(C12="","",(C12/B12)-1)))))</f>
        <v/>
      </c>
      <c r="F12" s="19" t="str">
        <f ca="1">IF($A$3="","",IF(Aloitus_Start!$D$1="","",IF(B12="",IF(Aloitus_Start!$D$1="Suomi","Tieto puuttuu : "&amp;$A12,IF(Aloitus_Start!$D$1="Svenska","Information saknas : "&amp;$A12)),"")))</f>
        <v/>
      </c>
      <c r="G12" s="19" t="str">
        <f ca="1">IF($A$3="","",IF(Aloitus_Start!$D$1="","",IF(C12="",IF(Aloitus_Start!$D$1="Suomi","Tieto puuttuu : "&amp;$A12,IF(Aloitus_Start!$D$1="Svenska","Information saknas : "&amp;$A12)),"")))</f>
        <v/>
      </c>
    </row>
    <row r="13" spans="1:7" x14ac:dyDescent="0.2">
      <c r="A13" s="37" t="str">
        <f ca="1">IF(Testitaulu_Testtabell!$B$2="","",IF(Testitaulu_Testtabell!A17="","",IF(Asetukset!$B$26=(MID(CELL("filename",A12),FIND("]",CELL("filename",A12))+1,255)),Testitaulu_Testtabell!A17,"")))</f>
        <v/>
      </c>
      <c r="B13" s="19" t="str">
        <f ca="1">IF(Testitaulu_Testtabell!$B$2="","",IF(Testitaulu_Testtabell!B17="","",IF(Asetukset!$B$26=(MID(CELL("filename",B12),FIND("]",CELL("filename",B12))+1,255)),Testitaulu_Testtabell!B17,"")))</f>
        <v/>
      </c>
      <c r="C13" s="38" t="str">
        <f ca="1">IF(Testitaulu_Testtabell!$B$2="","",IF(Testitaulu_Testtabell!C17="","",IF(Asetukset!$B$26=(MID(CELL("filename",C12),FIND("]",CELL("filename",C12))+1,255)),Testitaulu_Testtabell!C17,"")))</f>
        <v/>
      </c>
      <c r="D13" s="19" t="str">
        <f>IF(Aloitus_Start!$D$1="","",IF(B13="","",IF(C13="","",C13-B13)))</f>
        <v/>
      </c>
      <c r="E13" s="45" t="str">
        <f>IF(Aloitus_Start!$D$1="","",IF(B13="","",IF(B13=0,"",IF(B13=" ","",IF(C13="","",(C13/B13)-1)))))</f>
        <v/>
      </c>
      <c r="F13" s="19" t="str">
        <f ca="1">IF($A$3="","",IF(Aloitus_Start!$D$1="","",IF(B13="",IF(Aloitus_Start!$D$1="Suomi","Tieto puuttuu : "&amp;$A13,IF(Aloitus_Start!$D$1="Svenska","Information saknas : "&amp;$A13)),"")))</f>
        <v/>
      </c>
      <c r="G13" s="19" t="str">
        <f ca="1">IF($A$3="","",IF(Aloitus_Start!$D$1="","",IF(C13="",IF(Aloitus_Start!$D$1="Suomi","Tieto puuttuu : "&amp;$A13,IF(Aloitus_Start!$D$1="Svenska","Information saknas : "&amp;$A13)),"")))</f>
        <v/>
      </c>
    </row>
    <row r="14" spans="1:7" x14ac:dyDescent="0.2">
      <c r="A14" s="37" t="str">
        <f ca="1">IF(Testitaulu_Testtabell!$B$2="","",IF(Testitaulu_Testtabell!A18="","",IF(Asetukset!$B$26=(MID(CELL("filename",A13),FIND("]",CELL("filename",A13))+1,255)),Testitaulu_Testtabell!A18,"")))</f>
        <v/>
      </c>
      <c r="B14" s="19" t="str">
        <f ca="1">IF(Testitaulu_Testtabell!$B$2="","",IF(Testitaulu_Testtabell!B18="","",IF(Asetukset!$B$26=(MID(CELL("filename",B13),FIND("]",CELL("filename",B13))+1,255)),Testitaulu_Testtabell!B18,"")))</f>
        <v/>
      </c>
      <c r="C14" s="38" t="str">
        <f ca="1">IF(Testitaulu_Testtabell!$B$2="","",IF(Testitaulu_Testtabell!C18="","",IF(Asetukset!$B$26=(MID(CELL("filename",C13),FIND("]",CELL("filename",C13))+1,255)),Testitaulu_Testtabell!C18,"")))</f>
        <v/>
      </c>
      <c r="D14" s="19" t="str">
        <f>IF(Aloitus_Start!$D$1="","",IF(B14="","",IF(C14="","",C14-B14)))</f>
        <v/>
      </c>
      <c r="E14" s="45" t="str">
        <f>IF(Aloitus_Start!$D$1="","",IF(B14="","",IF(B14=0,"",IF(B14=" ","",IF(C14="","",(C14/B14)-1)))))</f>
        <v/>
      </c>
      <c r="F14" s="19" t="str">
        <f ca="1">IF($A$3="","",IF(Aloitus_Start!$D$1="","",IF(B14="",IF(Aloitus_Start!$D$1="Suomi","Tieto puuttuu : "&amp;$A14,IF(Aloitus_Start!$D$1="Svenska","Information saknas : "&amp;$A14)),"")))</f>
        <v/>
      </c>
      <c r="G14" s="19" t="str">
        <f ca="1">IF($A$3="","",IF(Aloitus_Start!$D$1="","",IF(C14="",IF(Aloitus_Start!$D$1="Suomi","Tieto puuttuu : "&amp;$A14,IF(Aloitus_Start!$D$1="Svenska","Information saknas : "&amp;$A14)),"")))</f>
        <v/>
      </c>
    </row>
    <row r="15" spans="1:7" x14ac:dyDescent="0.2">
      <c r="A15" s="37" t="str">
        <f ca="1">IF(Testitaulu_Testtabell!$B$2="","",IF(Testitaulu_Testtabell!A19="","",IF(Asetukset!$B$26=(MID(CELL("filename",A14),FIND("]",CELL("filename",A14))+1,255)),Testitaulu_Testtabell!A19,"")))</f>
        <v/>
      </c>
      <c r="B15" s="19" t="str">
        <f ca="1">IF(Testitaulu_Testtabell!$B$2="","",IF(Testitaulu_Testtabell!B19="","",IF(Asetukset!$B$26=(MID(CELL("filename",B14),FIND("]",CELL("filename",B14))+1,255)),Testitaulu_Testtabell!B19,"")))</f>
        <v/>
      </c>
      <c r="C15" s="38" t="str">
        <f ca="1">IF(Testitaulu_Testtabell!$B$2="","",IF(Testitaulu_Testtabell!C19="","",IF(Asetukset!$B$26=(MID(CELL("filename",C14),FIND("]",CELL("filename",C14))+1,255)),Testitaulu_Testtabell!C19,"")))</f>
        <v/>
      </c>
      <c r="D15" s="19" t="str">
        <f>IF(Aloitus_Start!$D$1="","",IF(B15="","",IF(C15="","",C15-B15)))</f>
        <v/>
      </c>
      <c r="E15" s="45" t="str">
        <f>IF(Aloitus_Start!$D$1="","",IF(B15="","",IF(B15=0,"",IF(B15=" ","",IF(C15="","",(C15/B15)-1)))))</f>
        <v/>
      </c>
      <c r="F15" s="19" t="str">
        <f ca="1">IF($A$3="","",IF(Aloitus_Start!$D$1="","",IF(B15="",IF(Aloitus_Start!$D$1="Suomi","Tieto puuttuu : "&amp;$A15,IF(Aloitus_Start!$D$1="Svenska","Information saknas : "&amp;$A15)),"")))</f>
        <v/>
      </c>
      <c r="G15" s="19" t="str">
        <f ca="1">IF($A$3="","",IF(Aloitus_Start!$D$1="","",IF(C15="",IF(Aloitus_Start!$D$1="Suomi","Tieto puuttuu : "&amp;$A15,IF(Aloitus_Start!$D$1="Svenska","Information saknas : "&amp;$A15)),"")))</f>
        <v/>
      </c>
    </row>
    <row r="16" spans="1:7" x14ac:dyDescent="0.2">
      <c r="A16" s="37" t="str">
        <f ca="1">IF(Testitaulu_Testtabell!$B$2="","",IF(Testitaulu_Testtabell!A20="","",IF(Asetukset!$B$26=(MID(CELL("filename",A15),FIND("]",CELL("filename",A15))+1,255)),Testitaulu_Testtabell!A20,"")))</f>
        <v/>
      </c>
      <c r="B16" s="19" t="str">
        <f ca="1">IF(Testitaulu_Testtabell!$B$2="","",IF(Testitaulu_Testtabell!B20="","",IF(Asetukset!$B$26=(MID(CELL("filename",B15),FIND("]",CELL("filename",B15))+1,255)),Testitaulu_Testtabell!B20,"")))</f>
        <v/>
      </c>
      <c r="C16" s="38" t="str">
        <f ca="1">IF(Testitaulu_Testtabell!$B$2="","",IF(Testitaulu_Testtabell!C20="","",IF(Asetukset!$B$26=(MID(CELL("filename",C15),FIND("]",CELL("filename",C15))+1,255)),Testitaulu_Testtabell!C20,"")))</f>
        <v/>
      </c>
      <c r="D16" s="19" t="str">
        <f>IF(Aloitus_Start!$D$1="","",IF(B16="","",IF(C16="","",C16-B16)))</f>
        <v/>
      </c>
      <c r="E16" s="45" t="str">
        <f>IF(Aloitus_Start!$D$1="","",IF(B16="","",IF(B16=0,"",IF(B16=" ","",IF(C16="","",(C16/B16)-1)))))</f>
        <v/>
      </c>
      <c r="F16" s="19" t="str">
        <f ca="1">IF($A$3="","",IF(Aloitus_Start!$D$1="","",IF(B16="",IF(Aloitus_Start!$D$1="Suomi","Tieto puuttuu : "&amp;$A16,IF(Aloitus_Start!$D$1="Svenska","Information saknas : "&amp;$A16)),"")))</f>
        <v/>
      </c>
      <c r="G16" s="19" t="str">
        <f ca="1">IF($A$3="","",IF(Aloitus_Start!$D$1="","",IF(C16="",IF(Aloitus_Start!$D$1="Suomi","Tieto puuttuu : "&amp;$A16,IF(Aloitus_Start!$D$1="Svenska","Information saknas : "&amp;$A16)),"")))</f>
        <v/>
      </c>
    </row>
    <row r="17" spans="1:7" x14ac:dyDescent="0.2">
      <c r="A17" s="37" t="str">
        <f ca="1">IF(Testitaulu_Testtabell!$B$2="","",IF(Testitaulu_Testtabell!A21="","",IF(Asetukset!$B$26=(MID(CELL("filename",A16),FIND("]",CELL("filename",A16))+1,255)),Testitaulu_Testtabell!A21,"")))</f>
        <v/>
      </c>
      <c r="B17" s="19" t="str">
        <f ca="1">IF(Testitaulu_Testtabell!$B$2="","",IF(Testitaulu_Testtabell!B21="","",IF(Asetukset!$B$26=(MID(CELL("filename",B16),FIND("]",CELL("filename",B16))+1,255)),Testitaulu_Testtabell!B21,"")))</f>
        <v/>
      </c>
      <c r="C17" s="38" t="str">
        <f ca="1">IF(Testitaulu_Testtabell!$B$2="","",IF(Testitaulu_Testtabell!C21="","",IF(Asetukset!$B$26=(MID(CELL("filename",C16),FIND("]",CELL("filename",C16))+1,255)),Testitaulu_Testtabell!C21,"")))</f>
        <v/>
      </c>
      <c r="D17" s="19" t="str">
        <f>IF(Aloitus_Start!$D$1="","",IF(B17="","",IF(C17="","",C17-B17)))</f>
        <v/>
      </c>
      <c r="E17" s="45" t="str">
        <f>IF(Aloitus_Start!$D$1="","",IF(B17="","",IF(B17=0,"",IF(B17=" ","",IF(C17="","",(C17/B17)-1)))))</f>
        <v/>
      </c>
      <c r="F17" s="19" t="str">
        <f ca="1">IF($A$3="","",IF(Aloitus_Start!$D$1="","",IF(B17="",IF(Aloitus_Start!$D$1="Suomi","Tieto puuttuu : "&amp;$A17,IF(Aloitus_Start!$D$1="Svenska","Information saknas : "&amp;$A17)),"")))</f>
        <v/>
      </c>
      <c r="G17" s="19" t="str">
        <f ca="1">IF($A$3="","",IF(Aloitus_Start!$D$1="","",IF(C17="",IF(Aloitus_Start!$D$1="Suomi","Tieto puuttuu : "&amp;$A17,IF(Aloitus_Start!$D$1="Svenska","Information saknas : "&amp;$A17)),"")))</f>
        <v/>
      </c>
    </row>
    <row r="18" spans="1:7" x14ac:dyDescent="0.2">
      <c r="A18" s="37" t="str">
        <f ca="1">IF(Testitaulu_Testtabell!$B$2="","",IF(Testitaulu_Testtabell!A22="","",IF(Asetukset!$B$26=(MID(CELL("filename",A17),FIND("]",CELL("filename",A17))+1,255)),Testitaulu_Testtabell!A22,"")))</f>
        <v/>
      </c>
      <c r="B18" s="19" t="str">
        <f ca="1">IF(Testitaulu_Testtabell!$B$2="","",IF(Testitaulu_Testtabell!B22="","",IF(Asetukset!$B$26=(MID(CELL("filename",B17),FIND("]",CELL("filename",B17))+1,255)),Testitaulu_Testtabell!B22,"")))</f>
        <v/>
      </c>
      <c r="C18" s="38" t="str">
        <f ca="1">IF(Testitaulu_Testtabell!$B$2="","",IF(Testitaulu_Testtabell!C22="","",IF(Asetukset!$B$26=(MID(CELL("filename",C17),FIND("]",CELL("filename",C17))+1,255)),Testitaulu_Testtabell!C22,"")))</f>
        <v/>
      </c>
      <c r="D18" s="19" t="str">
        <f>IF(Aloitus_Start!$D$1="","",IF(B18="","",IF(C18="","",C18-B18)))</f>
        <v/>
      </c>
      <c r="E18" s="45" t="str">
        <f>IF(Aloitus_Start!$D$1="","",IF(B18="","",IF(B18=0,"",IF(B18=" ","",IF(C18="","",(C18/B18)-1)))))</f>
        <v/>
      </c>
      <c r="F18" s="19" t="str">
        <f ca="1">IF($A$3="","",IF(Aloitus_Start!$D$1="","",IF(B18="",IF(Aloitus_Start!$D$1="Suomi","Tieto puuttuu : "&amp;$A18,IF(Aloitus_Start!$D$1="Svenska","Information saknas : "&amp;$A18)),"")))</f>
        <v/>
      </c>
      <c r="G18" s="19" t="str">
        <f ca="1">IF($A$3="","",IF(Aloitus_Start!$D$1="","",IF(C18="",IF(Aloitus_Start!$D$1="Suomi","Tieto puuttuu : "&amp;$A18,IF(Aloitus_Start!$D$1="Svenska","Information saknas : "&amp;$A18)),"")))</f>
        <v/>
      </c>
    </row>
    <row r="19" spans="1:7" x14ac:dyDescent="0.2">
      <c r="A19" s="37" t="str">
        <f ca="1">IF(Testitaulu_Testtabell!$B$2="","",IF(Testitaulu_Testtabell!A23="","",IF(Asetukset!$B$26=(MID(CELL("filename",A18),FIND("]",CELL("filename",A18))+1,255)),Testitaulu_Testtabell!A23,"")))</f>
        <v/>
      </c>
      <c r="B19" s="19" t="str">
        <f ca="1">IF(Testitaulu_Testtabell!$B$2="","",IF(Testitaulu_Testtabell!B23="","",IF(Asetukset!$B$26=(MID(CELL("filename",B18),FIND("]",CELL("filename",B18))+1,255)),Testitaulu_Testtabell!B23,"")))</f>
        <v/>
      </c>
      <c r="C19" s="38" t="str">
        <f ca="1">IF(Testitaulu_Testtabell!$B$2="","",IF(Testitaulu_Testtabell!C23="","",IF(Asetukset!$B$26=(MID(CELL("filename",C18),FIND("]",CELL("filename",C18))+1,255)),Testitaulu_Testtabell!C23,"")))</f>
        <v/>
      </c>
      <c r="D19" s="19" t="str">
        <f>IF(Aloitus_Start!$D$1="","",IF(B19="","",IF(C19="","",C19-B19)))</f>
        <v/>
      </c>
      <c r="E19" s="45" t="str">
        <f>IF(Aloitus_Start!$D$1="","",IF(B19="","",IF(B19=0,"",IF(B19=" ","",IF(C19="","",(C19/B19)-1)))))</f>
        <v/>
      </c>
      <c r="F19" s="19" t="str">
        <f ca="1">IF($A$3="","",IF(Aloitus_Start!$D$1="","",IF(B19="",IF(Aloitus_Start!$D$1="Suomi","Tieto puuttuu : "&amp;$A19,IF(Aloitus_Start!$D$1="Svenska","Information saknas : "&amp;$A19)),"")))</f>
        <v/>
      </c>
      <c r="G19" s="19" t="str">
        <f ca="1">IF($A$3="","",IF(Aloitus_Start!$D$1="","",IF(C19="",IF(Aloitus_Start!$D$1="Suomi","Tieto puuttuu : "&amp;$A19,IF(Aloitus_Start!$D$1="Svenska","Information saknas : "&amp;$A19)),"")))</f>
        <v/>
      </c>
    </row>
    <row r="20" spans="1:7" x14ac:dyDescent="0.2">
      <c r="A20" s="37" t="str">
        <f ca="1">IF(Testitaulu_Testtabell!$B$2="","",IF(Testitaulu_Testtabell!A24="","",IF(Asetukset!$B$26=(MID(CELL("filename",A19),FIND("]",CELL("filename",A19))+1,255)),Testitaulu_Testtabell!A24,"")))</f>
        <v/>
      </c>
      <c r="B20" s="19" t="str">
        <f ca="1">IF(Testitaulu_Testtabell!$B$2="","",IF(Testitaulu_Testtabell!B24="","",IF(Asetukset!$B$26=(MID(CELL("filename",B19),FIND("]",CELL("filename",B19))+1,255)),Testitaulu_Testtabell!B24,"")))</f>
        <v/>
      </c>
      <c r="C20" s="38" t="str">
        <f ca="1">IF(Testitaulu_Testtabell!$B$2="","",IF(Testitaulu_Testtabell!C24="","",IF(Asetukset!$B$26=(MID(CELL("filename",C19),FIND("]",CELL("filename",C19))+1,255)),Testitaulu_Testtabell!C24,"")))</f>
        <v/>
      </c>
      <c r="D20" s="19" t="str">
        <f>IF(Aloitus_Start!$D$1="","",IF(B20="","",IF(C20="","",C20-B20)))</f>
        <v/>
      </c>
      <c r="E20" s="45" t="str">
        <f>IF(Aloitus_Start!$D$1="","",IF(B20="","",IF(B20=0,"",IF(B20=" ","",IF(C20="","",(C20/B20)-1)))))</f>
        <v/>
      </c>
      <c r="F20" s="19" t="str">
        <f ca="1">IF($A$3="","",IF(Aloitus_Start!$D$1="","",IF(B20="",IF(Aloitus_Start!$D$1="Suomi","Tieto puuttuu : "&amp;$A20,IF(Aloitus_Start!$D$1="Svenska","Information saknas : "&amp;$A20)),"")))</f>
        <v/>
      </c>
      <c r="G20" s="19" t="str">
        <f ca="1">IF($A$3="","",IF(Aloitus_Start!$D$1="","",IF(C20="",IF(Aloitus_Start!$D$1="Suomi","Tieto puuttuu : "&amp;$A20,IF(Aloitus_Start!$D$1="Svenska","Information saknas : "&amp;$A20)),"")))</f>
        <v/>
      </c>
    </row>
    <row r="21" spans="1:7" x14ac:dyDescent="0.2">
      <c r="A21" s="37" t="str">
        <f ca="1">IF(Testitaulu_Testtabell!$B$2="","",IF(Testitaulu_Testtabell!A25="","",IF(Asetukset!$B$26=(MID(CELL("filename",A20),FIND("]",CELL("filename",A20))+1,255)),Testitaulu_Testtabell!A25,"")))</f>
        <v/>
      </c>
      <c r="B21" s="19" t="str">
        <f ca="1">IF(Testitaulu_Testtabell!$B$2="","",IF(Testitaulu_Testtabell!B25="","",IF(Asetukset!$B$26=(MID(CELL("filename",B20),FIND("]",CELL("filename",B20))+1,255)),Testitaulu_Testtabell!B25,"")))</f>
        <v/>
      </c>
      <c r="C21" s="38" t="str">
        <f ca="1">IF(Testitaulu_Testtabell!$B$2="","",IF(Testitaulu_Testtabell!C25="","",IF(Asetukset!$B$26=(MID(CELL("filename",C20),FIND("]",CELL("filename",C20))+1,255)),Testitaulu_Testtabell!C25,"")))</f>
        <v/>
      </c>
      <c r="F21" s="19"/>
      <c r="G21" s="19"/>
    </row>
    <row r="22" spans="1:7" x14ac:dyDescent="0.2">
      <c r="A22" s="37" t="str">
        <f ca="1">IF(Testitaulu_Testtabell!$B$2="","",IF(Testitaulu_Testtabell!A26="","",IF(Asetukset!$B$26=(MID(CELL("filename",A21),FIND("]",CELL("filename",A21))+1,255)),Testitaulu_Testtabell!A26,"")))</f>
        <v/>
      </c>
      <c r="B22" s="19" t="str">
        <f ca="1">IF(Testitaulu_Testtabell!$B$2="","",IF(Testitaulu_Testtabell!B26="","",IF(Asetukset!$B$26=(MID(CELL("filename",B21),FIND("]",CELL("filename",B21))+1,255)),Testitaulu_Testtabell!B26,"")))</f>
        <v/>
      </c>
      <c r="C22" s="38" t="str">
        <f ca="1">IF(Testitaulu_Testtabell!$B$2="","",IF(Testitaulu_Testtabell!C26="","",IF(Asetukset!$B$26=(MID(CELL("filename",C21),FIND("]",CELL("filename",C21))+1,255)),Testitaulu_Testtabell!C26,"")))</f>
        <v/>
      </c>
      <c r="F22" s="19"/>
      <c r="G22" s="19"/>
    </row>
    <row r="23" spans="1:7" x14ac:dyDescent="0.2">
      <c r="A23" s="37" t="str">
        <f ca="1">IF(Testitaulu_Testtabell!$B$2="","",IF(Testitaulu_Testtabell!A27="","",IF(Asetukset!$B$26=(MID(CELL("filename",A22),FIND("]",CELL("filename",A22))+1,255)),Testitaulu_Testtabell!A27,"")))</f>
        <v/>
      </c>
      <c r="B23" s="19" t="str">
        <f ca="1">IF(Testitaulu_Testtabell!$B$2="","",IF(Testitaulu_Testtabell!B27="","",IF(Asetukset!$B$26=(MID(CELL("filename",B22),FIND("]",CELL("filename",B22))+1,255)),Testitaulu_Testtabell!B27,"")))</f>
        <v/>
      </c>
      <c r="C23" s="38" t="str">
        <f ca="1">IF(Testitaulu_Testtabell!$B$2="","",IF(Testitaulu_Testtabell!C27="","",IF(Asetukset!$B$26=(MID(CELL("filename",C22),FIND("]",CELL("filename",C22))+1,255)),Testitaulu_Testtabell!C27,"")))</f>
        <v/>
      </c>
      <c r="F23" s="19"/>
      <c r="G23" s="19"/>
    </row>
    <row r="24" spans="1:7" x14ac:dyDescent="0.2">
      <c r="A24" s="37" t="str">
        <f ca="1">IF(Testitaulu_Testtabell!$B$2="","",IF(Testitaulu_Testtabell!A28="","",IF(Asetukset!$B$26=(MID(CELL("filename",A23),FIND("]",CELL("filename",A23))+1,255)),Testitaulu_Testtabell!A28,"")))</f>
        <v/>
      </c>
      <c r="B24" s="19" t="str">
        <f ca="1">IF(Testitaulu_Testtabell!$B$2="","",IF(Testitaulu_Testtabell!B28="","",IF(Asetukset!$B$26=(MID(CELL("filename",B23),FIND("]",CELL("filename",B23))+1,255)),Testitaulu_Testtabell!B28,"")))</f>
        <v/>
      </c>
      <c r="C24" s="38" t="str">
        <f ca="1">IF(Testitaulu_Testtabell!$B$2="","",IF(Testitaulu_Testtabell!C28="","",IF(Asetukset!$B$26=(MID(CELL("filename",C23),FIND("]",CELL("filename",C23))+1,255)),Testitaulu_Testtabell!C28,"")))</f>
        <v/>
      </c>
      <c r="D24" s="19" t="str">
        <f>IF(Aloitus_Start!$D$1="","",IF(B24="","",IF(C24="","",C24-B24)))</f>
        <v/>
      </c>
      <c r="E24" s="45" t="str">
        <f>IF(Aloitus_Start!$D$1="","",IF(B24="","",IF(B24=0,"",IF(B24=" ","",IF(C24="","",(C24/B24)-1)))))</f>
        <v/>
      </c>
      <c r="F24" s="19"/>
      <c r="G24" s="19"/>
    </row>
    <row r="25" spans="1:7" x14ac:dyDescent="0.2">
      <c r="A25" s="37" t="str">
        <f ca="1">IF(Testitaulu_Testtabell!$B$2="","",IF(Testitaulu_Testtabell!A29="","",IF(Asetukset!$B$26=(MID(CELL("filename",A24),FIND("]",CELL("filename",A24))+1,255)),Testitaulu_Testtabell!A29,"")))</f>
        <v/>
      </c>
      <c r="B25" s="19" t="str">
        <f ca="1">IF(Testitaulu_Testtabell!$B$2="","",IF(Testitaulu_Testtabell!B29="","",IF(Asetukset!$B$26=(MID(CELL("filename",B24),FIND("]",CELL("filename",B24))+1,255)),Testitaulu_Testtabell!B29,"")))</f>
        <v/>
      </c>
      <c r="C25" s="38" t="str">
        <f ca="1">IF(Testitaulu_Testtabell!$B$2="","",IF(Testitaulu_Testtabell!C29="","",IF(Asetukset!$B$26=(MID(CELL("filename",C24),FIND("]",CELL("filename",C24))+1,255)),Testitaulu_Testtabell!C29,"")))</f>
        <v/>
      </c>
      <c r="D25" s="19" t="str">
        <f>IF(Aloitus_Start!$D$1="","",IF(B25="","",IF(C25="","",C25-B25)))</f>
        <v/>
      </c>
      <c r="E25" s="45" t="str">
        <f>IF(Aloitus_Start!$D$1="","",IF(B25="","",IF(B25=0,"",IF(B25=" ","",IF(C25="","",(C25/B25)-1)))))</f>
        <v/>
      </c>
      <c r="F25" s="19" t="str">
        <f ca="1">IF($A$3="","",IF(Aloitus_Start!$D$1="","",IF(B25="",IF(Aloitus_Start!$D$1="Suomi","Tieto puuttuu : "&amp;$A25,IF(Aloitus_Start!$D$1="Svenska","Information saknas : "&amp;$A25)),"")))</f>
        <v/>
      </c>
      <c r="G25" s="19" t="str">
        <f ca="1">IF($A$3="","",IF(Aloitus_Start!$D$1="","",IF(C25="",IF(Aloitus_Start!$D$1="Suomi","Tieto puuttuu : "&amp;$A25,IF(Aloitus_Start!$D$1="Svenska","Information saknas : "&amp;$A25)),"")))</f>
        <v/>
      </c>
    </row>
    <row r="26" spans="1:7" x14ac:dyDescent="0.2">
      <c r="A26" s="37" t="str">
        <f ca="1">IF(Testitaulu_Testtabell!$B$2="","",IF(Testitaulu_Testtabell!A30="","",IF(Asetukset!$B$26=(MID(CELL("filename",A25),FIND("]",CELL("filename",A25))+1,255)),Testitaulu_Testtabell!A30,"")))</f>
        <v/>
      </c>
      <c r="B26" s="19" t="str">
        <f ca="1">IF(Testitaulu_Testtabell!$B$2="","",IF(Testitaulu_Testtabell!B30="","",IF(Asetukset!$B$26=(MID(CELL("filename",B25),FIND("]",CELL("filename",B25))+1,255)),Testitaulu_Testtabell!B30,"")))</f>
        <v/>
      </c>
      <c r="C26" s="38" t="str">
        <f ca="1">IF(Testitaulu_Testtabell!$B$2="","",IF(Testitaulu_Testtabell!C30="","",IF(Asetukset!$B$26=(MID(CELL("filename",C25),FIND("]",CELL("filename",C25))+1,255)),Testitaulu_Testtabell!C30,"")))</f>
        <v/>
      </c>
      <c r="D26" s="19" t="str">
        <f>IF(Aloitus_Start!$D$1="","",IF(B26="","",IF(C26="","",C26-B26)))</f>
        <v/>
      </c>
      <c r="E26" s="45" t="str">
        <f>IF(Aloitus_Start!$D$1="","",IF(B26="","",IF(B26=0,"",IF(B26=" ","",IF(C26="","",(C26/B26)-1)))))</f>
        <v/>
      </c>
      <c r="F26" s="19"/>
      <c r="G26" s="19"/>
    </row>
    <row r="27" spans="1:7" x14ac:dyDescent="0.2">
      <c r="A27" s="37" t="str">
        <f ca="1">IF(Testitaulu_Testtabell!$B$2="","",IF(Testitaulu_Testtabell!A31="","",IF(Asetukset!$B$26=(MID(CELL("filename",A26),FIND("]",CELL("filename",A26))+1,255)),Testitaulu_Testtabell!A31,"")))</f>
        <v/>
      </c>
      <c r="B27" s="19" t="str">
        <f ca="1">IF(Testitaulu_Testtabell!$B$2="","",IF(Testitaulu_Testtabell!B31="","",IF(Asetukset!$B$26=(MID(CELL("filename",B26),FIND("]",CELL("filename",B26))+1,255)),Testitaulu_Testtabell!B31,"")))</f>
        <v/>
      </c>
      <c r="C27" s="38" t="str">
        <f ca="1">IF(Testitaulu_Testtabell!$B$2="","",IF(Testitaulu_Testtabell!C31="","",IF(Asetukset!$B$26=(MID(CELL("filename",C26),FIND("]",CELL("filename",C26))+1,255)),Testitaulu_Testtabell!C31,"")))</f>
        <v/>
      </c>
      <c r="D27" s="19" t="str">
        <f>IF(Aloitus_Start!$D$1="","",IF(B27="","",IF(C27="","",C27-B27)))</f>
        <v/>
      </c>
      <c r="E27" s="45" t="str">
        <f>IF(Aloitus_Start!$D$1="","",IF(B27="","",IF(B27=0,"",IF(B27=" ","",IF(C27="","",(C27/B27)-1)))))</f>
        <v/>
      </c>
      <c r="F27" s="19" t="str">
        <f ca="1">IF($A$3="","",IF(Aloitus_Start!$D$1="","",IF(B27="",IF(Aloitus_Start!$D$1="Suomi","Tieto puuttuu : "&amp;$A27,IF(Aloitus_Start!$D$1="Svenska","Information saknas : "&amp;$A27)),"")))</f>
        <v/>
      </c>
      <c r="G27" s="19" t="str">
        <f ca="1">IF($A$3="","",IF(Aloitus_Start!$D$1="","",IF(C27="",IF(Aloitus_Start!$D$1="Suomi","Tieto puuttuu : "&amp;$A27,IF(Aloitus_Start!$D$1="Svenska","Information saknas : "&amp;$A27)),"")))</f>
        <v/>
      </c>
    </row>
    <row r="28" spans="1:7" x14ac:dyDescent="0.2">
      <c r="A28" s="37" t="str">
        <f ca="1">IF(Testitaulu_Testtabell!$B$2="","",IF(Testitaulu_Testtabell!A32="","",IF(Asetukset!$B$26=(MID(CELL("filename",A27),FIND("]",CELL("filename",A27))+1,255)),Testitaulu_Testtabell!A32,"")))</f>
        <v/>
      </c>
      <c r="B28" s="19" t="str">
        <f ca="1">IF(Testitaulu_Testtabell!$B$2="","",IF(Testitaulu_Testtabell!B32="","",IF(Asetukset!$B$26=(MID(CELL("filename",B27),FIND("]",CELL("filename",B27))+1,255)),Testitaulu_Testtabell!B32,"")))</f>
        <v/>
      </c>
      <c r="C28" s="38" t="str">
        <f ca="1">IF(Testitaulu_Testtabell!$B$2="","",IF(Testitaulu_Testtabell!C32="","",IF(Asetukset!$B$26=(MID(CELL("filename",C27),FIND("]",CELL("filename",C27))+1,255)),Testitaulu_Testtabell!C32,"")))</f>
        <v/>
      </c>
      <c r="D28" s="19" t="str">
        <f>IF(Aloitus_Start!$D$1="","",IF(B28="","",IF(C28="","",C28-B28)))</f>
        <v/>
      </c>
      <c r="E28" s="45" t="str">
        <f>IF(Aloitus_Start!$D$1="","",IF(B28="","",IF(B28=0,"",IF(B28=" ","",IF(C28="","",(C28/B28)-1)))))</f>
        <v/>
      </c>
      <c r="F28" s="19" t="str">
        <f ca="1">IF($A$3="","",IF(Aloitus_Start!$D$1="","",IF(B28="",IF(Aloitus_Start!$D$1="Suomi","Tieto puuttuu : "&amp;$A28,IF(Aloitus_Start!$D$1="Svenska","Information saknas : "&amp;$A28)),"")))</f>
        <v/>
      </c>
      <c r="G28" s="19" t="str">
        <f ca="1">IF($A$3="","",IF(Aloitus_Start!$D$1="","",IF(C28="",IF(Aloitus_Start!$D$1="Suomi","Tieto puuttuu : "&amp;$A28,IF(Aloitus_Start!$D$1="Svenska","Information saknas : "&amp;$A28)),"")))</f>
        <v/>
      </c>
    </row>
    <row r="29" spans="1:7" x14ac:dyDescent="0.2">
      <c r="A29" s="37" t="str">
        <f ca="1">IF(Testitaulu_Testtabell!$B$2="","",IF(Testitaulu_Testtabell!A33="","",IF(Asetukset!$B$26=(MID(CELL("filename",A28),FIND("]",CELL("filename",A28))+1,255)),Testitaulu_Testtabell!A33,"")))</f>
        <v/>
      </c>
      <c r="B29" s="19" t="str">
        <f ca="1">IF(Testitaulu_Testtabell!$B$2="","",IF(Testitaulu_Testtabell!B33="","",IF(Asetukset!$B$26=(MID(CELL("filename",B28),FIND("]",CELL("filename",B28))+1,255)),Testitaulu_Testtabell!B33,"")))</f>
        <v/>
      </c>
      <c r="C29" s="38" t="str">
        <f ca="1">IF(Testitaulu_Testtabell!$B$2="","",IF(Testitaulu_Testtabell!C33="","",IF(Asetukset!$B$26=(MID(CELL("filename",C28),FIND("]",CELL("filename",C28))+1,255)),Testitaulu_Testtabell!C33,"")))</f>
        <v/>
      </c>
      <c r="D29" s="19" t="str">
        <f>IF(Aloitus_Start!$D$1="","",IF(B29="","",IF(C29="","",C29-B29)))</f>
        <v/>
      </c>
      <c r="E29" s="45" t="str">
        <f>IF(Aloitus_Start!$D$1="","",IF(B29="","",IF(B29=0,"",IF(B29=" ","",IF(C29="","",(C29/B29)-1)))))</f>
        <v/>
      </c>
      <c r="F29" s="19" t="str">
        <f ca="1">IF($A$3="","",IF(Aloitus_Start!$D$1="","",IF(B29="",IF(Aloitus_Start!$D$1="Suomi","Tieto puuttuu : "&amp;$A29,IF(Aloitus_Start!$D$1="Svenska","Information saknas : "&amp;$A29)),"")))</f>
        <v/>
      </c>
      <c r="G29" s="19" t="str">
        <f ca="1">IF($A$3="","",IF(Aloitus_Start!$D$1="","",IF(C29="",IF(Aloitus_Start!$D$1="Suomi","Tieto puuttuu : "&amp;$A29,IF(Aloitus_Start!$D$1="Svenska","Information saknas : "&amp;$A29)),"")))</f>
        <v/>
      </c>
    </row>
    <row r="30" spans="1:7" x14ac:dyDescent="0.2">
      <c r="A30" s="37" t="str">
        <f ca="1">IF(Testitaulu_Testtabell!$B$2="","",IF(Testitaulu_Testtabell!A34="","",IF(Asetukset!$B$26=(MID(CELL("filename",A29),FIND("]",CELL("filename",A29))+1,255)),Testitaulu_Testtabell!A34,"")))</f>
        <v/>
      </c>
      <c r="B30" s="19" t="str">
        <f ca="1">IF(Testitaulu_Testtabell!$B$2="","",IF(Testitaulu_Testtabell!B34="","",IF(Asetukset!$B$26=(MID(CELL("filename",B29),FIND("]",CELL("filename",B29))+1,255)),Testitaulu_Testtabell!B34,"")))</f>
        <v/>
      </c>
      <c r="C30" s="38" t="str">
        <f ca="1">IF(Testitaulu_Testtabell!$B$2="","",IF(Testitaulu_Testtabell!C34="","",IF(Asetukset!$B$26=(MID(CELL("filename",C29),FIND("]",CELL("filename",C29))+1,255)),Testitaulu_Testtabell!C34,"")))</f>
        <v/>
      </c>
      <c r="D30" s="19" t="str">
        <f>IF(Aloitus_Start!$D$1="","",IF(B30="","",IF(C30="","",C30-B30)))</f>
        <v/>
      </c>
      <c r="E30" s="45" t="str">
        <f>IF(Aloitus_Start!$D$1="","",IF(B30="","",IF(B30=0,"",IF(B30=" ","",IF(C30="","",(C30/B30)-1)))))</f>
        <v/>
      </c>
      <c r="F30" s="19" t="str">
        <f ca="1">IF($A$3="","",IF(Aloitus_Start!$D$1="","",IF(B30="",IF(Aloitus_Start!$D$1="Suomi","Tieto puuttuu : "&amp;$A30,IF(Aloitus_Start!$D$1="Svenska","Information saknas : "&amp;$A30)),"")))</f>
        <v/>
      </c>
      <c r="G30" s="19" t="str">
        <f ca="1">IF($A$3="","",IF(Aloitus_Start!$D$1="","",IF(C30="",IF(Aloitus_Start!$D$1="Suomi","Tieto puuttuu : "&amp;$A30,IF(Aloitus_Start!$D$1="Svenska","Information saknas : "&amp;$A30)),"")))</f>
        <v/>
      </c>
    </row>
    <row r="31" spans="1:7" x14ac:dyDescent="0.2">
      <c r="A31" s="37" t="str">
        <f ca="1">IF(Testitaulu_Testtabell!$B$2="","",IF(Testitaulu_Testtabell!A35="","",IF(Asetukset!$B$26=(MID(CELL("filename",A30),FIND("]",CELL("filename",A30))+1,255)),Testitaulu_Testtabell!A35,"")))</f>
        <v/>
      </c>
      <c r="B31" s="19" t="str">
        <f ca="1">IF(Testitaulu_Testtabell!$B$2="","",IF(Testitaulu_Testtabell!B35="","",IF(Asetukset!$B$26=(MID(CELL("filename",B30),FIND("]",CELL("filename",B30))+1,255)),Testitaulu_Testtabell!B35,"")))</f>
        <v/>
      </c>
      <c r="C31" s="38" t="str">
        <f ca="1">IF(Testitaulu_Testtabell!$B$2="","",IF(Testitaulu_Testtabell!C35="","",IF(Asetukset!$B$26=(MID(CELL("filename",C30),FIND("]",CELL("filename",C30))+1,255)),Testitaulu_Testtabell!C35,"")))</f>
        <v/>
      </c>
      <c r="D31" s="19" t="str">
        <f>IF(Aloitus_Start!$D$1="","",IF(B31="","",IF(C31="","",C31-B31)))</f>
        <v/>
      </c>
      <c r="E31" s="45" t="str">
        <f>IF(Aloitus_Start!$D$1="","",IF(B31="","",IF(B31=0,"",IF(B31=" ","",IF(C31="","",(C31/B31)-1)))))</f>
        <v/>
      </c>
      <c r="F31" s="19"/>
      <c r="G31" s="19"/>
    </row>
    <row r="32" spans="1:7" x14ac:dyDescent="0.2">
      <c r="A32" s="37" t="str">
        <f ca="1">IF(Testitaulu_Testtabell!$B$2="","",IF(Testitaulu_Testtabell!A36="","",IF(Asetukset!$B$26=(MID(CELL("filename",A31),FIND("]",CELL("filename",A31))+1,255)),Testitaulu_Testtabell!A36,"")))</f>
        <v/>
      </c>
      <c r="B32" s="19" t="str">
        <f ca="1">IF(Testitaulu_Testtabell!$B$2="","",IF(Testitaulu_Testtabell!B36="","",IF(Asetukset!$B$26=(MID(CELL("filename",B31),FIND("]",CELL("filename",B31))+1,255)),Testitaulu_Testtabell!B36,"")))</f>
        <v/>
      </c>
      <c r="C32" s="38" t="str">
        <f ca="1">IF(Testitaulu_Testtabell!$B$2="","",IF(Testitaulu_Testtabell!C36="","",IF(Asetukset!$B$26=(MID(CELL("filename",C31),FIND("]",CELL("filename",C31))+1,255)),Testitaulu_Testtabell!C36,"")))</f>
        <v/>
      </c>
      <c r="D32" s="19" t="str">
        <f>IF(Aloitus_Start!$D$1="","",IF(B32="","",IF(C32="","",C32-B32)))</f>
        <v/>
      </c>
      <c r="E32" s="45" t="str">
        <f>IF(Aloitus_Start!$D$1="","",IF(B32="","",IF(B32=0,"",IF(B32=" ","",IF(C32="","",(C32/B32)-1)))))</f>
        <v/>
      </c>
      <c r="F32" s="19" t="str">
        <f ca="1">IF($A$3="","",IF(Aloitus_Start!$D$1="","",IF(B32="",IF(Aloitus_Start!$D$1="Suomi","Tieto puuttuu : "&amp;$A32,IF(Aloitus_Start!$D$1="Svenska","Information saknas : "&amp;$A32)),"")))</f>
        <v/>
      </c>
      <c r="G32" s="19" t="str">
        <f ca="1">IF($A$3="","",IF(Aloitus_Start!$D$1="","",IF(C32="",IF(Aloitus_Start!$D$1="Suomi","Tieto puuttuu : "&amp;$A32,IF(Aloitus_Start!$D$1="Svenska","Information saknas : "&amp;$A32)),"")))</f>
        <v/>
      </c>
    </row>
    <row r="33" spans="1:7" x14ac:dyDescent="0.2">
      <c r="A33" s="37" t="str">
        <f ca="1">IF(Testitaulu_Testtabell!$B$2="","",IF(Testitaulu_Testtabell!A37="","",IF(Asetukset!$B$26=(MID(CELL("filename",A32),FIND("]",CELL("filename",A32))+1,255)),Testitaulu_Testtabell!A37,"")))</f>
        <v/>
      </c>
      <c r="B33" s="19" t="str">
        <f ca="1">IF(Testitaulu_Testtabell!$B$2="","",IF(Testitaulu_Testtabell!B37="","",IF(Asetukset!$B$26=(MID(CELL("filename",B32),FIND("]",CELL("filename",B32))+1,255)),Testitaulu_Testtabell!B37,"")))</f>
        <v/>
      </c>
      <c r="C33" s="38" t="str">
        <f ca="1">IF(Testitaulu_Testtabell!$B$2="","",IF(Testitaulu_Testtabell!C37="","",IF(Asetukset!$B$26=(MID(CELL("filename",C32),FIND("]",CELL("filename",C32))+1,255)),Testitaulu_Testtabell!C37,"")))</f>
        <v/>
      </c>
      <c r="D33" s="19" t="str">
        <f>IF(Aloitus_Start!$D$1="","",IF(B33="","",IF(C33="","",C33-B33)))</f>
        <v/>
      </c>
      <c r="E33" s="45" t="str">
        <f>IF(Aloitus_Start!$D$1="","",IF(B33="","",IF(B33=0,"",IF(B33=" ","",IF(C33="","",(C33/B33)-1)))))</f>
        <v/>
      </c>
      <c r="F33" s="19" t="str">
        <f ca="1">IF($A$3="","",IF(Aloitus_Start!$D$1="","",IF(B33="",IF(Aloitus_Start!$D$1="Suomi","Tieto puuttuu : "&amp;$A33,IF(Aloitus_Start!$D$1="Svenska","Information saknas : "&amp;$A33)),"")))</f>
        <v/>
      </c>
      <c r="G33" s="19" t="str">
        <f ca="1">IF($A$3="","",IF(Aloitus_Start!$D$1="","",IF(C33="",IF(Aloitus_Start!$D$1="Suomi","Tieto puuttuu : "&amp;$A33,IF(Aloitus_Start!$D$1="Svenska","Information saknas : "&amp;$A33)),"")))</f>
        <v/>
      </c>
    </row>
    <row r="34" spans="1:7" x14ac:dyDescent="0.2">
      <c r="A34" s="37" t="str">
        <f ca="1">IF(Testitaulu_Testtabell!$B$2="","",IF(Testitaulu_Testtabell!A38="","",IF(Asetukset!$B$26=(MID(CELL("filename",A33),FIND("]",CELL("filename",A33))+1,255)),Testitaulu_Testtabell!A38,"")))</f>
        <v/>
      </c>
      <c r="B34" s="19" t="str">
        <f ca="1">IF(Testitaulu_Testtabell!$B$2="","",IF(Testitaulu_Testtabell!B38="","",IF(Asetukset!$B$26=(MID(CELL("filename",B33),FIND("]",CELL("filename",B33))+1,255)),Testitaulu_Testtabell!B38,"")))</f>
        <v/>
      </c>
      <c r="C34" s="38" t="str">
        <f ca="1">IF(Testitaulu_Testtabell!$B$2="","",IF(Testitaulu_Testtabell!C38="","",IF(Asetukset!$B$26=(MID(CELL("filename",C33),FIND("]",CELL("filename",C33))+1,255)),Testitaulu_Testtabell!C38,"")))</f>
        <v/>
      </c>
      <c r="D34" s="19" t="str">
        <f>IF(Aloitus_Start!$D$1="","",IF(B34="","",IF(C34="","",C34-B34)))</f>
        <v/>
      </c>
      <c r="E34" s="45" t="str">
        <f>IF(Aloitus_Start!$D$1="","",IF(B34="","",IF(B34=0,"",IF(B34=" ","",IF(C34="","",(C34/B34)-1)))))</f>
        <v/>
      </c>
      <c r="F34" s="19" t="str">
        <f ca="1">IF($A$3="","",IF(Aloitus_Start!$D$1="","",IF(B34="",IF(Aloitus_Start!$D$1="Suomi","Tieto puuttuu : "&amp;$A34,IF(Aloitus_Start!$D$1="Svenska","Information saknas : "&amp;$A34)),"")))</f>
        <v/>
      </c>
      <c r="G34" s="19" t="str">
        <f ca="1">IF($A$3="","",IF(Aloitus_Start!$D$1="","",IF(C34="",IF(Aloitus_Start!$D$1="Suomi","Tieto puuttuu : "&amp;$A34,IF(Aloitus_Start!$D$1="Svenska","Information saknas : "&amp;$A34)),"")))</f>
        <v/>
      </c>
    </row>
    <row r="35" spans="1:7" x14ac:dyDescent="0.2">
      <c r="A35" s="37" t="str">
        <f ca="1">IF(Testitaulu_Testtabell!$B$2="","",IF(Testitaulu_Testtabell!A39="","",IF(Asetukset!$B$26=(MID(CELL("filename",A34),FIND("]",CELL("filename",A34))+1,255)),Testitaulu_Testtabell!A39,"")))</f>
        <v/>
      </c>
      <c r="B35" s="19" t="str">
        <f ca="1">IF(Testitaulu_Testtabell!$B$2="","",IF(Testitaulu_Testtabell!B39="","",IF(Asetukset!$B$26=(MID(CELL("filename",B34),FIND("]",CELL("filename",B34))+1,255)),Testitaulu_Testtabell!B39,"")))</f>
        <v/>
      </c>
      <c r="C35" s="38" t="str">
        <f ca="1">IF(Testitaulu_Testtabell!$B$2="","",IF(Testitaulu_Testtabell!C39="","",IF(Asetukset!$B$26=(MID(CELL("filename",C34),FIND("]",CELL("filename",C34))+1,255)),Testitaulu_Testtabell!C39,"")))</f>
        <v/>
      </c>
      <c r="D35" s="19" t="str">
        <f>IF(Aloitus_Start!$D$1="","",IF(B35="","",IF(C35="","",C35-B35)))</f>
        <v/>
      </c>
      <c r="E35" s="45" t="str">
        <f>IF(Aloitus_Start!$D$1="","",IF(B35="","",IF(B35=0,"",IF(B35=" ","",IF(C35="","",(C35/B35)-1)))))</f>
        <v/>
      </c>
      <c r="F35" s="19" t="str">
        <f ca="1">IF($A$3="","",IF(Aloitus_Start!$D$1="","",IF(B35="",IF(Aloitus_Start!$D$1="Suomi","Tieto puuttuu : "&amp;$A35,IF(Aloitus_Start!$D$1="Svenska","Information saknas : "&amp;$A35)),"")))</f>
        <v/>
      </c>
      <c r="G35" s="19" t="str">
        <f ca="1">IF($A$3="","",IF(Aloitus_Start!$D$1="","",IF(C35="",IF(Aloitus_Start!$D$1="Suomi","Tieto puuttuu : "&amp;$A35,IF(Aloitus_Start!$D$1="Svenska","Information saknas : "&amp;$A35)),"")))</f>
        <v/>
      </c>
    </row>
    <row r="36" spans="1:7" x14ac:dyDescent="0.2">
      <c r="A36" s="37" t="str">
        <f ca="1">IF(Testitaulu_Testtabell!$B$2="","",IF(Testitaulu_Testtabell!A40="","",IF(Asetukset!$B$26=(MID(CELL("filename",A35),FIND("]",CELL("filename",A35))+1,255)),Testitaulu_Testtabell!A40,"")))</f>
        <v/>
      </c>
      <c r="B36" s="19" t="str">
        <f ca="1">IF(Testitaulu_Testtabell!$B$2="","",IF(Testitaulu_Testtabell!B40="","",IF(Asetukset!$B$26=(MID(CELL("filename",B35),FIND("]",CELL("filename",B35))+1,255)),Testitaulu_Testtabell!B40,"")))</f>
        <v/>
      </c>
      <c r="C36" s="38" t="str">
        <f ca="1">IF(Testitaulu_Testtabell!$B$2="","",IF(Testitaulu_Testtabell!C40="","",IF(Asetukset!$B$26=(MID(CELL("filename",C35),FIND("]",CELL("filename",C35))+1,255)),Testitaulu_Testtabell!C40,"")))</f>
        <v/>
      </c>
      <c r="D36" s="19" t="str">
        <f>IF(Aloitus_Start!$D$1="","",IF(B36="","",IF(C36="","",C36-B36)))</f>
        <v/>
      </c>
      <c r="E36" s="45" t="str">
        <f>IF(Aloitus_Start!$D$1="","",IF(B36="","",IF(B36=0,"",IF(B36=" ","",IF(C36="","",(C36/B36)-1)))))</f>
        <v/>
      </c>
      <c r="F36" s="19" t="str">
        <f ca="1">IF($A$3="","",IF(Aloitus_Start!$D$1="","",IF(B36="",IF(Aloitus_Start!$D$1="Suomi","Tieto puuttuu : "&amp;$A36,IF(Aloitus_Start!$D$1="Svenska","Information saknas : "&amp;$A36)),"")))</f>
        <v/>
      </c>
      <c r="G36" s="19" t="str">
        <f ca="1">IF($A$3="","",IF(Aloitus_Start!$D$1="","",IF(C36="",IF(Aloitus_Start!$D$1="Suomi","Tieto puuttuu : "&amp;$A36,IF(Aloitus_Start!$D$1="Svenska","Information saknas : "&amp;$A36)),"")))</f>
        <v/>
      </c>
    </row>
    <row r="37" spans="1:7" x14ac:dyDescent="0.2">
      <c r="A37" s="37" t="str">
        <f ca="1">IF(Testitaulu_Testtabell!$B$2="","",IF(Testitaulu_Testtabell!A41="","",IF(Asetukset!$B$26=(MID(CELL("filename",A36),FIND("]",CELL("filename",A36))+1,255)),Testitaulu_Testtabell!A41,"")))</f>
        <v/>
      </c>
      <c r="B37" s="19" t="str">
        <f ca="1">IF(Testitaulu_Testtabell!$B$2="","",IF(Testitaulu_Testtabell!B41="","",IF(Asetukset!$B$26=(MID(CELL("filename",B36),FIND("]",CELL("filename",B36))+1,255)),Testitaulu_Testtabell!B41,"")))</f>
        <v/>
      </c>
      <c r="C37" s="38" t="str">
        <f ca="1">IF(Testitaulu_Testtabell!$B$2="","",IF(Testitaulu_Testtabell!C41="","",IF(Asetukset!$B$26=(MID(CELL("filename",C36),FIND("]",CELL("filename",C36))+1,255)),Testitaulu_Testtabell!C41,"")))</f>
        <v/>
      </c>
      <c r="D37" s="19" t="str">
        <f>IF(Aloitus_Start!$D$1="","",IF(B37="","",IF(C37="","",C37-B37)))</f>
        <v/>
      </c>
      <c r="E37" s="45" t="str">
        <f>IF(Aloitus_Start!$D$1="","",IF(B37="","",IF(B37=0,"",IF(B37=" ","",IF(C37="","",(C37/B37)-1)))))</f>
        <v/>
      </c>
      <c r="F37" s="19" t="str">
        <f ca="1">IF($A$3="","",IF(Aloitus_Start!$D$1="","",IF(B37="",IF(Aloitus_Start!$D$1="Suomi","Tieto puuttuu : "&amp;$A37,IF(Aloitus_Start!$D$1="Svenska","Information saknas : "&amp;$A37)),"")))</f>
        <v/>
      </c>
      <c r="G37" s="19" t="str">
        <f ca="1">IF($A$3="","",IF(Aloitus_Start!$D$1="","",IF(C37="",IF(Aloitus_Start!$D$1="Suomi","Tieto puuttuu : "&amp;$A37,IF(Aloitus_Start!$D$1="Svenska","Information saknas : "&amp;$A37)),"")))</f>
        <v/>
      </c>
    </row>
    <row r="38" spans="1:7" x14ac:dyDescent="0.2">
      <c r="A38" s="37" t="str">
        <f ca="1">IF(Testitaulu_Testtabell!$B$2="","",IF(Testitaulu_Testtabell!A42="","",IF(Asetukset!$B$26=(MID(CELL("filename",A37),FIND("]",CELL("filename",A37))+1,255)),Testitaulu_Testtabell!A42,"")))</f>
        <v/>
      </c>
      <c r="B38" s="19" t="str">
        <f ca="1">IF(Testitaulu_Testtabell!$B$2="","",IF(Testitaulu_Testtabell!B42="","",IF(Asetukset!$B$26=(MID(CELL("filename",B37),FIND("]",CELL("filename",B37))+1,255)),Testitaulu_Testtabell!B42,"")))</f>
        <v/>
      </c>
      <c r="C38" s="38" t="str">
        <f ca="1">IF(Testitaulu_Testtabell!$B$2="","",IF(Testitaulu_Testtabell!C42="","",IF(Asetukset!$B$26=(MID(CELL("filename",C37),FIND("]",CELL("filename",C37))+1,255)),Testitaulu_Testtabell!C42,"")))</f>
        <v/>
      </c>
      <c r="D38" s="19" t="str">
        <f>IF(Aloitus_Start!$D$1="","",IF(B38="","",IF(C38="","",C38-B38)))</f>
        <v/>
      </c>
      <c r="E38" s="45" t="str">
        <f>IF(Aloitus_Start!$D$1="","",IF(B38="","",IF(B38=0,"",IF(B38=" ","",IF(C38="","",(C38/B38)-1)))))</f>
        <v/>
      </c>
      <c r="F38" s="19" t="str">
        <f ca="1">IF($A$3="","",IF(Aloitus_Start!$D$1="","",IF(B38="",IF(Aloitus_Start!$D$1="Suomi","Tieto puuttuu : "&amp;$A38,IF(Aloitus_Start!$D$1="Svenska","Information saknas : "&amp;$A38)),"")))</f>
        <v/>
      </c>
      <c r="G38" s="19" t="str">
        <f ca="1">IF($A$3="","",IF(Aloitus_Start!$D$1="","",IF(C38="",IF(Aloitus_Start!$D$1="Suomi","Tieto puuttuu : "&amp;$A38,IF(Aloitus_Start!$D$1="Svenska","Information saknas : "&amp;$A38)),"")))</f>
        <v/>
      </c>
    </row>
    <row r="39" spans="1:7" x14ac:dyDescent="0.2">
      <c r="A39" s="37" t="str">
        <f ca="1">IF(Testitaulu_Testtabell!$B$2="","",IF(Testitaulu_Testtabell!A43="","",IF(Asetukset!$B$26=(MID(CELL("filename",A38),FIND("]",CELL("filename",A38))+1,255)),Testitaulu_Testtabell!A43,"")))</f>
        <v/>
      </c>
      <c r="B39" s="19" t="str">
        <f ca="1">IF(Testitaulu_Testtabell!$B$2="","",IF(Testitaulu_Testtabell!B43="","",IF(Asetukset!$B$26=(MID(CELL("filename",B38),FIND("]",CELL("filename",B38))+1,255)),Testitaulu_Testtabell!B43,"")))</f>
        <v/>
      </c>
      <c r="C39" s="38" t="str">
        <f ca="1">IF(Testitaulu_Testtabell!$B$2="","",IF(Testitaulu_Testtabell!C43="","",IF(Asetukset!$B$26=(MID(CELL("filename",C38),FIND("]",CELL("filename",C38))+1,255)),Testitaulu_Testtabell!C43,"")))</f>
        <v/>
      </c>
      <c r="D39" s="19" t="str">
        <f>IF(Aloitus_Start!$D$1="","",IF(B39="","",IF(C39="","",C39-B39)))</f>
        <v/>
      </c>
      <c r="E39" s="45" t="str">
        <f>IF(Aloitus_Start!$D$1="","",IF(B39="","",IF(B39=0,"",IF(B39=" ","",IF(C39="","",(C39/B39)-1)))))</f>
        <v/>
      </c>
      <c r="F39" s="19"/>
      <c r="G39" s="19"/>
    </row>
    <row r="40" spans="1:7" x14ac:dyDescent="0.2">
      <c r="A40" s="37" t="str">
        <f ca="1">IF(Testitaulu_Testtabell!$B$2="","",IF(Testitaulu_Testtabell!A44="","",IF(Asetukset!$B$26=(MID(CELL("filename",A39),FIND("]",CELL("filename",A39))+1,255)),Testitaulu_Testtabell!A44,"")))</f>
        <v/>
      </c>
      <c r="B40" s="19" t="str">
        <f ca="1">IF(Testitaulu_Testtabell!$B$2="","",IF(Testitaulu_Testtabell!B44="","",IF(Asetukset!$B$26=(MID(CELL("filename",B39),FIND("]",CELL("filename",B39))+1,255)),Testitaulu_Testtabell!B44,"")))</f>
        <v/>
      </c>
      <c r="C40" s="38" t="str">
        <f ca="1">IF(Testitaulu_Testtabell!$B$2="","",IF(Testitaulu_Testtabell!C44="","",IF(Asetukset!$B$26=(MID(CELL("filename",C39),FIND("]",CELL("filename",C39))+1,255)),Testitaulu_Testtabell!C44,"")))</f>
        <v/>
      </c>
      <c r="D40" s="19" t="str">
        <f>IF(Aloitus_Start!$D$1="","",IF(B40="","",IF(C40="","",C40-B40)))</f>
        <v/>
      </c>
      <c r="E40" s="45" t="str">
        <f>IF(Aloitus_Start!$D$1="","",IF(B40="","",IF(B40=0,"",IF(B40=" ","",IF(C40="","",(C40/B40)-1)))))</f>
        <v/>
      </c>
      <c r="F40" s="19" t="str">
        <f ca="1">IF($A$3="","",IF(Aloitus_Start!$D$1="","",IF(B40="",IF(Aloitus_Start!$D$1="Suomi","Tieto puuttuu : "&amp;$A40,IF(Aloitus_Start!$D$1="Svenska","Information saknas : "&amp;$A40)),"")))</f>
        <v/>
      </c>
      <c r="G40" s="19" t="str">
        <f ca="1">IF($A$3="","",IF(Aloitus_Start!$D$1="","",IF(C40="",IF(Aloitus_Start!$D$1="Suomi","Tieto puuttuu : "&amp;$A40,IF(Aloitus_Start!$D$1="Svenska","Information saknas : "&amp;$A40)),"")))</f>
        <v/>
      </c>
    </row>
    <row r="41" spans="1:7" x14ac:dyDescent="0.2">
      <c r="A41" s="37" t="str">
        <f ca="1">IF(Testitaulu_Testtabell!$B$2="","",IF(Testitaulu_Testtabell!A45="","",IF(Asetukset!$B$26=(MID(CELL("filename",A40),FIND("]",CELL("filename",A40))+1,255)),Testitaulu_Testtabell!A45,"")))</f>
        <v/>
      </c>
      <c r="B41" s="19" t="str">
        <f ca="1">IF(Testitaulu_Testtabell!$B$2="","",IF(Testitaulu_Testtabell!B45="","",IF(Asetukset!$B$26=(MID(CELL("filename",B40),FIND("]",CELL("filename",B40))+1,255)),Testitaulu_Testtabell!B45,"")))</f>
        <v/>
      </c>
      <c r="C41" s="38" t="str">
        <f ca="1">IF(Testitaulu_Testtabell!$B$2="","",IF(Testitaulu_Testtabell!C45="","",IF(Asetukset!$B$26=(MID(CELL("filename",C40),FIND("]",CELL("filename",C40))+1,255)),Testitaulu_Testtabell!C45,"")))</f>
        <v/>
      </c>
      <c r="D41" s="19" t="str">
        <f>IF(Aloitus_Start!$D$1="","",IF(B41="","",IF(C41="","",C41-B41)))</f>
        <v/>
      </c>
      <c r="E41" s="45" t="str">
        <f>IF(Aloitus_Start!$D$1="","",IF(B41="","",IF(B41=0,"",IF(B41=" ","",IF(C41="","",(C41/B41)-1)))))</f>
        <v/>
      </c>
      <c r="F41" s="19"/>
      <c r="G41" s="19"/>
    </row>
    <row r="42" spans="1:7" x14ac:dyDescent="0.2">
      <c r="A42" s="37" t="str">
        <f ca="1">IF(Testitaulu_Testtabell!$B$2="","",IF(Testitaulu_Testtabell!A46="","",IF(Asetukset!$B$26=(MID(CELL("filename",A41),FIND("]",CELL("filename",A41))+1,255)),Testitaulu_Testtabell!A46,"")))</f>
        <v/>
      </c>
      <c r="B42" s="19" t="str">
        <f ca="1">IF(Testitaulu_Testtabell!$B$2="","",IF(Testitaulu_Testtabell!B46="","",IF(Asetukset!$B$26=(MID(CELL("filename",B41),FIND("]",CELL("filename",B41))+1,255)),Testitaulu_Testtabell!B46,"")))</f>
        <v/>
      </c>
      <c r="C42" s="38" t="str">
        <f ca="1">IF(Testitaulu_Testtabell!$B$2="","",IF(Testitaulu_Testtabell!C46="","",IF(Asetukset!$B$26=(MID(CELL("filename",C41),FIND("]",CELL("filename",C41))+1,255)),Testitaulu_Testtabell!C46,"")))</f>
        <v/>
      </c>
      <c r="D42" s="19" t="str">
        <f>IF(Aloitus_Start!$D$1="","",IF(B42="","",IF(C42="","",C42-B42)))</f>
        <v/>
      </c>
      <c r="E42" s="45" t="str">
        <f>IF(Aloitus_Start!$D$1="","",IF(B42="","",IF(B42=0,"",IF(B42=" ","",IF(C42="","",(C42/B42)-1)))))</f>
        <v/>
      </c>
      <c r="F42" s="19" t="str">
        <f ca="1">IF($A$3="","",IF(Aloitus_Start!$D$1="","",IF(B42="",IF(Aloitus_Start!$D$1="Suomi","Tieto puuttuu : "&amp;$A42,IF(Aloitus_Start!$D$1="Svenska","Information saknas : "&amp;$A42)),"")))</f>
        <v/>
      </c>
      <c r="G42" s="19" t="str">
        <f ca="1">IF($A$3="","",IF(Aloitus_Start!$D$1="","",IF(C42="",IF(Aloitus_Start!$D$1="Suomi","Tieto puuttuu : "&amp;$A42,IF(Aloitus_Start!$D$1="Svenska","Information saknas : "&amp;$A42)),"")))</f>
        <v/>
      </c>
    </row>
    <row r="43" spans="1:7" x14ac:dyDescent="0.2">
      <c r="A43" s="37" t="str">
        <f ca="1">IF(Testitaulu_Testtabell!$B$2="","",IF(Testitaulu_Testtabell!A47="","",IF(Asetukset!$B$26=(MID(CELL("filename",A42),FIND("]",CELL("filename",A42))+1,255)),Testitaulu_Testtabell!A47,"")))</f>
        <v/>
      </c>
      <c r="B43" s="19" t="str">
        <f ca="1">IF(Testitaulu_Testtabell!$B$2="","",IF(Testitaulu_Testtabell!B47="","",IF(Asetukset!$B$26=(MID(CELL("filename",B42),FIND("]",CELL("filename",B42))+1,255)),Testitaulu_Testtabell!B47,"")))</f>
        <v/>
      </c>
      <c r="C43" s="38" t="str">
        <f ca="1">IF(Testitaulu_Testtabell!$B$2="","",IF(Testitaulu_Testtabell!C47="","",IF(Asetukset!$B$26=(MID(CELL("filename",C42),FIND("]",CELL("filename",C42))+1,255)),Testitaulu_Testtabell!C47,"")))</f>
        <v/>
      </c>
      <c r="D43" s="19" t="str">
        <f>IF(Aloitus_Start!$D$1="","",IF(B43="","",IF(C43="","",C43-B43)))</f>
        <v/>
      </c>
      <c r="E43" s="45" t="str">
        <f>IF(Aloitus_Start!$D$1="","",IF(B43="","",IF(B43=0,"",IF(B43=" ","",IF(C43="","",(C43/B43)-1)))))</f>
        <v/>
      </c>
      <c r="F43" s="19" t="str">
        <f ca="1">IF($A$3="","",IF(Aloitus_Start!$D$1="","",IF(B43="",IF(Aloitus_Start!$D$1="Suomi","Tieto puuttuu : "&amp;$A43,IF(Aloitus_Start!$D$1="Svenska","Information saknas : "&amp;$A43)),"")))</f>
        <v/>
      </c>
      <c r="G43" s="19" t="str">
        <f ca="1">IF($A$3="","",IF(Aloitus_Start!$D$1="","",IF(C43="",IF(Aloitus_Start!$D$1="Suomi","Tieto puuttuu : "&amp;$A43,IF(Aloitus_Start!$D$1="Svenska","Information saknas : "&amp;$A43)),"")))</f>
        <v/>
      </c>
    </row>
    <row r="44" spans="1:7" x14ac:dyDescent="0.2">
      <c r="A44" s="37" t="str">
        <f ca="1">IF(Testitaulu_Testtabell!$B$2="","",IF(Testitaulu_Testtabell!A48="","",IF(Asetukset!$B$26=(MID(CELL("filename",A43),FIND("]",CELL("filename",A43))+1,255)),Testitaulu_Testtabell!A48,"")))</f>
        <v/>
      </c>
      <c r="B44" s="19" t="str">
        <f ca="1">IF(Testitaulu_Testtabell!$B$2="","",IF(Testitaulu_Testtabell!B48="","",IF(Asetukset!$B$26=(MID(CELL("filename",B43),FIND("]",CELL("filename",B43))+1,255)),Testitaulu_Testtabell!B48,"")))</f>
        <v/>
      </c>
      <c r="C44" s="38" t="str">
        <f ca="1">IF(Testitaulu_Testtabell!$B$2="","",IF(Testitaulu_Testtabell!C48="","",IF(Asetukset!$B$26=(MID(CELL("filename",C43),FIND("]",CELL("filename",C43))+1,255)),Testitaulu_Testtabell!C48,"")))</f>
        <v/>
      </c>
      <c r="D44" s="19" t="str">
        <f>IF(Aloitus_Start!$D$1="","",IF(B44="","",IF(C44="","",C44-B44)))</f>
        <v/>
      </c>
      <c r="E44" s="45" t="str">
        <f>IF(Aloitus_Start!$D$1="","",IF(B44="","",IF(B44=0,"",IF(B44=" ","",IF(C44="","",(C44/B44)-1)))))</f>
        <v/>
      </c>
      <c r="F44" s="19" t="str">
        <f ca="1">IF($A$3="","",IF(Aloitus_Start!$D$1="","",IF(B44="",IF(Aloitus_Start!$D$1="Suomi","Tieto puuttuu : "&amp;$A44,IF(Aloitus_Start!$D$1="Svenska","Information saknas : "&amp;$A44)),"")))</f>
        <v/>
      </c>
      <c r="G44" s="19" t="str">
        <f ca="1">IF($A$3="","",IF(Aloitus_Start!$D$1="","",IF(C44="",IF(Aloitus_Start!$D$1="Suomi","Tieto puuttuu : "&amp;$A44,IF(Aloitus_Start!$D$1="Svenska","Information saknas : "&amp;$A44)),"")))</f>
        <v/>
      </c>
    </row>
    <row r="45" spans="1:7" x14ac:dyDescent="0.2">
      <c r="A45" s="37" t="str">
        <f ca="1">IF(Testitaulu_Testtabell!$B$2="","",IF(Testitaulu_Testtabell!A49="","",IF(Asetukset!$B$26=(MID(CELL("filename",A44),FIND("]",CELL("filename",A44))+1,255)),Testitaulu_Testtabell!A49,"")))</f>
        <v/>
      </c>
      <c r="B45" s="19" t="str">
        <f ca="1">IF(Testitaulu_Testtabell!$B$2="","",IF(Testitaulu_Testtabell!B49="","",IF(Asetukset!$B$26=(MID(CELL("filename",B44),FIND("]",CELL("filename",B44))+1,255)),Testitaulu_Testtabell!B49,"")))</f>
        <v/>
      </c>
      <c r="C45" s="38" t="str">
        <f ca="1">IF(Testitaulu_Testtabell!$B$2="","",IF(Testitaulu_Testtabell!C49="","",IF(Asetukset!$B$26=(MID(CELL("filename",C44),FIND("]",CELL("filename",C44))+1,255)),Testitaulu_Testtabell!C49,"")))</f>
        <v/>
      </c>
      <c r="D45" s="19" t="str">
        <f>IF(Aloitus_Start!$D$1="","",IF(B45="","",IF(C45="","",C45-B45)))</f>
        <v/>
      </c>
      <c r="E45" s="45" t="str">
        <f>IF(Aloitus_Start!$D$1="","",IF(B45="","",IF(B45=0,"",IF(B45=" ","",IF(C45="","",(C45/B45)-1)))))</f>
        <v/>
      </c>
      <c r="F45" s="19" t="str">
        <f ca="1">IF($A$3="","",IF(Aloitus_Start!$D$1="","",IF(B45="",IF(Aloitus_Start!$D$1="Suomi","Tieto puuttuu : "&amp;$A45,IF(Aloitus_Start!$D$1="Svenska","Information saknas : "&amp;$A45)),"")))</f>
        <v/>
      </c>
      <c r="G45" s="19" t="str">
        <f ca="1">IF($A$3="","",IF(Aloitus_Start!$D$1="","",IF(C45="",IF(Aloitus_Start!$D$1="Suomi","Tieto puuttuu : "&amp;$A45,IF(Aloitus_Start!$D$1="Svenska","Information saknas : "&amp;$A45)),"")))</f>
        <v/>
      </c>
    </row>
    <row r="46" spans="1:7" x14ac:dyDescent="0.2">
      <c r="A46" s="37" t="str">
        <f ca="1">IF(Testitaulu_Testtabell!$B$2="","",IF(Testitaulu_Testtabell!A50="","",IF(Asetukset!$B$26=(MID(CELL("filename",A45),FIND("]",CELL("filename",A45))+1,255)),Testitaulu_Testtabell!A50,"")))</f>
        <v/>
      </c>
      <c r="B46" s="19" t="str">
        <f ca="1">IF(Testitaulu_Testtabell!$B$2="","",IF(Testitaulu_Testtabell!B50="","",IF(Asetukset!$B$26=(MID(CELL("filename",B45),FIND("]",CELL("filename",B45))+1,255)),Testitaulu_Testtabell!B50,"")))</f>
        <v/>
      </c>
      <c r="C46" s="38" t="str">
        <f ca="1">IF(Testitaulu_Testtabell!$B$2="","",IF(Testitaulu_Testtabell!C50="","",IF(Asetukset!$B$26=(MID(CELL("filename",C45),FIND("]",CELL("filename",C45))+1,255)),Testitaulu_Testtabell!C50,"")))</f>
        <v/>
      </c>
      <c r="D46" s="19" t="str">
        <f>IF(Aloitus_Start!$D$1="","",IF(B46="","",IF(C46="","",C46-B46)))</f>
        <v/>
      </c>
      <c r="E46" s="45" t="str">
        <f>IF(Aloitus_Start!$D$1="","",IF(B46="","",IF(B46=0,"",IF(B46=" ","",IF(C46="","",(C46/B46)-1)))))</f>
        <v/>
      </c>
      <c r="F46" s="19" t="str">
        <f ca="1">IF($A$3="","",IF(Aloitus_Start!$D$1="","",IF(B46="",IF(Aloitus_Start!$D$1="Suomi","Tieto puuttuu : "&amp;$A46,IF(Aloitus_Start!$D$1="Svenska","Information saknas : "&amp;$A46)),"")))</f>
        <v/>
      </c>
      <c r="G46" s="19" t="str">
        <f ca="1">IF($A$3="","",IF(Aloitus_Start!$D$1="","",IF(C46="",IF(Aloitus_Start!$D$1="Suomi","Tieto puuttuu : "&amp;$A46,IF(Aloitus_Start!$D$1="Svenska","Information saknas : "&amp;$A46)),"")))</f>
        <v/>
      </c>
    </row>
    <row r="47" spans="1:7" x14ac:dyDescent="0.2">
      <c r="A47" s="37" t="str">
        <f ca="1">IF(Testitaulu_Testtabell!$B$2="","",IF(Testitaulu_Testtabell!A51="","",IF(Asetukset!$B$26=(MID(CELL("filename",A46),FIND("]",CELL("filename",A46))+1,255)),Testitaulu_Testtabell!A51,"")))</f>
        <v/>
      </c>
      <c r="B47" s="19" t="str">
        <f ca="1">IF(Testitaulu_Testtabell!$B$2="","",IF(Testitaulu_Testtabell!B51="","",IF(Asetukset!$B$26=(MID(CELL("filename",B46),FIND("]",CELL("filename",B46))+1,255)),Testitaulu_Testtabell!B51,"")))</f>
        <v/>
      </c>
      <c r="C47" s="38" t="str">
        <f ca="1">IF(Testitaulu_Testtabell!$B$2="","",IF(Testitaulu_Testtabell!C51="","",IF(Asetukset!$B$26=(MID(CELL("filename",C46),FIND("]",CELL("filename",C46))+1,255)),Testitaulu_Testtabell!C51,"")))</f>
        <v/>
      </c>
      <c r="D47" s="19" t="str">
        <f>IF(Aloitus_Start!$D$1="","",IF(B47="","",IF(C47="","",C47-B47)))</f>
        <v/>
      </c>
      <c r="E47" s="45" t="str">
        <f>IF(Aloitus_Start!$D$1="","",IF(B47="","",IF(B47=0,"",IF(B47=" ","",IF(C47="","",(C47/B47)-1)))))</f>
        <v/>
      </c>
      <c r="F47" s="19"/>
      <c r="G47" s="19"/>
    </row>
    <row r="48" spans="1:7" x14ac:dyDescent="0.2">
      <c r="A48" s="37" t="str">
        <f ca="1">IF(Testitaulu_Testtabell!$B$2="","",IF(Testitaulu_Testtabell!A52="","",IF(Asetukset!$B$26=(MID(CELL("filename",A47),FIND("]",CELL("filename",A47))+1,255)),Testitaulu_Testtabell!A52,"")))</f>
        <v/>
      </c>
      <c r="B48" s="19" t="str">
        <f ca="1">IF(Testitaulu_Testtabell!$B$2="","",IF(Testitaulu_Testtabell!B52="","",IF(Asetukset!$B$26=(MID(CELL("filename",B47),FIND("]",CELL("filename",B47))+1,255)),Testitaulu_Testtabell!B52,"")))</f>
        <v/>
      </c>
      <c r="C48" s="38" t="str">
        <f ca="1">IF(Testitaulu_Testtabell!$B$2="","",IF(Testitaulu_Testtabell!C52="","",IF(Asetukset!$B$26=(MID(CELL("filename",C47),FIND("]",CELL("filename",C47))+1,255)),Testitaulu_Testtabell!C52,"")))</f>
        <v/>
      </c>
      <c r="D48" s="19" t="str">
        <f>IF(Aloitus_Start!$D$1="","",IF(B48="","",IF(C48="","",C48-B48)))</f>
        <v/>
      </c>
      <c r="E48" s="45" t="str">
        <f>IF(Aloitus_Start!$D$1="","",IF(B48="","",IF(B48=0,"",IF(B48=" ","",IF(C48="","",(C48/B48)-1)))))</f>
        <v/>
      </c>
      <c r="F48" s="19" t="str">
        <f ca="1">IF($A$3="","",IF(Aloitus_Start!$D$1="","",IF(B48="",IF(Aloitus_Start!$D$1="Suomi","Tieto puuttuu : "&amp;$A48,IF(Aloitus_Start!$D$1="Svenska","Information saknas : "&amp;$A48)),"")))</f>
        <v/>
      </c>
      <c r="G48" s="19" t="str">
        <f ca="1">IF($A$3="","",IF(Aloitus_Start!$D$1="","",IF(C48="",IF(Aloitus_Start!$D$1="Suomi","Tieto puuttuu : "&amp;$A48,IF(Aloitus_Start!$D$1="Svenska","Information saknas : "&amp;$A48)),"")))</f>
        <v/>
      </c>
    </row>
    <row r="49" spans="1:7" x14ac:dyDescent="0.2">
      <c r="A49" s="37" t="str">
        <f ca="1">IF(Testitaulu_Testtabell!$B$2="","",IF(Testitaulu_Testtabell!A53="","",IF(Asetukset!$B$26=(MID(CELL("filename",A48),FIND("]",CELL("filename",A48))+1,255)),Testitaulu_Testtabell!A53,"")))</f>
        <v/>
      </c>
      <c r="B49" s="19" t="str">
        <f ca="1">IF(Testitaulu_Testtabell!$B$2="","",IF(Testitaulu_Testtabell!B53="","",IF(Asetukset!$B$26=(MID(CELL("filename",B48),FIND("]",CELL("filename",B48))+1,255)),Testitaulu_Testtabell!B53,"")))</f>
        <v/>
      </c>
      <c r="C49" s="38" t="str">
        <f ca="1">IF(Testitaulu_Testtabell!$B$2="","",IF(Testitaulu_Testtabell!C53="","",IF(Asetukset!$B$26=(MID(CELL("filename",C48),FIND("]",CELL("filename",C48))+1,255)),Testitaulu_Testtabell!C53,"")))</f>
        <v/>
      </c>
      <c r="D49" s="19" t="str">
        <f>IF(Aloitus_Start!$D$1="","",IF(B49="","",IF(C49="","",C49-B49)))</f>
        <v/>
      </c>
      <c r="E49" s="45" t="str">
        <f>IF(Aloitus_Start!$D$1="","",IF(B49="","",IF(B49=0,"",IF(B49=" ","",IF(C49="","",(C49/B49)-1)))))</f>
        <v/>
      </c>
      <c r="F49" s="19" t="str">
        <f ca="1">IF($A$3="","",IF(Aloitus_Start!$D$1="","",IF(B49="",IF(Aloitus_Start!$D$1="Suomi","Tieto puuttuu : "&amp;$A49,IF(Aloitus_Start!$D$1="Svenska","Information saknas : "&amp;$A49)),"")))</f>
        <v/>
      </c>
      <c r="G49" s="19" t="str">
        <f ca="1">IF($A$3="","",IF(Aloitus_Start!$D$1="","",IF(C49="",IF(Aloitus_Start!$D$1="Suomi","Tieto puuttuu : "&amp;$A49,IF(Aloitus_Start!$D$1="Svenska","Information saknas : "&amp;$A49)),"")))</f>
        <v/>
      </c>
    </row>
    <row r="50" spans="1:7" x14ac:dyDescent="0.2">
      <c r="A50" s="37" t="str">
        <f ca="1">IF(Testitaulu_Testtabell!$B$2="","",IF(Testitaulu_Testtabell!A54="","",IF(Asetukset!$B$26=(MID(CELL("filename",A49),FIND("]",CELL("filename",A49))+1,255)),Testitaulu_Testtabell!A54,"")))</f>
        <v/>
      </c>
      <c r="B50" s="19" t="str">
        <f ca="1">IF(Testitaulu_Testtabell!$B$2="","",IF(Testitaulu_Testtabell!B54="","",IF(Asetukset!$B$26=(MID(CELL("filename",B49),FIND("]",CELL("filename",B49))+1,255)),Testitaulu_Testtabell!B54,"")))</f>
        <v/>
      </c>
      <c r="C50" s="38" t="str">
        <f ca="1">IF(Testitaulu_Testtabell!$B$2="","",IF(Testitaulu_Testtabell!C54="","",IF(Asetukset!$B$26=(MID(CELL("filename",C49),FIND("]",CELL("filename",C49))+1,255)),Testitaulu_Testtabell!C54,"")))</f>
        <v/>
      </c>
      <c r="D50" s="19" t="str">
        <f>IF(Aloitus_Start!$D$1="","",IF(B50="","",IF(C50="","",C50-B50)))</f>
        <v/>
      </c>
      <c r="E50" s="45" t="str">
        <f>IF(Aloitus_Start!$D$1="","",IF(B50="","",IF(B50=0,"",IF(B50=" ","",IF(C50="","",(C50/B50)-1)))))</f>
        <v/>
      </c>
      <c r="F50" s="19" t="str">
        <f ca="1">IF($A$3="","",IF(Aloitus_Start!$D$1="","",IF(B50="",IF(Aloitus_Start!$D$1="Suomi","Tieto puuttuu : "&amp;$A50,IF(Aloitus_Start!$D$1="Svenska","Information saknas : "&amp;$A50)),"")))</f>
        <v/>
      </c>
      <c r="G50" s="19" t="str">
        <f ca="1">IF($A$3="","",IF(Aloitus_Start!$D$1="","",IF(C50="",IF(Aloitus_Start!$D$1="Suomi","Tieto puuttuu : "&amp;$A50,IF(Aloitus_Start!$D$1="Svenska","Information saknas : "&amp;$A50)),"")))</f>
        <v/>
      </c>
    </row>
    <row r="51" spans="1:7" x14ac:dyDescent="0.2">
      <c r="A51" s="37" t="str">
        <f ca="1">IF(Testitaulu_Testtabell!$B$2="","",IF(Testitaulu_Testtabell!A55="","",IF(Asetukset!$B$26=(MID(CELL("filename",A50),FIND("]",CELL("filename",A50))+1,255)),Testitaulu_Testtabell!A55,"")))</f>
        <v/>
      </c>
      <c r="B51" s="19" t="str">
        <f ca="1">IF(Testitaulu_Testtabell!$B$2="","",IF(Testitaulu_Testtabell!B55="","",IF(Asetukset!$B$26=(MID(CELL("filename",B50),FIND("]",CELL("filename",B50))+1,255)),Testitaulu_Testtabell!B55,"")))</f>
        <v/>
      </c>
      <c r="C51" s="38" t="str">
        <f ca="1">IF(Testitaulu_Testtabell!$B$2="","",IF(Testitaulu_Testtabell!C55="","",IF(Asetukset!$B$26=(MID(CELL("filename",C50),FIND("]",CELL("filename",C50))+1,255)),Testitaulu_Testtabell!C55,"")))</f>
        <v/>
      </c>
      <c r="D51" s="19" t="str">
        <f>IF(Aloitus_Start!$D$1="","",IF(B51="","",IF(C51="","",C51-B51)))</f>
        <v/>
      </c>
      <c r="E51" s="45" t="str">
        <f>IF(Aloitus_Start!$D$1="","",IF(B51="","",IF(B51=0,"",IF(B51=" ","",IF(C51="","",(C51/B51)-1)))))</f>
        <v/>
      </c>
      <c r="F51" s="19" t="str">
        <f ca="1">IF($A$3="","",IF(Aloitus_Start!$D$1="","",IF(B51="",IF(Aloitus_Start!$D$1="Suomi","Tieto puuttuu : "&amp;$A51,IF(Aloitus_Start!$D$1="Svenska","Information saknas : "&amp;$A51)),"")))</f>
        <v/>
      </c>
      <c r="G51" s="19" t="str">
        <f ca="1">IF($A$3="","",IF(Aloitus_Start!$D$1="","",IF(C51="",IF(Aloitus_Start!$D$1="Suomi","Tieto puuttuu : "&amp;$A51,IF(Aloitus_Start!$D$1="Svenska","Information saknas : "&amp;$A51)),"")))</f>
        <v/>
      </c>
    </row>
    <row r="52" spans="1:7" x14ac:dyDescent="0.2">
      <c r="A52" s="37" t="str">
        <f ca="1">IF(Testitaulu_Testtabell!$B$2="","",IF(Testitaulu_Testtabell!A56="","",IF(Asetukset!$B$26=(MID(CELL("filename",A51),FIND("]",CELL("filename",A51))+1,255)),Testitaulu_Testtabell!A56,"")))</f>
        <v/>
      </c>
      <c r="B52" s="19" t="str">
        <f ca="1">IF(Testitaulu_Testtabell!$B$2="","",IF(Testitaulu_Testtabell!B56="","",IF(Asetukset!$B$26=(MID(CELL("filename",B51),FIND("]",CELL("filename",B51))+1,255)),Testitaulu_Testtabell!B56,"")))</f>
        <v/>
      </c>
      <c r="C52" s="38" t="str">
        <f ca="1">IF(Testitaulu_Testtabell!$B$2="","",IF(Testitaulu_Testtabell!C56="","",IF(Asetukset!$B$26=(MID(CELL("filename",C51),FIND("]",CELL("filename",C51))+1,255)),Testitaulu_Testtabell!C56,"")))</f>
        <v/>
      </c>
      <c r="D52" s="19" t="str">
        <f>IF(Aloitus_Start!$D$1="","",IF(B52="","",IF(C52="","",C52-B52)))</f>
        <v/>
      </c>
      <c r="E52" s="45" t="str">
        <f>IF(Aloitus_Start!$D$1="","",IF(B52="","",IF(B52=0,"",IF(B52=" ","",IF(C52="","",(C52/B52)-1)))))</f>
        <v/>
      </c>
      <c r="F52" s="19" t="str">
        <f ca="1">IF($A$3="","",IF(Aloitus_Start!$D$1="","",IF(B52="",IF(Aloitus_Start!$D$1="Suomi","Tieto puuttuu : "&amp;$A52,IF(Aloitus_Start!$D$1="Svenska","Information saknas : "&amp;$A52)),"")))</f>
        <v/>
      </c>
      <c r="G52" s="19" t="str">
        <f ca="1">IF($A$3="","",IF(Aloitus_Start!$D$1="","",IF(C52="",IF(Aloitus_Start!$D$1="Suomi","Tieto puuttuu : "&amp;$A52,IF(Aloitus_Start!$D$1="Svenska","Information saknas : "&amp;$A52)),"")))</f>
        <v/>
      </c>
    </row>
    <row r="53" spans="1:7" x14ac:dyDescent="0.2">
      <c r="A53" s="37" t="str">
        <f ca="1">IF(Testitaulu_Testtabell!$B$2="","",IF(Testitaulu_Testtabell!A57="","",IF(Asetukset!$B$26=(MID(CELL("filename",A52),FIND("]",CELL("filename",A52))+1,255)),Testitaulu_Testtabell!A57,"")))</f>
        <v/>
      </c>
      <c r="B53" s="19" t="str">
        <f ca="1">IF(Testitaulu_Testtabell!$B$2="","",IF(Testitaulu_Testtabell!B57="","",IF(Asetukset!$B$26=(MID(CELL("filename",B52),FIND("]",CELL("filename",B52))+1,255)),Testitaulu_Testtabell!B57,"")))</f>
        <v/>
      </c>
      <c r="C53" s="38" t="str">
        <f ca="1">IF(Testitaulu_Testtabell!$B$2="","",IF(Testitaulu_Testtabell!C57="","",IF(Asetukset!$B$26=(MID(CELL("filename",C52),FIND("]",CELL("filename",C52))+1,255)),Testitaulu_Testtabell!C57,"")))</f>
        <v/>
      </c>
      <c r="D53" s="19" t="str">
        <f>IF(Aloitus_Start!$D$1="","",IF(B53="","",IF(C53="","",C53-B53)))</f>
        <v/>
      </c>
      <c r="E53" s="45" t="str">
        <f>IF(Aloitus_Start!$D$1="","",IF(B53="","",IF(B53=0,"",IF(B53=" ","",IF(C53="","",(C53/B53)-1)))))</f>
        <v/>
      </c>
      <c r="F53" s="19" t="str">
        <f ca="1">IF($A$3="","",IF(Aloitus_Start!$D$1="","",IF(B53="",IF(Aloitus_Start!$D$1="Suomi","Tieto puuttuu : "&amp;$A53,IF(Aloitus_Start!$D$1="Svenska","Information saknas : "&amp;$A53)),"")))</f>
        <v/>
      </c>
      <c r="G53" s="19" t="str">
        <f ca="1">IF($A$3="","",IF(Aloitus_Start!$D$1="","",IF(C53="",IF(Aloitus_Start!$D$1="Suomi","Tieto puuttuu : "&amp;$A53,IF(Aloitus_Start!$D$1="Svenska","Information saknas : "&amp;$A53)),"")))</f>
        <v/>
      </c>
    </row>
    <row r="54" spans="1:7" x14ac:dyDescent="0.2">
      <c r="A54" s="37" t="str">
        <f ca="1">IF(Testitaulu_Testtabell!$B$2="","",IF(Testitaulu_Testtabell!A58="","",IF(Asetukset!$B$26=(MID(CELL("filename",A53),FIND("]",CELL("filename",A53))+1,255)),Testitaulu_Testtabell!A58,"")))</f>
        <v/>
      </c>
      <c r="B54" s="19" t="str">
        <f ca="1">IF(Testitaulu_Testtabell!$B$2="","",IF(Testitaulu_Testtabell!B58="","",IF(Asetukset!$B$26=(MID(CELL("filename",B53),FIND("]",CELL("filename",B53))+1,255)),Testitaulu_Testtabell!B58,"")))</f>
        <v/>
      </c>
      <c r="C54" s="38" t="str">
        <f ca="1">IF(Testitaulu_Testtabell!$B$2="","",IF(Testitaulu_Testtabell!C58="","",IF(Asetukset!$B$26=(MID(CELL("filename",C53),FIND("]",CELL("filename",C53))+1,255)),Testitaulu_Testtabell!C58,"")))</f>
        <v/>
      </c>
      <c r="D54" s="19" t="str">
        <f>IF(Aloitus_Start!$D$1="","",IF(B54="","",IF(C54="","",C54-B54)))</f>
        <v/>
      </c>
      <c r="E54" s="45" t="str">
        <f>IF(Aloitus_Start!$D$1="","",IF(B54="","",IF(B54=0,"",IF(B54=" ","",IF(C54="","",(C54/B54)-1)))))</f>
        <v/>
      </c>
      <c r="F54" s="19" t="str">
        <f ca="1">IF($A$3="","",IF(Aloitus_Start!$D$1="","",IF(B54="",IF(Aloitus_Start!$D$1="Suomi","Tieto puuttuu : "&amp;$A54,IF(Aloitus_Start!$D$1="Svenska","Information saknas : "&amp;$A54)),"")))</f>
        <v/>
      </c>
      <c r="G54" s="19" t="str">
        <f ca="1">IF($A$3="","",IF(Aloitus_Start!$D$1="","",IF(C54="",IF(Aloitus_Start!$D$1="Suomi","Tieto puuttuu : "&amp;$A54,IF(Aloitus_Start!$D$1="Svenska","Information saknas : "&amp;$A54)),"")))</f>
        <v/>
      </c>
    </row>
    <row r="55" spans="1:7" x14ac:dyDescent="0.2">
      <c r="A55" s="37" t="str">
        <f ca="1">IF(Testitaulu_Testtabell!$B$2="","",IF(Testitaulu_Testtabell!A59="","",IF(Asetukset!$B$26=(MID(CELL("filename",A54),FIND("]",CELL("filename",A54))+1,255)),Testitaulu_Testtabell!A59,"")))</f>
        <v/>
      </c>
      <c r="B55" s="19" t="str">
        <f ca="1">IF(Testitaulu_Testtabell!$B$2="","",IF(Testitaulu_Testtabell!B59="","",IF(Asetukset!$B$26=(MID(CELL("filename",B54),FIND("]",CELL("filename",B54))+1,255)),Testitaulu_Testtabell!B59,"")))</f>
        <v/>
      </c>
      <c r="C55" s="38" t="str">
        <f ca="1">IF(Testitaulu_Testtabell!$B$2="","",IF(Testitaulu_Testtabell!C59="","",IF(Asetukset!$B$26=(MID(CELL("filename",C54),FIND("]",CELL("filename",C54))+1,255)),Testitaulu_Testtabell!C59,"")))</f>
        <v/>
      </c>
      <c r="D55" s="19" t="str">
        <f>IF(Aloitus_Start!$D$1="","",IF(B55="","",IF(C55="","",C55-B55)))</f>
        <v/>
      </c>
      <c r="E55" s="45" t="str">
        <f>IF(Aloitus_Start!$D$1="","",IF(B55="","",IF(B55=0,"",IF(B55=" ","",IF(C55="","",(C55/B55)-1)))))</f>
        <v/>
      </c>
      <c r="F55" s="19" t="str">
        <f ca="1">IF($A$3="","",IF(Aloitus_Start!$D$1="","",IF(B55="",IF(Aloitus_Start!$D$1="Suomi","Tieto puuttuu : "&amp;$A55,IF(Aloitus_Start!$D$1="Svenska","Information saknas : "&amp;$A55)),"")))</f>
        <v/>
      </c>
      <c r="G55" s="19" t="str">
        <f ca="1">IF($A$3="","",IF(Aloitus_Start!$D$1="","",IF(C55="",IF(Aloitus_Start!$D$1="Suomi","Tieto puuttuu : "&amp;$A55,IF(Aloitus_Start!$D$1="Svenska","Information saknas : "&amp;$A55)),"")))</f>
        <v/>
      </c>
    </row>
    <row r="56" spans="1:7" x14ac:dyDescent="0.2">
      <c r="A56" s="37" t="str">
        <f ca="1">IF(Testitaulu_Testtabell!$B$2="","",IF(Testitaulu_Testtabell!A60="","",IF(Asetukset!$B$26=(MID(CELL("filename",A55),FIND("]",CELL("filename",A55))+1,255)),Testitaulu_Testtabell!A60,"")))</f>
        <v/>
      </c>
      <c r="B56" s="19" t="str">
        <f ca="1">IF(Testitaulu_Testtabell!$B$2="","",IF(Testitaulu_Testtabell!B60="","",IF(Asetukset!$B$26=(MID(CELL("filename",B55),FIND("]",CELL("filename",B55))+1,255)),Testitaulu_Testtabell!B60,"")))</f>
        <v/>
      </c>
      <c r="C56" s="38" t="str">
        <f ca="1">IF(Testitaulu_Testtabell!$B$2="","",IF(Testitaulu_Testtabell!C60="","",IF(Asetukset!$B$26=(MID(CELL("filename",C55),FIND("]",CELL("filename",C55))+1,255)),Testitaulu_Testtabell!C60,"")))</f>
        <v/>
      </c>
      <c r="D56" s="19" t="str">
        <f>IF(Aloitus_Start!$D$1="","",IF(B56="","",IF(C56="","",C56-B56)))</f>
        <v/>
      </c>
      <c r="E56" s="45" t="str">
        <f>IF(Aloitus_Start!$D$1="","",IF(B56="","",IF(B56=0,"",IF(B56=" ","",IF(C56="","",(C56/B56)-1)))))</f>
        <v/>
      </c>
      <c r="F56" s="19" t="str">
        <f ca="1">IF($A$3="","",IF(Aloitus_Start!$D$1="","",IF(B56="",IF(Aloitus_Start!$D$1="Suomi","Tieto puuttuu : "&amp;$A56,IF(Aloitus_Start!$D$1="Svenska","Information saknas : "&amp;$A56)),"")))</f>
        <v/>
      </c>
      <c r="G56" s="19" t="str">
        <f ca="1">IF($A$3="","",IF(Aloitus_Start!$D$1="","",IF(C56="",IF(Aloitus_Start!$D$1="Suomi","Tieto puuttuu : "&amp;$A56,IF(Aloitus_Start!$D$1="Svenska","Information saknas : "&amp;$A56)),"")))</f>
        <v/>
      </c>
    </row>
    <row r="57" spans="1:7" x14ac:dyDescent="0.2">
      <c r="A57" s="37" t="str">
        <f ca="1">IF(Testitaulu_Testtabell!$B$2="","",IF(Testitaulu_Testtabell!A61="","",IF(Asetukset!$B$26=(MID(CELL("filename",A56),FIND("]",CELL("filename",A56))+1,255)),Testitaulu_Testtabell!A61,"")))</f>
        <v/>
      </c>
      <c r="B57" s="19" t="str">
        <f ca="1">IF(Testitaulu_Testtabell!$B$2="","",IF(Testitaulu_Testtabell!B61="","",IF(Asetukset!$B$26=(MID(CELL("filename",B56),FIND("]",CELL("filename",B56))+1,255)),Testitaulu_Testtabell!B61,"")))</f>
        <v/>
      </c>
      <c r="C57" s="38" t="str">
        <f ca="1">IF(Testitaulu_Testtabell!$B$2="","",IF(Testitaulu_Testtabell!C61="","",IF(Asetukset!$B$26=(MID(CELL("filename",C56),FIND("]",CELL("filename",C56))+1,255)),Testitaulu_Testtabell!C61,"")))</f>
        <v/>
      </c>
      <c r="D57" s="19" t="str">
        <f>IF(Aloitus_Start!$D$1="","",IF(B57="","",IF(C57="","",C57-B57)))</f>
        <v/>
      </c>
      <c r="E57" s="45" t="str">
        <f>IF(Aloitus_Start!$D$1="","",IF(B57="","",IF(B57=0,"",IF(B57=" ","",IF(C57="","",(C57/B57)-1)))))</f>
        <v/>
      </c>
      <c r="F57" s="19" t="str">
        <f ca="1">IF($A$3="","",IF(Aloitus_Start!$D$1="","",IF(B57="",IF(Aloitus_Start!$D$1="Suomi","Tieto puuttuu : "&amp;$A57,IF(Aloitus_Start!$D$1="Svenska","Information saknas : "&amp;$A57)),"")))</f>
        <v/>
      </c>
      <c r="G57" s="19" t="str">
        <f ca="1">IF($A$3="","",IF(Aloitus_Start!$D$1="","",IF(C57="",IF(Aloitus_Start!$D$1="Suomi","Tieto puuttuu : "&amp;$A57,IF(Aloitus_Start!$D$1="Svenska","Information saknas : "&amp;$A57)),"")))</f>
        <v/>
      </c>
    </row>
    <row r="58" spans="1:7" x14ac:dyDescent="0.2">
      <c r="A58" s="37" t="str">
        <f ca="1">IF(Testitaulu_Testtabell!$B$2="","",IF(Testitaulu_Testtabell!A62="","",IF(Asetukset!$B$26=(MID(CELL("filename",A57),FIND("]",CELL("filename",A57))+1,255)),Testitaulu_Testtabell!A62,"")))</f>
        <v/>
      </c>
      <c r="B58" s="19" t="str">
        <f ca="1">IF(Testitaulu_Testtabell!$B$2="","",IF(Testitaulu_Testtabell!B62="","",IF(Asetukset!$B$26=(MID(CELL("filename",B57),FIND("]",CELL("filename",B57))+1,255)),Testitaulu_Testtabell!B62,"")))</f>
        <v/>
      </c>
      <c r="C58" s="38" t="str">
        <f ca="1">IF(Testitaulu_Testtabell!$B$2="","",IF(Testitaulu_Testtabell!C62="","",IF(Asetukset!$B$26=(MID(CELL("filename",C57),FIND("]",CELL("filename",C57))+1,255)),Testitaulu_Testtabell!C62,"")))</f>
        <v/>
      </c>
      <c r="D58" s="19" t="str">
        <f>IF(Aloitus_Start!$D$1="","",IF(B58="","",IF(C58="","",C58-B58)))</f>
        <v/>
      </c>
      <c r="E58" s="45" t="str">
        <f>IF(Aloitus_Start!$D$1="","",IF(B58="","",IF(B58=0,"",IF(B58=" ","",IF(C58="","",(C58/B58)-1)))))</f>
        <v/>
      </c>
      <c r="F58" s="19" t="str">
        <f ca="1">IF($A$3="","",IF(Aloitus_Start!$D$1="","",IF(B58="",IF(Aloitus_Start!$D$1="Suomi","Tieto puuttuu : "&amp;$A58,IF(Aloitus_Start!$D$1="Svenska","Information saknas : "&amp;$A58)),"")))</f>
        <v/>
      </c>
      <c r="G58" s="19" t="str">
        <f ca="1">IF($A$3="","",IF(Aloitus_Start!$D$1="","",IF(C58="",IF(Aloitus_Start!$D$1="Suomi","Tieto puuttuu : "&amp;$A58,IF(Aloitus_Start!$D$1="Svenska","Information saknas : "&amp;$A58)),"")))</f>
        <v/>
      </c>
    </row>
    <row r="59" spans="1:7" x14ac:dyDescent="0.2">
      <c r="A59" s="37" t="str">
        <f ca="1">IF(Testitaulu_Testtabell!$B$2="","",IF(Testitaulu_Testtabell!A63="","",IF(Asetukset!$B$26=(MID(CELL("filename",A58),FIND("]",CELL("filename",A58))+1,255)),Testitaulu_Testtabell!A63,"")))</f>
        <v/>
      </c>
      <c r="B59" s="19" t="str">
        <f ca="1">IF(Testitaulu_Testtabell!$B$2="","",IF(Testitaulu_Testtabell!B63="","",IF(Asetukset!$B$26=(MID(CELL("filename",B58),FIND("]",CELL("filename",B58))+1,255)),Testitaulu_Testtabell!B63,"")))</f>
        <v/>
      </c>
      <c r="C59" s="38" t="str">
        <f ca="1">IF(Testitaulu_Testtabell!$B$2="","",IF(Testitaulu_Testtabell!C63="","",IF(Asetukset!$B$26=(MID(CELL("filename",C58),FIND("]",CELL("filename",C58))+1,255)),Testitaulu_Testtabell!C63,"")))</f>
        <v/>
      </c>
      <c r="D59" s="19" t="str">
        <f>IF(Aloitus_Start!$D$1="","",IF(B59="","",IF(C59="","",C59-B59)))</f>
        <v/>
      </c>
      <c r="E59" s="45" t="str">
        <f>IF(Aloitus_Start!$D$1="","",IF(B59="","",IF(B59=0,"",IF(B59=" ","",IF(C59="","",(C59/B59)-1)))))</f>
        <v/>
      </c>
      <c r="F59" s="19" t="str">
        <f ca="1">IF($A$3="","",IF(Aloitus_Start!$D$1="","",IF(B59="",IF(Aloitus_Start!$D$1="Suomi","Tieto puuttuu : "&amp;$A59,IF(Aloitus_Start!$D$1="Svenska","Information saknas : "&amp;$A59)),"")))</f>
        <v/>
      </c>
      <c r="G59" s="19" t="str">
        <f ca="1">IF($A$3="","",IF(Aloitus_Start!$D$1="","",IF(C59="",IF(Aloitus_Start!$D$1="Suomi","Tieto puuttuu : "&amp;$A59,IF(Aloitus_Start!$D$1="Svenska","Information saknas : "&amp;$A59)),"")))</f>
        <v/>
      </c>
    </row>
    <row r="60" spans="1:7" x14ac:dyDescent="0.2">
      <c r="A60" s="37" t="str">
        <f ca="1">IF(Testitaulu_Testtabell!$B$2="","",IF(Testitaulu_Testtabell!A64="","",IF(Asetukset!$B$26=(MID(CELL("filename",A59),FIND("]",CELL("filename",A59))+1,255)),Testitaulu_Testtabell!A64,"")))</f>
        <v/>
      </c>
      <c r="B60" s="19" t="str">
        <f ca="1">IF(Testitaulu_Testtabell!$B$2="","",IF(Testitaulu_Testtabell!B64="","",IF(Asetukset!$B$26=(MID(CELL("filename",B59),FIND("]",CELL("filename",B59))+1,255)),Testitaulu_Testtabell!B64,"")))</f>
        <v/>
      </c>
      <c r="C60" s="38" t="str">
        <f ca="1">IF(Testitaulu_Testtabell!$B$2="","",IF(Testitaulu_Testtabell!C64="","",IF(Asetukset!$B$26=(MID(CELL("filename",C59),FIND("]",CELL("filename",C59))+1,255)),Testitaulu_Testtabell!C64,"")))</f>
        <v/>
      </c>
      <c r="D60" s="19" t="str">
        <f>IF(Aloitus_Start!$D$1="","",IF(B60="","",IF(C60="","",C60-B60)))</f>
        <v/>
      </c>
      <c r="E60" s="45" t="str">
        <f>IF(Aloitus_Start!$D$1="","",IF(B60="","",IF(B60=0,"",IF(B60=" ","",IF(C60="","",(C60/B60)-1)))))</f>
        <v/>
      </c>
      <c r="F60" s="19" t="str">
        <f ca="1">IF($A$3="","",IF(Aloitus_Start!$D$1="","",IF(B60="",IF(Aloitus_Start!$D$1="Suomi","Tieto puuttuu : "&amp;$A60,IF(Aloitus_Start!$D$1="Svenska","Information saknas : "&amp;$A60)),"")))</f>
        <v/>
      </c>
      <c r="G60" s="19" t="str">
        <f ca="1">IF($A$3="","",IF(Aloitus_Start!$D$1="","",IF(C60="",IF(Aloitus_Start!$D$1="Suomi","Tieto puuttuu : "&amp;$A60,IF(Aloitus_Start!$D$1="Svenska","Information saknas : "&amp;$A60)),"")))</f>
        <v/>
      </c>
    </row>
    <row r="61" spans="1:7" x14ac:dyDescent="0.2">
      <c r="A61" s="37" t="str">
        <f ca="1">IF(Testitaulu_Testtabell!$B$2="","",IF(Testitaulu_Testtabell!A65="","",IF(Asetukset!$B$26=(MID(CELL("filename",A60),FIND("]",CELL("filename",A60))+1,255)),Testitaulu_Testtabell!A65,"")))</f>
        <v/>
      </c>
      <c r="B61" s="19" t="str">
        <f ca="1">IF(Testitaulu_Testtabell!$B$2="","",IF(Testitaulu_Testtabell!B65="","",IF(Asetukset!$B$26=(MID(CELL("filename",B60),FIND("]",CELL("filename",B60))+1,255)),Testitaulu_Testtabell!B65,"")))</f>
        <v/>
      </c>
      <c r="C61" s="38" t="str">
        <f ca="1">IF(Testitaulu_Testtabell!$B$2="","",IF(Testitaulu_Testtabell!C65="","",IF(Asetukset!$B$26=(MID(CELL("filename",C60),FIND("]",CELL("filename",C60))+1,255)),Testitaulu_Testtabell!C65,"")))</f>
        <v/>
      </c>
      <c r="D61" s="19" t="str">
        <f>IF(Aloitus_Start!$D$1="","",IF(B61="","",IF(C61="","",C61-B61)))</f>
        <v/>
      </c>
      <c r="E61" s="45" t="str">
        <f>IF(Aloitus_Start!$D$1="","",IF(B61="","",IF(B61=0,"",IF(B61=" ","",IF(C61="","",(C61/B61)-1)))))</f>
        <v/>
      </c>
      <c r="F61" s="19" t="str">
        <f ca="1">IF($A$3="","",IF(Aloitus_Start!$D$1="","",IF(B61="",IF(Aloitus_Start!$D$1="Suomi","Tieto puuttuu : "&amp;$A61,IF(Aloitus_Start!$D$1="Svenska","Information saknas : "&amp;$A61)),"")))</f>
        <v/>
      </c>
      <c r="G61" s="19" t="str">
        <f ca="1">IF($A$3="","",IF(Aloitus_Start!$D$1="","",IF(C61="",IF(Aloitus_Start!$D$1="Suomi","Tieto puuttuu : "&amp;$A61,IF(Aloitus_Start!$D$1="Svenska","Information saknas : "&amp;$A61)),"")))</f>
        <v/>
      </c>
    </row>
    <row r="62" spans="1:7" x14ac:dyDescent="0.2">
      <c r="A62" s="37" t="str">
        <f ca="1">IF(Testitaulu_Testtabell!$B$2="","",IF(Testitaulu_Testtabell!A66="","",IF(Asetukset!$B$26=(MID(CELL("filename",A61),FIND("]",CELL("filename",A61))+1,255)),Testitaulu_Testtabell!A66,"")))</f>
        <v/>
      </c>
      <c r="B62" s="19" t="str">
        <f ca="1">IF(Testitaulu_Testtabell!$B$2="","",IF(Testitaulu_Testtabell!B66="","",IF(Asetukset!$B$26=(MID(CELL("filename",B61),FIND("]",CELL("filename",B61))+1,255)),Testitaulu_Testtabell!B66,"")))</f>
        <v/>
      </c>
      <c r="C62" s="38" t="str">
        <f ca="1">IF(Testitaulu_Testtabell!$B$2="","",IF(Testitaulu_Testtabell!C66="","",IF(Asetukset!$B$26=(MID(CELL("filename",C61),FIND("]",CELL("filename",C61))+1,255)),Testitaulu_Testtabell!C66,"")))</f>
        <v/>
      </c>
      <c r="D62" s="19" t="str">
        <f>IF(Aloitus_Start!$D$1="","",IF(B62="","",IF(C62="","",C62-B62)))</f>
        <v/>
      </c>
      <c r="E62" s="45" t="str">
        <f>IF(Aloitus_Start!$D$1="","",IF(B62="","",IF(B62=0,"",IF(B62=" ","",IF(C62="","",(C62/B62)-1)))))</f>
        <v/>
      </c>
      <c r="F62" s="19" t="str">
        <f ca="1">IF($A$3="","",IF(Aloitus_Start!$D$1="","",IF(B62="",IF(Aloitus_Start!$D$1="Suomi","Tieto puuttuu : "&amp;$A62,IF(Aloitus_Start!$D$1="Svenska","Information saknas : "&amp;$A62)),"")))</f>
        <v/>
      </c>
      <c r="G62" s="19" t="str">
        <f ca="1">IF($A$3="","",IF(Aloitus_Start!$D$1="","",IF(C62="",IF(Aloitus_Start!$D$1="Suomi","Tieto puuttuu : "&amp;$A62,IF(Aloitus_Start!$D$1="Svenska","Information saknas : "&amp;$A62)),"")))</f>
        <v/>
      </c>
    </row>
    <row r="63" spans="1:7" x14ac:dyDescent="0.2">
      <c r="A63" s="37" t="str">
        <f ca="1">IF(Testitaulu_Testtabell!$B$2="","",IF(Testitaulu_Testtabell!A67="","",IF(Asetukset!$B$26=(MID(CELL("filename",A62),FIND("]",CELL("filename",A62))+1,255)),Testitaulu_Testtabell!A67,"")))</f>
        <v/>
      </c>
      <c r="B63" s="19" t="str">
        <f ca="1">IF(Testitaulu_Testtabell!$B$2="","",IF(Testitaulu_Testtabell!B67="","",IF(Asetukset!$B$26=(MID(CELL("filename",B62),FIND("]",CELL("filename",B62))+1,255)),Testitaulu_Testtabell!B67,"")))</f>
        <v/>
      </c>
      <c r="C63" s="38" t="str">
        <f ca="1">IF(Testitaulu_Testtabell!$B$2="","",IF(Testitaulu_Testtabell!C67="","",IF(Asetukset!$B$26=(MID(CELL("filename",C62),FIND("]",CELL("filename",C62))+1,255)),Testitaulu_Testtabell!C67,"")))</f>
        <v/>
      </c>
      <c r="D63" s="19" t="str">
        <f>IF(Aloitus_Start!$D$1="","",IF(B63="","",IF(C63="","",C63-B63)))</f>
        <v/>
      </c>
      <c r="E63" s="45" t="str">
        <f>IF(Aloitus_Start!$D$1="","",IF(B63="","",IF(B63=0,"",IF(B63=" ","",IF(C63="","",(C63/B63)-1)))))</f>
        <v/>
      </c>
      <c r="F63" s="19" t="str">
        <f ca="1">IF($A$3="","",IF(Aloitus_Start!$D$1="","",IF(B63="",IF(Aloitus_Start!$D$1="Suomi","Tieto puuttuu : "&amp;$A63,IF(Aloitus_Start!$D$1="Svenska","Information saknas : "&amp;$A63)),"")))</f>
        <v/>
      </c>
      <c r="G63" s="19" t="str">
        <f ca="1">IF($A$3="","",IF(Aloitus_Start!$D$1="","",IF(C63="",IF(Aloitus_Start!$D$1="Suomi","Tieto puuttuu : "&amp;$A63,IF(Aloitus_Start!$D$1="Svenska","Information saknas : "&amp;$A63)),"")))</f>
        <v/>
      </c>
    </row>
    <row r="64" spans="1:7" x14ac:dyDescent="0.2">
      <c r="A64" s="37" t="str">
        <f ca="1">IF(Testitaulu_Testtabell!$B$2="","",IF(Testitaulu_Testtabell!A68="","",IF(Asetukset!$B$26=(MID(CELL("filename",A63),FIND("]",CELL("filename",A63))+1,255)),Testitaulu_Testtabell!A68,"")))</f>
        <v/>
      </c>
      <c r="B64" s="19" t="str">
        <f ca="1">IF(Testitaulu_Testtabell!$B$2="","",IF(Testitaulu_Testtabell!B68="","",IF(Asetukset!$B$26=(MID(CELL("filename",B63),FIND("]",CELL("filename",B63))+1,255)),Testitaulu_Testtabell!B68,"")))</f>
        <v/>
      </c>
      <c r="C64" s="38" t="str">
        <f ca="1">IF(Testitaulu_Testtabell!$B$2="","",IF(Testitaulu_Testtabell!C68="","",IF(Asetukset!$B$26=(MID(CELL("filename",C63),FIND("]",CELL("filename",C63))+1,255)),Testitaulu_Testtabell!C68,"")))</f>
        <v/>
      </c>
      <c r="D64" s="19" t="str">
        <f>IF(Aloitus_Start!$D$1="","",IF(B64="","",IF(C64="","",C64-B64)))</f>
        <v/>
      </c>
      <c r="E64" s="45" t="str">
        <f>IF(Aloitus_Start!$D$1="","",IF(B64="","",IF(B64=0,"",IF(B64=" ","",IF(C64="","",(C64/B64)-1)))))</f>
        <v/>
      </c>
      <c r="F64" s="19" t="str">
        <f ca="1">IF($A$3="","",IF(Aloitus_Start!$D$1="","",IF(B64="",IF(Aloitus_Start!$D$1="Suomi","Tieto puuttuu : "&amp;$A64,IF(Aloitus_Start!$D$1="Svenska","Information saknas : "&amp;$A64)),"")))</f>
        <v/>
      </c>
      <c r="G64" s="19" t="str">
        <f ca="1">IF($A$3="","",IF(Aloitus_Start!$D$1="","",IF(C64="",IF(Aloitus_Start!$D$1="Suomi","Tieto puuttuu : "&amp;$A64,IF(Aloitus_Start!$D$1="Svenska","Information saknas : "&amp;$A64)),"")))</f>
        <v/>
      </c>
    </row>
    <row r="65" spans="1:7" x14ac:dyDescent="0.2">
      <c r="A65" s="37" t="str">
        <f ca="1">IF(Testitaulu_Testtabell!$B$2="","",IF(Testitaulu_Testtabell!A69="","",IF(Asetukset!$B$26=(MID(CELL("filename",A64),FIND("]",CELL("filename",A64))+1,255)),Testitaulu_Testtabell!A69,"")))</f>
        <v/>
      </c>
      <c r="B65" s="19" t="str">
        <f ca="1">IF(Testitaulu_Testtabell!$B$2="","",IF(Testitaulu_Testtabell!B69="","",IF(Asetukset!$B$26=(MID(CELL("filename",B64),FIND("]",CELL("filename",B64))+1,255)),Testitaulu_Testtabell!B69,"")))</f>
        <v/>
      </c>
      <c r="C65" s="38" t="str">
        <f ca="1">IF(Testitaulu_Testtabell!$B$2="","",IF(Testitaulu_Testtabell!C69="","",IF(Asetukset!$B$26=(MID(CELL("filename",C64),FIND("]",CELL("filename",C64))+1,255)),Testitaulu_Testtabell!C69,"")))</f>
        <v/>
      </c>
      <c r="D65" s="19" t="str">
        <f>IF(Aloitus_Start!$D$1="","",IF(B65="","",IF(C65="","",C65-B65)))</f>
        <v/>
      </c>
      <c r="E65" s="45" t="str">
        <f>IF(Aloitus_Start!$D$1="","",IF(B65="","",IF(B65=0,"",IF(B65=" ","",IF(C65="","",(C65/B65)-1)))))</f>
        <v/>
      </c>
      <c r="F65" s="19" t="str">
        <f ca="1">IF($A$3="","",IF(Aloitus_Start!$D$1="","",IF(B65="",IF(Aloitus_Start!$D$1="Suomi","Tieto puuttuu : "&amp;$A65,IF(Aloitus_Start!$D$1="Svenska","Information saknas : "&amp;$A65)),"")))</f>
        <v/>
      </c>
      <c r="G65" s="19" t="str">
        <f ca="1">IF($A$3="","",IF(Aloitus_Start!$D$1="","",IF(C65="",IF(Aloitus_Start!$D$1="Suomi","Tieto puuttuu : "&amp;$A65,IF(Aloitus_Start!$D$1="Svenska","Information saknas : "&amp;$A65)),"")))</f>
        <v/>
      </c>
    </row>
    <row r="66" spans="1:7" x14ac:dyDescent="0.2">
      <c r="A66" s="37" t="str">
        <f ca="1">IF(Testitaulu_Testtabell!$B$2="","",IF(Testitaulu_Testtabell!A70="","",IF(Asetukset!$B$26=(MID(CELL("filename",A65),FIND("]",CELL("filename",A65))+1,255)),Testitaulu_Testtabell!A70,"")))</f>
        <v/>
      </c>
      <c r="B66" s="19" t="str">
        <f ca="1">IF(Testitaulu_Testtabell!$B$2="","",IF(Testitaulu_Testtabell!B70="","",IF(Asetukset!$B$26=(MID(CELL("filename",B65),FIND("]",CELL("filename",B65))+1,255)),Testitaulu_Testtabell!B70,"")))</f>
        <v/>
      </c>
      <c r="C66" s="38" t="str">
        <f ca="1">IF(Testitaulu_Testtabell!$B$2="","",IF(Testitaulu_Testtabell!C70="","",IF(Asetukset!$B$26=(MID(CELL("filename",C65),FIND("]",CELL("filename",C65))+1,255)),Testitaulu_Testtabell!C70,"")))</f>
        <v/>
      </c>
      <c r="D66" s="19" t="str">
        <f>IF(Aloitus_Start!$D$1="","",IF(B66="","",IF(C66="","",C66-B66)))</f>
        <v/>
      </c>
      <c r="E66" s="45" t="str">
        <f>IF(Aloitus_Start!$D$1="","",IF(B66="","",IF(B66=0,"",IF(B66=" ","",IF(C66="","",(C66/B66)-1)))))</f>
        <v/>
      </c>
      <c r="F66" s="19" t="str">
        <f ca="1">IF($A$3="","",IF(Aloitus_Start!$D$1="","",IF(B66="",IF(Aloitus_Start!$D$1="Suomi","Tieto puuttuu : "&amp;$A66,IF(Aloitus_Start!$D$1="Svenska","Information saknas : "&amp;$A66)),"")))</f>
        <v/>
      </c>
      <c r="G66" s="19" t="str">
        <f ca="1">IF($A$3="","",IF(Aloitus_Start!$D$1="","",IF(C66="",IF(Aloitus_Start!$D$1="Suomi","Tieto puuttuu : "&amp;$A66,IF(Aloitus_Start!$D$1="Svenska","Information saknas : "&amp;$A66)),"")))</f>
        <v/>
      </c>
    </row>
    <row r="67" spans="1:7" x14ac:dyDescent="0.2">
      <c r="A67" s="37" t="str">
        <f ca="1">IF(Testitaulu_Testtabell!$B$2="","",IF(Testitaulu_Testtabell!A71="","",IF(Asetukset!$B$26=(MID(CELL("filename",A66),FIND("]",CELL("filename",A66))+1,255)),Testitaulu_Testtabell!A71,"")))</f>
        <v/>
      </c>
      <c r="B67" s="19" t="str">
        <f ca="1">IF(Testitaulu_Testtabell!$B$2="","",IF(Testitaulu_Testtabell!B71="","",IF(Asetukset!$B$26=(MID(CELL("filename",B66),FIND("]",CELL("filename",B66))+1,255)),Testitaulu_Testtabell!B71,"")))</f>
        <v/>
      </c>
      <c r="C67" s="38" t="str">
        <f ca="1">IF(Testitaulu_Testtabell!$B$2="","",IF(Testitaulu_Testtabell!C71="","",IF(Asetukset!$B$26=(MID(CELL("filename",C66),FIND("]",CELL("filename",C66))+1,255)),Testitaulu_Testtabell!C71,"")))</f>
        <v/>
      </c>
      <c r="D67" s="19" t="str">
        <f>IF(Aloitus_Start!$D$1="","",IF(B67="","",IF(C67="","",C67-B67)))</f>
        <v/>
      </c>
      <c r="E67" s="45" t="str">
        <f>IF(Aloitus_Start!$D$1="","",IF(B67="","",IF(B67=0,"",IF(B67=" ","",IF(C67="","",(C67/B67)-1)))))</f>
        <v/>
      </c>
      <c r="F67" s="19" t="str">
        <f ca="1">IF($A$3="","",IF(Aloitus_Start!$D$1="","",IF(B67="",IF(Aloitus_Start!$D$1="Suomi","Tieto puuttuu : "&amp;$A67,IF(Aloitus_Start!$D$1="Svenska","Information saknas : "&amp;$A67)),"")))</f>
        <v/>
      </c>
      <c r="G67" s="19" t="str">
        <f ca="1">IF($A$3="","",IF(Aloitus_Start!$D$1="","",IF(C67="",IF(Aloitus_Start!$D$1="Suomi","Tieto puuttuu : "&amp;$A67,IF(Aloitus_Start!$D$1="Svenska","Information saknas : "&amp;$A67)),"")))</f>
        <v/>
      </c>
    </row>
    <row r="68" spans="1:7" x14ac:dyDescent="0.2">
      <c r="A68" s="37" t="str">
        <f ca="1">IF(Testitaulu_Testtabell!$B$2="","",IF(Testitaulu_Testtabell!A72="","",IF(Asetukset!$B$26=(MID(CELL("filename",A67),FIND("]",CELL("filename",A67))+1,255)),Testitaulu_Testtabell!A72,"")))</f>
        <v/>
      </c>
      <c r="B68" s="19" t="str">
        <f ca="1">IF(Testitaulu_Testtabell!$B$2="","",IF(Testitaulu_Testtabell!B72="","",IF(Asetukset!$B$26=(MID(CELL("filename",B67),FIND("]",CELL("filename",B67))+1,255)),Testitaulu_Testtabell!B72,"")))</f>
        <v/>
      </c>
      <c r="C68" s="38" t="str">
        <f ca="1">IF(Testitaulu_Testtabell!$B$2="","",IF(Testitaulu_Testtabell!C72="","",IF(Asetukset!$B$26=(MID(CELL("filename",C67),FIND("]",CELL("filename",C67))+1,255)),Testitaulu_Testtabell!C72,"")))</f>
        <v/>
      </c>
      <c r="D68" s="19" t="str">
        <f>IF(Aloitus_Start!$D$1="","",IF(B68="","",IF(C68="","",C68-B68)))</f>
        <v/>
      </c>
      <c r="E68" s="45" t="str">
        <f>IF(Aloitus_Start!$D$1="","",IF(B68="","",IF(B68=0,"",IF(B68=" ","",IF(C68="","",(C68/B68)-1)))))</f>
        <v/>
      </c>
      <c r="F68" s="19" t="str">
        <f ca="1">IF($A$3="","",IF(Aloitus_Start!$D$1="","",IF(B68="",IF(Aloitus_Start!$D$1="Suomi","Tieto puuttuu : "&amp;$A68,IF(Aloitus_Start!$D$1="Svenska","Information saknas : "&amp;$A68)),"")))</f>
        <v/>
      </c>
      <c r="G68" s="19" t="str">
        <f ca="1">IF($A$3="","",IF(Aloitus_Start!$D$1="","",IF(C68="",IF(Aloitus_Start!$D$1="Suomi","Tieto puuttuu : "&amp;$A68,IF(Aloitus_Start!$D$1="Svenska","Information saknas : "&amp;$A68)),"")))</f>
        <v/>
      </c>
    </row>
    <row r="69" spans="1:7" x14ac:dyDescent="0.2">
      <c r="A69" s="37" t="str">
        <f ca="1">IF(Testitaulu_Testtabell!$B$2="","",IF(Testitaulu_Testtabell!A73="","",IF(Asetukset!$B$26=(MID(CELL("filename",A68),FIND("]",CELL("filename",A68))+1,255)),Testitaulu_Testtabell!A73,"")))</f>
        <v/>
      </c>
      <c r="B69" s="19" t="str">
        <f ca="1">IF(Testitaulu_Testtabell!$B$2="","",IF(Testitaulu_Testtabell!B73="","",IF(Asetukset!$B$26=(MID(CELL("filename",B68),FIND("]",CELL("filename",B68))+1,255)),Testitaulu_Testtabell!B73,"")))</f>
        <v/>
      </c>
      <c r="C69" s="38" t="str">
        <f ca="1">IF(Testitaulu_Testtabell!$B$2="","",IF(Testitaulu_Testtabell!C73="","",IF(Asetukset!$B$26=(MID(CELL("filename",C68),FIND("]",CELL("filename",C68))+1,255)),Testitaulu_Testtabell!C73,"")))</f>
        <v/>
      </c>
      <c r="D69" s="19" t="str">
        <f>IF(Aloitus_Start!$D$1="","",IF(B69="","",IF(C69="","",C69-B69)))</f>
        <v/>
      </c>
      <c r="E69" s="45" t="str">
        <f>IF(Aloitus_Start!$D$1="","",IF(B69="","",IF(B69=0,"",IF(B69=" ","",IF(C69="","",(C69/B69)-1)))))</f>
        <v/>
      </c>
      <c r="F69" s="19" t="str">
        <f ca="1">IF($A$3="","",IF(Aloitus_Start!$D$1="","",IF(B69="",IF(Aloitus_Start!$D$1="Suomi","Tieto puuttuu : "&amp;$A69,IF(Aloitus_Start!$D$1="Svenska","Information saknas : "&amp;$A69)),"")))</f>
        <v/>
      </c>
      <c r="G69" s="19" t="str">
        <f ca="1">IF($A$3="","",IF(Aloitus_Start!$D$1="","",IF(C69="",IF(Aloitus_Start!$D$1="Suomi","Tieto puuttuu : "&amp;$A69,IF(Aloitus_Start!$D$1="Svenska","Information saknas : "&amp;$A69)),"")))</f>
        <v/>
      </c>
    </row>
    <row r="70" spans="1:7" x14ac:dyDescent="0.2">
      <c r="A70" s="37" t="str">
        <f ca="1">IF(Testitaulu_Testtabell!$B$2="","",IF(Testitaulu_Testtabell!A74="","",IF(Asetukset!$B$26=(MID(CELL("filename",A69),FIND("]",CELL("filename",A69))+1,255)),Testitaulu_Testtabell!A74,"")))</f>
        <v/>
      </c>
      <c r="B70" s="19" t="str">
        <f ca="1">IF(Testitaulu_Testtabell!$B$2="","",IF(Testitaulu_Testtabell!B74="","",IF(Asetukset!$B$26=(MID(CELL("filename",B69),FIND("]",CELL("filename",B69))+1,255)),Testitaulu_Testtabell!B74,"")))</f>
        <v/>
      </c>
      <c r="C70" s="38" t="str">
        <f ca="1">IF(Testitaulu_Testtabell!$B$2="","",IF(Testitaulu_Testtabell!C74="","",IF(Asetukset!$B$26=(MID(CELL("filename",C69),FIND("]",CELL("filename",C69))+1,255)),Testitaulu_Testtabell!C74,"")))</f>
        <v/>
      </c>
      <c r="D70" s="19" t="str">
        <f>IF(Aloitus_Start!$D$1="","",IF(B70="","",IF(C70="","",C70-B70)))</f>
        <v/>
      </c>
      <c r="E70" s="45" t="str">
        <f>IF(Aloitus_Start!$D$1="","",IF(B70="","",IF(B70=0,"",IF(B70=" ","",IF(C70="","",(C70/B70)-1)))))</f>
        <v/>
      </c>
      <c r="F70" s="19" t="str">
        <f ca="1">IF($A$3="","",IF(Aloitus_Start!$D$1="","",IF(B70="",IF(Aloitus_Start!$D$1="Suomi","Tieto puuttuu : "&amp;$A70,IF(Aloitus_Start!$D$1="Svenska","Information saknas : "&amp;$A70)),"")))</f>
        <v/>
      </c>
      <c r="G70" s="19" t="str">
        <f ca="1">IF($A$3="","",IF(Aloitus_Start!$D$1="","",IF(C70="",IF(Aloitus_Start!$D$1="Suomi","Tieto puuttuu : "&amp;$A70,IF(Aloitus_Start!$D$1="Svenska","Information saknas : "&amp;$A70)),"")))</f>
        <v/>
      </c>
    </row>
    <row r="71" spans="1:7" x14ac:dyDescent="0.2">
      <c r="A71" s="37" t="str">
        <f ca="1">IF(Testitaulu_Testtabell!$B$2="","",IF(Testitaulu_Testtabell!A75="","",IF(Asetukset!$B$26=(MID(CELL("filename",A70),FIND("]",CELL("filename",A70))+1,255)),Testitaulu_Testtabell!A75,"")))</f>
        <v/>
      </c>
      <c r="B71" s="19" t="str">
        <f ca="1">IF(Testitaulu_Testtabell!$B$2="","",IF(Testitaulu_Testtabell!B75="","",IF(Asetukset!$B$26=(MID(CELL("filename",B70),FIND("]",CELL("filename",B70))+1,255)),Testitaulu_Testtabell!B75,"")))</f>
        <v/>
      </c>
      <c r="C71" s="38" t="str">
        <f ca="1">IF(Testitaulu_Testtabell!$B$2="","",IF(Testitaulu_Testtabell!C75="","",IF(Asetukset!$B$26=(MID(CELL("filename",C70),FIND("]",CELL("filename",C70))+1,255)),Testitaulu_Testtabell!C75,"")))</f>
        <v/>
      </c>
      <c r="D71" s="19" t="str">
        <f>IF(Aloitus_Start!$D$1="","",IF(B71="","",IF(C71="","",C71-B71)))</f>
        <v/>
      </c>
      <c r="E71" s="45" t="str">
        <f>IF(Aloitus_Start!$D$1="","",IF(B71="","",IF(B71=0,"",IF(B71=" ","",IF(C71="","",(C71/B71)-1)))))</f>
        <v/>
      </c>
      <c r="F71" s="19" t="str">
        <f ca="1">IF($A$3="","",IF(Aloitus_Start!$D$1="","",IF(B71="",IF(Aloitus_Start!$D$1="Suomi","Tieto puuttuu : "&amp;$A71,IF(Aloitus_Start!$D$1="Svenska","Information saknas : "&amp;$A71)),"")))</f>
        <v/>
      </c>
      <c r="G71" s="19" t="str">
        <f ca="1">IF($A$3="","",IF(Aloitus_Start!$D$1="","",IF(C71="",IF(Aloitus_Start!$D$1="Suomi","Tieto puuttuu : "&amp;$A71,IF(Aloitus_Start!$D$1="Svenska","Information saknas : "&amp;$A71)),"")))</f>
        <v/>
      </c>
    </row>
    <row r="72" spans="1:7" x14ac:dyDescent="0.2">
      <c r="A72" s="37" t="str">
        <f ca="1">IF(Testitaulu_Testtabell!$B$2="","",IF(Testitaulu_Testtabell!A76="","",IF(Asetukset!$B$26=(MID(CELL("filename",A71),FIND("]",CELL("filename",A71))+1,255)),Testitaulu_Testtabell!A76,"")))</f>
        <v/>
      </c>
      <c r="B72" s="19" t="str">
        <f ca="1">IF(Testitaulu_Testtabell!$B$2="","",IF(Testitaulu_Testtabell!B76="","",IF(Asetukset!$B$26=(MID(CELL("filename",B71),FIND("]",CELL("filename",B71))+1,255)),Testitaulu_Testtabell!B76,"")))</f>
        <v/>
      </c>
      <c r="C72" s="38" t="str">
        <f ca="1">IF(Testitaulu_Testtabell!$B$2="","",IF(Testitaulu_Testtabell!C76="","",IF(Asetukset!$B$26=(MID(CELL("filename",C71),FIND("]",CELL("filename",C71))+1,255)),Testitaulu_Testtabell!C76,"")))</f>
        <v/>
      </c>
      <c r="D72" s="19" t="str">
        <f>IF(Aloitus_Start!$D$1="","",IF(B72="","",IF(C72="","",C72-B72)))</f>
        <v/>
      </c>
      <c r="E72" s="45" t="str">
        <f>IF(Aloitus_Start!$D$1="","",IF(B72="","",IF(B72=0,"",IF(B72=" ","",IF(C72="","",(C72/B72)-1)))))</f>
        <v/>
      </c>
      <c r="F72" s="19" t="str">
        <f ca="1">IF($A$3="","",IF(Aloitus_Start!$D$1="","",IF(B72="",IF(Aloitus_Start!$D$1="Suomi","Tieto puuttuu : "&amp;$A72,IF(Aloitus_Start!$D$1="Svenska","Information saknas : "&amp;$A72)),"")))</f>
        <v/>
      </c>
      <c r="G72" s="19" t="str">
        <f ca="1">IF($A$3="","",IF(Aloitus_Start!$D$1="","",IF(C72="",IF(Aloitus_Start!$D$1="Suomi","Tieto puuttuu : "&amp;$A72,IF(Aloitus_Start!$D$1="Svenska","Information saknas : "&amp;$A72)),"")))</f>
        <v/>
      </c>
    </row>
    <row r="73" spans="1:7" x14ac:dyDescent="0.2">
      <c r="A73" s="37" t="str">
        <f ca="1">IF(Testitaulu_Testtabell!$B$2="","",IF(Testitaulu_Testtabell!A77="","",IF(Asetukset!$B$26=(MID(CELL("filename",A72),FIND("]",CELL("filename",A72))+1,255)),Testitaulu_Testtabell!A77,"")))</f>
        <v/>
      </c>
      <c r="B73" s="19" t="str">
        <f ca="1">IF(Testitaulu_Testtabell!$B$2="","",IF(Testitaulu_Testtabell!B77="","",IF(Asetukset!$B$26=(MID(CELL("filename",B72),FIND("]",CELL("filename",B72))+1,255)),Testitaulu_Testtabell!B77,"")))</f>
        <v/>
      </c>
      <c r="C73" s="38" t="str">
        <f ca="1">IF(Testitaulu_Testtabell!$B$2="","",IF(Testitaulu_Testtabell!C77="","",IF(Asetukset!$B$26=(MID(CELL("filename",C72),FIND("]",CELL("filename",C72))+1,255)),Testitaulu_Testtabell!C77,"")))</f>
        <v/>
      </c>
      <c r="D73" s="19" t="str">
        <f>IF(Aloitus_Start!$D$1="","",IF(B73="","",IF(C73="","",C73-B73)))</f>
        <v/>
      </c>
      <c r="E73" s="45" t="str">
        <f>IF(Aloitus_Start!$D$1="","",IF(B73="","",IF(B73=0,"",IF(B73=" ","",IF(C73="","",(C73/B73)-1)))))</f>
        <v/>
      </c>
      <c r="F73" s="19" t="str">
        <f ca="1">IF($A$3="","",IF(Aloitus_Start!$D$1="","",IF(B73="",IF(Aloitus_Start!$D$1="Suomi","Tieto puuttuu : "&amp;$A73,IF(Aloitus_Start!$D$1="Svenska","Information saknas : "&amp;$A73)),"")))</f>
        <v/>
      </c>
      <c r="G73" s="19" t="str">
        <f ca="1">IF($A$3="","",IF(Aloitus_Start!$D$1="","",IF(C73="",IF(Aloitus_Start!$D$1="Suomi","Tieto puuttuu : "&amp;$A73,IF(Aloitus_Start!$D$1="Svenska","Information saknas : "&amp;$A73)),"")))</f>
        <v/>
      </c>
    </row>
    <row r="74" spans="1:7" x14ac:dyDescent="0.2">
      <c r="A74" s="37" t="str">
        <f ca="1">IF(Testitaulu_Testtabell!$B$2="","",IF(Testitaulu_Testtabell!A78="","",IF(Asetukset!$B$26=(MID(CELL("filename",A73),FIND("]",CELL("filename",A73))+1,255)),Testitaulu_Testtabell!A78,"")))</f>
        <v/>
      </c>
      <c r="B74" s="19" t="str">
        <f ca="1">IF(Testitaulu_Testtabell!$B$2="","",IF(Testitaulu_Testtabell!B78="","",IF(Asetukset!$B$26=(MID(CELL("filename",B73),FIND("]",CELL("filename",B73))+1,255)),Testitaulu_Testtabell!B78,"")))</f>
        <v/>
      </c>
      <c r="C74" s="38" t="str">
        <f ca="1">IF(Testitaulu_Testtabell!$B$2="","",IF(Testitaulu_Testtabell!C78="","",IF(Asetukset!$B$26=(MID(CELL("filename",C73),FIND("]",CELL("filename",C73))+1,255)),Testitaulu_Testtabell!C78,"")))</f>
        <v/>
      </c>
      <c r="D74" s="19" t="str">
        <f>IF(Aloitus_Start!$D$1="","",IF(B74="","",IF(C74="","",C74-B74)))</f>
        <v/>
      </c>
      <c r="E74" s="45" t="str">
        <f>IF(Aloitus_Start!$D$1="","",IF(B74="","",IF(B74=0,"",IF(B74=" ","",IF(C74="","",(C74/B74)-1)))))</f>
        <v/>
      </c>
      <c r="F74" s="19" t="str">
        <f ca="1">IF($A$3="","",IF(Aloitus_Start!$D$1="","",IF(B74="",IF(Aloitus_Start!$D$1="Suomi","Tieto puuttuu : "&amp;$A74,IF(Aloitus_Start!$D$1="Svenska","Information saknas : "&amp;$A74)),"")))</f>
        <v/>
      </c>
      <c r="G74" s="19" t="str">
        <f ca="1">IF($A$3="","",IF(Aloitus_Start!$D$1="","",IF(C74="",IF(Aloitus_Start!$D$1="Suomi","Tieto puuttuu : "&amp;$A74,IF(Aloitus_Start!$D$1="Svenska","Information saknas : "&amp;$A74)),"")))</f>
        <v/>
      </c>
    </row>
    <row r="75" spans="1:7" x14ac:dyDescent="0.2">
      <c r="A75" s="37" t="str">
        <f ca="1">IF(Testitaulu_Testtabell!$B$2="","",IF(Testitaulu_Testtabell!A79="","",IF(Asetukset!$B$26=(MID(CELL("filename",A74),FIND("]",CELL("filename",A74))+1,255)),Testitaulu_Testtabell!A79,"")))</f>
        <v/>
      </c>
      <c r="B75" s="19" t="str">
        <f ca="1">IF(Testitaulu_Testtabell!$B$2="","",IF(Testitaulu_Testtabell!B79="","",IF(Asetukset!$B$26=(MID(CELL("filename",B74),FIND("]",CELL("filename",B74))+1,255)),Testitaulu_Testtabell!B79,"")))</f>
        <v/>
      </c>
      <c r="C75" s="38" t="str">
        <f ca="1">IF(Testitaulu_Testtabell!$B$2="","",IF(Testitaulu_Testtabell!C79="","",IF(Asetukset!$B$26=(MID(CELL("filename",C74),FIND("]",CELL("filename",C74))+1,255)),Testitaulu_Testtabell!C79,"")))</f>
        <v/>
      </c>
      <c r="D75" s="19" t="str">
        <f>IF(Aloitus_Start!$D$1="","",IF(B75="","",IF(C75="","",C75-B75)))</f>
        <v/>
      </c>
      <c r="E75" s="45" t="str">
        <f>IF(Aloitus_Start!$D$1="","",IF(B75="","",IF(B75=0,"",IF(B75=" ","",IF(C75="","",(C75/B75)-1)))))</f>
        <v/>
      </c>
      <c r="F75" s="19" t="str">
        <f ca="1">IF($A$3="","",IF(Aloitus_Start!$D$1="","",IF(B75="",IF(Aloitus_Start!$D$1="Suomi","Tieto puuttuu : "&amp;$A75,IF(Aloitus_Start!$D$1="Svenska","Information saknas : "&amp;$A75)),"")))</f>
        <v/>
      </c>
      <c r="G75" s="19" t="str">
        <f ca="1">IF($A$3="","",IF(Aloitus_Start!$D$1="","",IF(C75="",IF(Aloitus_Start!$D$1="Suomi","Tieto puuttuu : "&amp;$A75,IF(Aloitus_Start!$D$1="Svenska","Information saknas : "&amp;$A75)),"")))</f>
        <v/>
      </c>
    </row>
    <row r="76" spans="1:7" x14ac:dyDescent="0.2">
      <c r="A76" s="37" t="str">
        <f ca="1">IF(Testitaulu_Testtabell!$B$2="","",IF(Testitaulu_Testtabell!A80="","",IF(Asetukset!$B$26=(MID(CELL("filename",A75),FIND("]",CELL("filename",A75))+1,255)),Testitaulu_Testtabell!A80,"")))</f>
        <v/>
      </c>
      <c r="B76" s="19" t="str">
        <f ca="1">IF(Testitaulu_Testtabell!$B$2="","",IF(Testitaulu_Testtabell!B80="","",IF(Asetukset!$B$26=(MID(CELL("filename",B75),FIND("]",CELL("filename",B75))+1,255)),Testitaulu_Testtabell!B80,"")))</f>
        <v/>
      </c>
      <c r="C76" s="38" t="str">
        <f ca="1">IF(Testitaulu_Testtabell!$B$2="","",IF(Testitaulu_Testtabell!C80="","",IF(Asetukset!$B$26=(MID(CELL("filename",C75),FIND("]",CELL("filename",C75))+1,255)),Testitaulu_Testtabell!C80,"")))</f>
        <v/>
      </c>
      <c r="D76" s="19" t="str">
        <f>IF(Aloitus_Start!$D$1="","",IF(B76="","",IF(C76="","",C76-B76)))</f>
        <v/>
      </c>
      <c r="E76" s="45" t="str">
        <f>IF(Aloitus_Start!$D$1="","",IF(B76="","",IF(B76=0,"",IF(B76=" ","",IF(C76="","",(C76/B76)-1)))))</f>
        <v/>
      </c>
      <c r="F76" s="19" t="str">
        <f ca="1">IF($A$3="","",IF(Aloitus_Start!$D$1="","",IF(B76="",IF(Aloitus_Start!$D$1="Suomi","Tieto puuttuu : "&amp;$A76,IF(Aloitus_Start!$D$1="Svenska","Information saknas : "&amp;$A76)),"")))</f>
        <v/>
      </c>
      <c r="G76" s="19" t="str">
        <f ca="1">IF($A$3="","",IF(Aloitus_Start!$D$1="","",IF(C76="",IF(Aloitus_Start!$D$1="Suomi","Tieto puuttuu : "&amp;$A76,IF(Aloitus_Start!$D$1="Svenska","Information saknas : "&amp;$A76)),"")))</f>
        <v/>
      </c>
    </row>
    <row r="77" spans="1:7" x14ac:dyDescent="0.2">
      <c r="A77" s="37" t="str">
        <f ca="1">IF(Testitaulu_Testtabell!$B$2="","",IF(Testitaulu_Testtabell!A81="","",IF(Asetukset!$B$26=(MID(CELL("filename",A76),FIND("]",CELL("filename",A76))+1,255)),Testitaulu_Testtabell!A81,"")))</f>
        <v/>
      </c>
      <c r="B77" s="19" t="str">
        <f ca="1">IF(Testitaulu_Testtabell!$B$2="","",IF(Testitaulu_Testtabell!B81="","",IF(Asetukset!$B$26=(MID(CELL("filename",B76),FIND("]",CELL("filename",B76))+1,255)),Testitaulu_Testtabell!B81,"")))</f>
        <v/>
      </c>
      <c r="C77" s="38" t="str">
        <f ca="1">IF(Testitaulu_Testtabell!$B$2="","",IF(Testitaulu_Testtabell!C81="","",IF(Asetukset!$B$26=(MID(CELL("filename",C76),FIND("]",CELL("filename",C76))+1,255)),Testitaulu_Testtabell!C81,"")))</f>
        <v/>
      </c>
      <c r="D77" s="19" t="str">
        <f>IF(Aloitus_Start!$D$1="","",IF(B77="","",IF(C77="","",C77-B77)))</f>
        <v/>
      </c>
      <c r="E77" s="45" t="str">
        <f>IF(Aloitus_Start!$D$1="","",IF(B77="","",IF(B77=0,"",IF(B77=" ","",IF(C77="","",(C77/B77)-1)))))</f>
        <v/>
      </c>
      <c r="F77" s="19" t="str">
        <f ca="1">IF($A$3="","",IF(Aloitus_Start!$D$1="","",IF(B77="",IF(Aloitus_Start!$D$1="Suomi","Tieto puuttuu : "&amp;$A77,IF(Aloitus_Start!$D$1="Svenska","Information saknas : "&amp;$A77)),"")))</f>
        <v/>
      </c>
      <c r="G77" s="19" t="str">
        <f ca="1">IF($A$3="","",IF(Aloitus_Start!$D$1="","",IF(C77="",IF(Aloitus_Start!$D$1="Suomi","Tieto puuttuu : "&amp;$A77,IF(Aloitus_Start!$D$1="Svenska","Information saknas : "&amp;$A77)),"")))</f>
        <v/>
      </c>
    </row>
    <row r="78" spans="1:7" x14ac:dyDescent="0.2">
      <c r="A78" s="37" t="str">
        <f ca="1">IF(Testitaulu_Testtabell!$B$2="","",IF(Testitaulu_Testtabell!A82="","",IF(Asetukset!$B$26=(MID(CELL("filename",A77),FIND("]",CELL("filename",A77))+1,255)),Testitaulu_Testtabell!A82,"")))</f>
        <v/>
      </c>
      <c r="B78" s="19" t="str">
        <f ca="1">IF(Testitaulu_Testtabell!$B$2="","",IF(Testitaulu_Testtabell!B82="","",IF(Asetukset!$B$26=(MID(CELL("filename",B77),FIND("]",CELL("filename",B77))+1,255)),Testitaulu_Testtabell!B82,"")))</f>
        <v/>
      </c>
      <c r="C78" s="38" t="str">
        <f ca="1">IF(Testitaulu_Testtabell!$B$2="","",IF(Testitaulu_Testtabell!C82="","",IF(Asetukset!$B$26=(MID(CELL("filename",C77),FIND("]",CELL("filename",C77))+1,255)),Testitaulu_Testtabell!C82,"")))</f>
        <v/>
      </c>
      <c r="D78" s="19" t="str">
        <f>IF(Aloitus_Start!$D$1="","",IF(B78="","",IF(C78="","",C78-B78)))</f>
        <v/>
      </c>
      <c r="E78" s="45" t="str">
        <f>IF(Aloitus_Start!$D$1="","",IF(B78="","",IF(B78=0,"",IF(B78=" ","",IF(C78="","",(C78/B78)-1)))))</f>
        <v/>
      </c>
      <c r="F78" s="19" t="str">
        <f ca="1">IF($A$3="","",IF(Aloitus_Start!$D$1="","",IF(B78="",IF(Aloitus_Start!$D$1="Suomi","Tieto puuttuu : "&amp;$A78,IF(Aloitus_Start!$D$1="Svenska","Information saknas : "&amp;$A78)),"")))</f>
        <v/>
      </c>
      <c r="G78" s="19" t="str">
        <f ca="1">IF($A$3="","",IF(Aloitus_Start!$D$1="","",IF(C78="",IF(Aloitus_Start!$D$1="Suomi","Tieto puuttuu : "&amp;$A78,IF(Aloitus_Start!$D$1="Svenska","Information saknas : "&amp;$A78)),"")))</f>
        <v/>
      </c>
    </row>
    <row r="79" spans="1:7" x14ac:dyDescent="0.2">
      <c r="A79" s="37" t="str">
        <f ca="1">IF(Testitaulu_Testtabell!$B$2="","",IF(Testitaulu_Testtabell!A83="","",IF(Asetukset!$B$26=(MID(CELL("filename",A78),FIND("]",CELL("filename",A78))+1,255)),Testitaulu_Testtabell!A83,"")))</f>
        <v/>
      </c>
      <c r="B79" s="19" t="str">
        <f ca="1">IF(Testitaulu_Testtabell!$B$2="","",IF(Testitaulu_Testtabell!B83="","",IF(Asetukset!$B$26=(MID(CELL("filename",B78),FIND("]",CELL("filename",B78))+1,255)),Testitaulu_Testtabell!B83,"")))</f>
        <v/>
      </c>
      <c r="C79" s="38" t="str">
        <f ca="1">IF(Testitaulu_Testtabell!$B$2="","",IF(Testitaulu_Testtabell!C83="","",IF(Asetukset!$B$26=(MID(CELL("filename",C78),FIND("]",CELL("filename",C78))+1,255)),Testitaulu_Testtabell!C83,"")))</f>
        <v/>
      </c>
      <c r="D79" s="19" t="str">
        <f>IF(Aloitus_Start!$D$1="","",IF(B79="","",IF(C79="","",C79-B79)))</f>
        <v/>
      </c>
      <c r="E79" s="45" t="str">
        <f>IF(Aloitus_Start!$D$1="","",IF(B79="","",IF(B79=0,"",IF(B79=" ","",IF(C79="","",(C79/B79)-1)))))</f>
        <v/>
      </c>
      <c r="F79" s="19" t="str">
        <f ca="1">IF($A$3="","",IF(Aloitus_Start!$D$1="","",IF(B79="",IF(Aloitus_Start!$D$1="Suomi","Tieto puuttuu : "&amp;$A79,IF(Aloitus_Start!$D$1="Svenska","Information saknas : "&amp;$A79)),"")))</f>
        <v/>
      </c>
      <c r="G79" s="19" t="str">
        <f ca="1">IF($A$3="","",IF(Aloitus_Start!$D$1="","",IF(C79="",IF(Aloitus_Start!$D$1="Suomi","Tieto puuttuu : "&amp;$A79,IF(Aloitus_Start!$D$1="Svenska","Information saknas : "&amp;$A79)),"")))</f>
        <v/>
      </c>
    </row>
    <row r="80" spans="1:7" x14ac:dyDescent="0.2">
      <c r="A80" s="37" t="str">
        <f ca="1">IF(Testitaulu_Testtabell!$B$2="","",IF(Testitaulu_Testtabell!A84="","",IF(Asetukset!$B$26=(MID(CELL("filename",A79),FIND("]",CELL("filename",A79))+1,255)),Testitaulu_Testtabell!A84,"")))</f>
        <v/>
      </c>
      <c r="B80" s="19" t="str">
        <f ca="1">IF(Testitaulu_Testtabell!$B$2="","",IF(Testitaulu_Testtabell!B84="","",IF(Asetukset!$B$26=(MID(CELL("filename",B79),FIND("]",CELL("filename",B79))+1,255)),Testitaulu_Testtabell!B84,"")))</f>
        <v/>
      </c>
      <c r="C80" s="38" t="str">
        <f ca="1">IF(Testitaulu_Testtabell!$B$2="","",IF(Testitaulu_Testtabell!C84="","",IF(Asetukset!$B$26=(MID(CELL("filename",C79),FIND("]",CELL("filename",C79))+1,255)),Testitaulu_Testtabell!C84,"")))</f>
        <v/>
      </c>
      <c r="D80" s="19" t="str">
        <f>IF(Aloitus_Start!$D$1="","",IF(B80="","",IF(C80="","",C80-B80)))</f>
        <v/>
      </c>
      <c r="E80" s="45" t="str">
        <f>IF(Aloitus_Start!$D$1="","",IF(B80="","",IF(B80=0,"",IF(B80=" ","",IF(C80="","",(C80/B80)-1)))))</f>
        <v/>
      </c>
      <c r="F80" s="19" t="str">
        <f ca="1">IF($A$3="","",IF(Aloitus_Start!$D$1="","",IF(B80="",IF(Aloitus_Start!$D$1="Suomi","Tieto puuttuu : "&amp;$A80,IF(Aloitus_Start!$D$1="Svenska","Information saknas : "&amp;$A80)),"")))</f>
        <v/>
      </c>
      <c r="G80" s="19" t="str">
        <f ca="1">IF($A$3="","",IF(Aloitus_Start!$D$1="","",IF(C80="",IF(Aloitus_Start!$D$1="Suomi","Tieto puuttuu : "&amp;$A80,IF(Aloitus_Start!$D$1="Svenska","Information saknas : "&amp;$A80)),"")))</f>
        <v/>
      </c>
    </row>
    <row r="81" spans="1:7" x14ac:dyDescent="0.2">
      <c r="A81" s="37" t="str">
        <f ca="1">IF(Testitaulu_Testtabell!$B$2="","",IF(Testitaulu_Testtabell!A85="","",IF(Asetukset!$B$26=(MID(CELL("filename",A80),FIND("]",CELL("filename",A80))+1,255)),Testitaulu_Testtabell!A85,"")))</f>
        <v/>
      </c>
      <c r="B81" s="19" t="str">
        <f ca="1">IF(Testitaulu_Testtabell!$B$2="","",IF(Testitaulu_Testtabell!B85="","",IF(Asetukset!$B$26=(MID(CELL("filename",B80),FIND("]",CELL("filename",B80))+1,255)),Testitaulu_Testtabell!B85,"")))</f>
        <v/>
      </c>
      <c r="C81" s="38" t="str">
        <f ca="1">IF(Testitaulu_Testtabell!$B$2="","",IF(Testitaulu_Testtabell!C85="","",IF(Asetukset!$B$26=(MID(CELL("filename",C80),FIND("]",CELL("filename",C80))+1,255)),Testitaulu_Testtabell!C85,"")))</f>
        <v/>
      </c>
      <c r="D81" s="19" t="str">
        <f>IF(Aloitus_Start!$D$1="","",IF(B81="","",IF(C81="","",C81-B81)))</f>
        <v/>
      </c>
      <c r="E81" s="45" t="str">
        <f>IF(Aloitus_Start!$D$1="","",IF(B81="","",IF(B81=0,"",IF(B81=" ","",IF(C81="","",(C81/B81)-1)))))</f>
        <v/>
      </c>
      <c r="F81" s="19" t="str">
        <f ca="1">IF($A$3="","",IF(Aloitus_Start!$D$1="","",IF(B81="",IF(Aloitus_Start!$D$1="Suomi","Tieto puuttuu : "&amp;$A81,IF(Aloitus_Start!$D$1="Svenska","Information saknas : "&amp;$A81)),"")))</f>
        <v/>
      </c>
      <c r="G81" s="19" t="str">
        <f ca="1">IF($A$3="","",IF(Aloitus_Start!$D$1="","",IF(C81="",IF(Aloitus_Start!$D$1="Suomi","Tieto puuttuu : "&amp;$A81,IF(Aloitus_Start!$D$1="Svenska","Information saknas : "&amp;$A81)),"")))</f>
        <v/>
      </c>
    </row>
    <row r="82" spans="1:7" x14ac:dyDescent="0.2">
      <c r="A82" s="37" t="str">
        <f ca="1">IF(Testitaulu_Testtabell!$B$2="","",IF(Testitaulu_Testtabell!A86="","",IF(Asetukset!$B$26=(MID(CELL("filename",A81),FIND("]",CELL("filename",A81))+1,255)),Testitaulu_Testtabell!A86,"")))</f>
        <v/>
      </c>
      <c r="B82" s="19" t="str">
        <f ca="1">IF(Testitaulu_Testtabell!$B$2="","",IF(Testitaulu_Testtabell!B86="","",IF(Asetukset!$B$26=(MID(CELL("filename",B81),FIND("]",CELL("filename",B81))+1,255)),Testitaulu_Testtabell!B86,"")))</f>
        <v/>
      </c>
      <c r="C82" s="38" t="str">
        <f ca="1">IF(Testitaulu_Testtabell!$B$2="","",IF(Testitaulu_Testtabell!C86="","",IF(Asetukset!$B$26=(MID(CELL("filename",C81),FIND("]",CELL("filename",C81))+1,255)),Testitaulu_Testtabell!C86,"")))</f>
        <v/>
      </c>
      <c r="D82" s="19" t="str">
        <f>IF(Aloitus_Start!$D$1="","",IF(B82="","",IF(C82="","",C82-B82)))</f>
        <v/>
      </c>
      <c r="E82" s="45" t="str">
        <f>IF(Aloitus_Start!$D$1="","",IF(B82="","",IF(B82=0,"",IF(B82=" ","",IF(C82="","",(C82/B82)-1)))))</f>
        <v/>
      </c>
      <c r="F82" s="19" t="str">
        <f ca="1">IF($A$3="","",IF(Aloitus_Start!$D$1="","",IF(B82="",IF(Aloitus_Start!$D$1="Suomi","Tieto puuttuu : "&amp;$A82,IF(Aloitus_Start!$D$1="Svenska","Information saknas : "&amp;$A82)),"")))</f>
        <v/>
      </c>
      <c r="G82" s="19" t="str">
        <f ca="1">IF($A$3="","",IF(Aloitus_Start!$D$1="","",IF(C82="",IF(Aloitus_Start!$D$1="Suomi","Tieto puuttuu : "&amp;$A82,IF(Aloitus_Start!$D$1="Svenska","Information saknas : "&amp;$A82)),"")))</f>
        <v/>
      </c>
    </row>
    <row r="83" spans="1:7" x14ac:dyDescent="0.2">
      <c r="A83" s="37" t="str">
        <f ca="1">IF(Testitaulu_Testtabell!$B$2="","",IF(Testitaulu_Testtabell!A87="","",IF(Asetukset!$B$26=(MID(CELL("filename",A82),FIND("]",CELL("filename",A82))+1,255)),Testitaulu_Testtabell!A87,"")))</f>
        <v/>
      </c>
      <c r="B83" s="19" t="str">
        <f ca="1">IF(Testitaulu_Testtabell!$B$2="","",IF(Testitaulu_Testtabell!B87="","",IF(Asetukset!$B$26=(MID(CELL("filename",B82),FIND("]",CELL("filename",B82))+1,255)),Testitaulu_Testtabell!B87,"")))</f>
        <v/>
      </c>
      <c r="C83" s="38" t="str">
        <f ca="1">IF(Testitaulu_Testtabell!$B$2="","",IF(Testitaulu_Testtabell!C87="","",IF(Asetukset!$B$26=(MID(CELL("filename",C82),FIND("]",CELL("filename",C82))+1,255)),Testitaulu_Testtabell!C87,"")))</f>
        <v/>
      </c>
      <c r="D83" s="19" t="str">
        <f>IF(Aloitus_Start!$D$1="","",IF(B83="","",IF(C83="","",C83-B83)))</f>
        <v/>
      </c>
      <c r="E83" s="45" t="str">
        <f>IF(Aloitus_Start!$D$1="","",IF(B83="","",IF(B83=0,"",IF(B83=" ","",IF(C83="","",(C83/B83)-1)))))</f>
        <v/>
      </c>
      <c r="F83" s="19" t="str">
        <f ca="1">IF($A$3="","",IF(Aloitus_Start!$D$1="","",IF(B83="",IF(Aloitus_Start!$D$1="Suomi","Tieto puuttuu : "&amp;$A83,IF(Aloitus_Start!$D$1="Svenska","Information saknas : "&amp;$A83)),"")))</f>
        <v/>
      </c>
      <c r="G83" s="19" t="str">
        <f ca="1">IF($A$3="","",IF(Aloitus_Start!$D$1="","",IF(C83="",IF(Aloitus_Start!$D$1="Suomi","Tieto puuttuu : "&amp;$A83,IF(Aloitus_Start!$D$1="Svenska","Information saknas : "&amp;$A83)),"")))</f>
        <v/>
      </c>
    </row>
    <row r="84" spans="1:7" x14ac:dyDescent="0.2">
      <c r="A84" s="37" t="str">
        <f ca="1">IF(Testitaulu_Testtabell!$B$2="","",IF(Testitaulu_Testtabell!A88="","",IF(Asetukset!$B$26=(MID(CELL("filename",A83),FIND("]",CELL("filename",A83))+1,255)),Testitaulu_Testtabell!A88,"")))</f>
        <v/>
      </c>
      <c r="B84" s="19" t="str">
        <f ca="1">IF(Testitaulu_Testtabell!$B$2="","",IF(Testitaulu_Testtabell!B88="","",IF(Asetukset!$B$26=(MID(CELL("filename",B83),FIND("]",CELL("filename",B83))+1,255)),Testitaulu_Testtabell!B88,"")))</f>
        <v/>
      </c>
      <c r="C84" s="38" t="str">
        <f ca="1">IF(Testitaulu_Testtabell!$B$2="","",IF(Testitaulu_Testtabell!C88="","",IF(Asetukset!$B$26=(MID(CELL("filename",C83),FIND("]",CELL("filename",C83))+1,255)),Testitaulu_Testtabell!C88,"")))</f>
        <v/>
      </c>
      <c r="D84" s="19" t="str">
        <f>IF(Aloitus_Start!$D$1="","",IF(B84="","",IF(C84="","",C84-B84)))</f>
        <v/>
      </c>
      <c r="E84" s="45" t="str">
        <f>IF(Aloitus_Start!$D$1="","",IF(B84="","",IF(B84=0,"",IF(B84=" ","",IF(C84="","",(C84/B84)-1)))))</f>
        <v/>
      </c>
      <c r="F84" s="19" t="str">
        <f ca="1">IF($A$3="","",IF(Aloitus_Start!$D$1="","",IF(B84="",IF(Aloitus_Start!$D$1="Suomi","Tieto puuttuu : "&amp;$A84,IF(Aloitus_Start!$D$1="Svenska","Information saknas : "&amp;$A84)),"")))</f>
        <v/>
      </c>
      <c r="G84" s="19" t="str">
        <f ca="1">IF($A$3="","",IF(Aloitus_Start!$D$1="","",IF(C84="",IF(Aloitus_Start!$D$1="Suomi","Tieto puuttuu : "&amp;$A84,IF(Aloitus_Start!$D$1="Svenska","Information saknas : "&amp;$A84)),"")))</f>
        <v/>
      </c>
    </row>
    <row r="85" spans="1:7" x14ac:dyDescent="0.2">
      <c r="A85" s="37" t="str">
        <f ca="1">IF(Testitaulu_Testtabell!$B$2="","",IF(Testitaulu_Testtabell!A89="","",IF(Asetukset!$B$26=(MID(CELL("filename",A84),FIND("]",CELL("filename",A84))+1,255)),Testitaulu_Testtabell!A89,"")))</f>
        <v/>
      </c>
      <c r="B85" s="19" t="str">
        <f ca="1">IF(Testitaulu_Testtabell!$B$2="","",IF(Testitaulu_Testtabell!B89="","",IF(Asetukset!$B$26=(MID(CELL("filename",B84),FIND("]",CELL("filename",B84))+1,255)),Testitaulu_Testtabell!B89,"")))</f>
        <v/>
      </c>
      <c r="C85" s="38" t="str">
        <f ca="1">IF(Testitaulu_Testtabell!$B$2="","",IF(Testitaulu_Testtabell!C89="","",IF(Asetukset!$B$26=(MID(CELL("filename",C84),FIND("]",CELL("filename",C84))+1,255)),Testitaulu_Testtabell!C89,"")))</f>
        <v/>
      </c>
      <c r="D85" s="19" t="str">
        <f>IF(Aloitus_Start!$D$1="","",IF(B85="","",IF(C85="","",C85-B85)))</f>
        <v/>
      </c>
      <c r="E85" s="45" t="str">
        <f>IF(Aloitus_Start!$D$1="","",IF(B85="","",IF(B85=0,"",IF(B85=" ","",IF(C85="","",(C85/B85)-1)))))</f>
        <v/>
      </c>
      <c r="F85" s="19" t="str">
        <f ca="1">IF($A$3="","",IF(Aloitus_Start!$D$1="","",IF(B85="",IF(Aloitus_Start!$D$1="Suomi","Tieto puuttuu : "&amp;$A85,IF(Aloitus_Start!$D$1="Svenska","Information saknas : "&amp;$A85)),"")))</f>
        <v/>
      </c>
      <c r="G85" s="19" t="str">
        <f ca="1">IF($A$3="","",IF(Aloitus_Start!$D$1="","",IF(C85="",IF(Aloitus_Start!$D$1="Suomi","Tieto puuttuu : "&amp;$A85,IF(Aloitus_Start!$D$1="Svenska","Information saknas : "&amp;$A85)),"")))</f>
        <v/>
      </c>
    </row>
    <row r="86" spans="1:7" x14ac:dyDescent="0.2">
      <c r="A86" s="37" t="str">
        <f ca="1">IF(Testitaulu_Testtabell!$B$2="","",IF(Testitaulu_Testtabell!A90="","",IF(Asetukset!$B$26=(MID(CELL("filename",A85),FIND("]",CELL("filename",A85))+1,255)),Testitaulu_Testtabell!A90,"")))</f>
        <v/>
      </c>
      <c r="B86" s="19" t="str">
        <f ca="1">IF(Testitaulu_Testtabell!$B$2="","",IF(Testitaulu_Testtabell!B90="","",IF(Asetukset!$B$26=(MID(CELL("filename",B85),FIND("]",CELL("filename",B85))+1,255)),Testitaulu_Testtabell!B90,"")))</f>
        <v/>
      </c>
      <c r="C86" s="38" t="str">
        <f ca="1">IF(Testitaulu_Testtabell!$B$2="","",IF(Testitaulu_Testtabell!C90="","",IF(Asetukset!$B$26=(MID(CELL("filename",C85),FIND("]",CELL("filename",C85))+1,255)),Testitaulu_Testtabell!C90,"")))</f>
        <v/>
      </c>
      <c r="D86" s="19" t="str">
        <f>IF(Aloitus_Start!$D$1="","",IF(B86="","",IF(C86="","",C86-B86)))</f>
        <v/>
      </c>
      <c r="E86" s="45" t="str">
        <f>IF(Aloitus_Start!$D$1="","",IF(B86="","",IF(B86=0,"",IF(B86=" ","",IF(C86="","",(C86/B86)-1)))))</f>
        <v/>
      </c>
      <c r="F86" s="19" t="str">
        <f ca="1">IF($A$3="","",IF(Aloitus_Start!$D$1="","",IF(B86="",IF(Aloitus_Start!$D$1="Suomi","Tieto puuttuu : "&amp;$A86,IF(Aloitus_Start!$D$1="Svenska","Information saknas : "&amp;$A86)),"")))</f>
        <v/>
      </c>
      <c r="G86" s="19" t="str">
        <f ca="1">IF($A$3="","",IF(Aloitus_Start!$D$1="","",IF(C86="",IF(Aloitus_Start!$D$1="Suomi","Tieto puuttuu : "&amp;$A86,IF(Aloitus_Start!$D$1="Svenska","Information saknas : "&amp;$A86)),"")))</f>
        <v/>
      </c>
    </row>
    <row r="87" spans="1:7" x14ac:dyDescent="0.2">
      <c r="A87" s="37" t="str">
        <f ca="1">IF(Testitaulu_Testtabell!$B$2="","",IF(Testitaulu_Testtabell!A91="","",IF(Asetukset!$B$26=(MID(CELL("filename",A86),FIND("]",CELL("filename",A86))+1,255)),Testitaulu_Testtabell!A91,"")))</f>
        <v/>
      </c>
      <c r="B87" s="19" t="str">
        <f ca="1">IF(Testitaulu_Testtabell!$B$2="","",IF(Testitaulu_Testtabell!B91="","",IF(Asetukset!$B$26=(MID(CELL("filename",B86),FIND("]",CELL("filename",B86))+1,255)),Testitaulu_Testtabell!B91,"")))</f>
        <v/>
      </c>
      <c r="C87" s="38" t="str">
        <f ca="1">IF(Testitaulu_Testtabell!$B$2="","",IF(Testitaulu_Testtabell!C91="","",IF(Asetukset!$B$26=(MID(CELL("filename",C86),FIND("]",CELL("filename",C86))+1,255)),Testitaulu_Testtabell!C91,"")))</f>
        <v/>
      </c>
      <c r="D87" s="19" t="str">
        <f>IF(Aloitus_Start!$D$1="","",IF(B87="","",IF(C87="","",C87-B87)))</f>
        <v/>
      </c>
      <c r="E87" s="45" t="str">
        <f>IF(Aloitus_Start!$D$1="","",IF(B87="","",IF(B87=0,"",IF(B87=" ","",IF(C87="","",(C87/B87)-1)))))</f>
        <v/>
      </c>
      <c r="F87" s="19" t="str">
        <f ca="1">IF($A$3="","",IF(Aloitus_Start!$D$1="","",IF(B87="",IF(Aloitus_Start!$D$1="Suomi","Tieto puuttuu : "&amp;$A87,IF(Aloitus_Start!$D$1="Svenska","Information saknas : "&amp;$A87)),"")))</f>
        <v/>
      </c>
      <c r="G87" s="19" t="str">
        <f ca="1">IF($A$3="","",IF(Aloitus_Start!$D$1="","",IF(C87="",IF(Aloitus_Start!$D$1="Suomi","Tieto puuttuu : "&amp;$A87,IF(Aloitus_Start!$D$1="Svenska","Information saknas : "&amp;$A87)),"")))</f>
        <v/>
      </c>
    </row>
    <row r="88" spans="1:7" x14ac:dyDescent="0.2">
      <c r="A88" s="37" t="str">
        <f ca="1">IF(Testitaulu_Testtabell!$B$2="","",IF(Testitaulu_Testtabell!A92="","",IF(Asetukset!$B$26=(MID(CELL("filename",A87),FIND("]",CELL("filename",A87))+1,255)),Testitaulu_Testtabell!A92,"")))</f>
        <v/>
      </c>
      <c r="B88" s="19" t="str">
        <f ca="1">IF(Testitaulu_Testtabell!$B$2="","",IF(Testitaulu_Testtabell!B92="","",IF(Asetukset!$B$26=(MID(CELL("filename",B87),FIND("]",CELL("filename",B87))+1,255)),Testitaulu_Testtabell!B92,"")))</f>
        <v/>
      </c>
      <c r="C88" s="38" t="str">
        <f ca="1">IF(Testitaulu_Testtabell!$B$2="","",IF(Testitaulu_Testtabell!C92="","",IF(Asetukset!$B$26=(MID(CELL("filename",C87),FIND("]",CELL("filename",C87))+1,255)),Testitaulu_Testtabell!C92,"")))</f>
        <v/>
      </c>
      <c r="D88" s="19" t="str">
        <f>IF(Aloitus_Start!$D$1="","",IF(B88="","",IF(C88="","",C88-B88)))</f>
        <v/>
      </c>
      <c r="E88" s="45" t="str">
        <f>IF(Aloitus_Start!$D$1="","",IF(B88="","",IF(B88=0,"",IF(B88=" ","",IF(C88="","",(C88/B88)-1)))))</f>
        <v/>
      </c>
      <c r="F88" s="19" t="str">
        <f ca="1">IF($A$3="","",IF(Aloitus_Start!$D$1="","",IF(B88="",IF(Aloitus_Start!$D$1="Suomi","Tieto puuttuu : "&amp;$A88,IF(Aloitus_Start!$D$1="Svenska","Information saknas : "&amp;$A88)),"")))</f>
        <v/>
      </c>
      <c r="G88" s="19" t="str">
        <f ca="1">IF($A$3="","",IF(Aloitus_Start!$D$1="","",IF(C88="",IF(Aloitus_Start!$D$1="Suomi","Tieto puuttuu : "&amp;$A88,IF(Aloitus_Start!$D$1="Svenska","Information saknas : "&amp;$A88)),"")))</f>
        <v/>
      </c>
    </row>
    <row r="89" spans="1:7" x14ac:dyDescent="0.2">
      <c r="A89" s="37" t="str">
        <f ca="1">IF(Testitaulu_Testtabell!$B$2="","",IF(Testitaulu_Testtabell!A93="","",IF(Asetukset!$B$26=(MID(CELL("filename",A88),FIND("]",CELL("filename",A88))+1,255)),Testitaulu_Testtabell!A93,"")))</f>
        <v/>
      </c>
      <c r="B89" s="19" t="str">
        <f ca="1">IF(Testitaulu_Testtabell!$B$2="","",IF(Testitaulu_Testtabell!B93="","",IF(Asetukset!$B$26=(MID(CELL("filename",B88),FIND("]",CELL("filename",B88))+1,255)),Testitaulu_Testtabell!B93,"")))</f>
        <v/>
      </c>
      <c r="C89" s="38" t="str">
        <f ca="1">IF(Testitaulu_Testtabell!$B$2="","",IF(Testitaulu_Testtabell!C93="","",IF(Asetukset!$B$26=(MID(CELL("filename",C88),FIND("]",CELL("filename",C88))+1,255)),Testitaulu_Testtabell!C93,"")))</f>
        <v/>
      </c>
      <c r="D89" s="19" t="str">
        <f>IF(Aloitus_Start!$D$1="","",IF(B89="","",IF(C89="","",C89-B89)))</f>
        <v/>
      </c>
      <c r="E89" s="45" t="str">
        <f>IF(Aloitus_Start!$D$1="","",IF(B89="","",IF(B89=0,"",IF(B89=" ","",IF(C89="","",(C89/B89)-1)))))</f>
        <v/>
      </c>
      <c r="F89" s="19" t="str">
        <f ca="1">IF($A$3="","",IF(Aloitus_Start!$D$1="","",IF(B89="",IF(Aloitus_Start!$D$1="Suomi","Tieto puuttuu : "&amp;$A89,IF(Aloitus_Start!$D$1="Svenska","Information saknas : "&amp;$A89)),"")))</f>
        <v/>
      </c>
      <c r="G89" s="19" t="str">
        <f ca="1">IF($A$3="","",IF(Aloitus_Start!$D$1="","",IF(C89="",IF(Aloitus_Start!$D$1="Suomi","Tieto puuttuu : "&amp;$A89,IF(Aloitus_Start!$D$1="Svenska","Information saknas : "&amp;$A89)),"")))</f>
        <v/>
      </c>
    </row>
    <row r="90" spans="1:7" x14ac:dyDescent="0.2">
      <c r="A90" s="37" t="str">
        <f ca="1">IF(Testitaulu_Testtabell!$B$2="","",IF(Testitaulu_Testtabell!A94="","",IF(Asetukset!$B$26=(MID(CELL("filename",A89),FIND("]",CELL("filename",A89))+1,255)),Testitaulu_Testtabell!A94,"")))</f>
        <v/>
      </c>
      <c r="B90" s="19" t="str">
        <f ca="1">IF(Testitaulu_Testtabell!$B$2="","",IF(Testitaulu_Testtabell!B94="","",IF(Asetukset!$B$26=(MID(CELL("filename",B89),FIND("]",CELL("filename",B89))+1,255)),Testitaulu_Testtabell!B94,"")))</f>
        <v/>
      </c>
      <c r="C90" s="38" t="str">
        <f ca="1">IF(Testitaulu_Testtabell!$B$2="","",IF(Testitaulu_Testtabell!C94="","",IF(Asetukset!$B$26=(MID(CELL("filename",C89),FIND("]",CELL("filename",C89))+1,255)),Testitaulu_Testtabell!C94,"")))</f>
        <v/>
      </c>
      <c r="D90" s="19" t="str">
        <f>IF(Aloitus_Start!$D$1="","",IF(B90="","",IF(C90="","",C90-B90)))</f>
        <v/>
      </c>
      <c r="E90" s="45" t="str">
        <f>IF(Aloitus_Start!$D$1="","",IF(B90="","",IF(B90=0,"",IF(B90=" ","",IF(C90="","",(C90/B90)-1)))))</f>
        <v/>
      </c>
      <c r="F90" s="19" t="str">
        <f ca="1">IF($A$3="","",IF(Aloitus_Start!$D$1="","",IF(B90="",IF(Aloitus_Start!$D$1="Suomi","Tieto puuttuu : "&amp;$A90,IF(Aloitus_Start!$D$1="Svenska","Information saknas : "&amp;$A90)),"")))</f>
        <v/>
      </c>
      <c r="G90" s="19" t="str">
        <f ca="1">IF($A$3="","",IF(Aloitus_Start!$D$1="","",IF(C90="",IF(Aloitus_Start!$D$1="Suomi","Tieto puuttuu : "&amp;$A90,IF(Aloitus_Start!$D$1="Svenska","Information saknas : "&amp;$A90)),"")))</f>
        <v/>
      </c>
    </row>
    <row r="91" spans="1:7" x14ac:dyDescent="0.2">
      <c r="A91" s="37" t="str">
        <f ca="1">IF(Testitaulu_Testtabell!$B$2="","",IF(Testitaulu_Testtabell!A95="","",IF(Asetukset!$B$26=(MID(CELL("filename",A90),FIND("]",CELL("filename",A90))+1,255)),Testitaulu_Testtabell!A95,"")))</f>
        <v/>
      </c>
      <c r="B91" s="19" t="str">
        <f ca="1">IF(Testitaulu_Testtabell!$B$2="","",IF(Testitaulu_Testtabell!B95="","",IF(Asetukset!$B$26=(MID(CELL("filename",B90),FIND("]",CELL("filename",B90))+1,255)),Testitaulu_Testtabell!B95,"")))</f>
        <v/>
      </c>
      <c r="C91" s="38" t="str">
        <f ca="1">IF(Testitaulu_Testtabell!$B$2="","",IF(Testitaulu_Testtabell!C95="","",IF(Asetukset!$B$26=(MID(CELL("filename",C90),FIND("]",CELL("filename",C90))+1,255)),Testitaulu_Testtabell!C95,"")))</f>
        <v/>
      </c>
      <c r="D91" s="19" t="str">
        <f>IF(Aloitus_Start!$D$1="","",IF(B91="","",IF(C91="","",C91-B91)))</f>
        <v/>
      </c>
      <c r="E91" s="45" t="str">
        <f>IF(Aloitus_Start!$D$1="","",IF(B91="","",IF(B91=0,"",IF(B91=" ","",IF(C91="","",(C91/B91)-1)))))</f>
        <v/>
      </c>
      <c r="F91" s="19" t="str">
        <f ca="1">IF($A$3="","",IF(Aloitus_Start!$D$1="","",IF(B91="",IF(Aloitus_Start!$D$1="Suomi","Tieto puuttuu : "&amp;$A91,IF(Aloitus_Start!$D$1="Svenska","Information saknas : "&amp;$A91)),"")))</f>
        <v/>
      </c>
      <c r="G91" s="19" t="str">
        <f ca="1">IF($A$3="","",IF(Aloitus_Start!$D$1="","",IF(C91="",IF(Aloitus_Start!$D$1="Suomi","Tieto puuttuu : "&amp;$A91,IF(Aloitus_Start!$D$1="Svenska","Information saknas : "&amp;$A91)),"")))</f>
        <v/>
      </c>
    </row>
    <row r="92" spans="1:7" x14ac:dyDescent="0.2">
      <c r="A92" s="37" t="str">
        <f ca="1">IF(Testitaulu_Testtabell!$B$2="","",IF(Testitaulu_Testtabell!A96="","",IF(Asetukset!$B$26=(MID(CELL("filename",A91),FIND("]",CELL("filename",A91))+1,255)),Testitaulu_Testtabell!A96,"")))</f>
        <v/>
      </c>
      <c r="B92" s="19" t="str">
        <f ca="1">IF(Testitaulu_Testtabell!$B$2="","",IF(Testitaulu_Testtabell!B96="","",IF(Asetukset!$B$26=(MID(CELL("filename",B91),FIND("]",CELL("filename",B91))+1,255)),Testitaulu_Testtabell!B96,"")))</f>
        <v/>
      </c>
      <c r="C92" s="38" t="str">
        <f ca="1">IF(Testitaulu_Testtabell!$B$2="","",IF(Testitaulu_Testtabell!C96="","",IF(Asetukset!$B$26=(MID(CELL("filename",C91),FIND("]",CELL("filename",C91))+1,255)),Testitaulu_Testtabell!C96,"")))</f>
        <v/>
      </c>
      <c r="D92" s="19" t="str">
        <f>IF(Aloitus_Start!$D$1="","",IF(B92="","",IF(C92="","",C92-B92)))</f>
        <v/>
      </c>
      <c r="E92" s="45" t="str">
        <f>IF(Aloitus_Start!$D$1="","",IF(B92="","",IF(B92=0,"",IF(B92=" ","",IF(C92="","",(C92/B92)-1)))))</f>
        <v/>
      </c>
      <c r="F92" s="19" t="str">
        <f ca="1">IF($A$3="","",IF(Aloitus_Start!$D$1="","",IF(B92="",IF(Aloitus_Start!$D$1="Suomi","Tieto puuttuu : "&amp;$A92,IF(Aloitus_Start!$D$1="Svenska","Information saknas : "&amp;$A92)),"")))</f>
        <v/>
      </c>
      <c r="G92" s="19" t="str">
        <f ca="1">IF($A$3="","",IF(Aloitus_Start!$D$1="","",IF(C92="",IF(Aloitus_Start!$D$1="Suomi","Tieto puuttuu : "&amp;$A92,IF(Aloitus_Start!$D$1="Svenska","Information saknas : "&amp;$A92)),"")))</f>
        <v/>
      </c>
    </row>
    <row r="93" spans="1:7" x14ac:dyDescent="0.2">
      <c r="A93" s="37" t="str">
        <f ca="1">IF(Testitaulu_Testtabell!$B$2="","",IF(Testitaulu_Testtabell!A97="","",IF(Asetukset!$B$26=(MID(CELL("filename",A92),FIND("]",CELL("filename",A92))+1,255)),Testitaulu_Testtabell!A97,"")))</f>
        <v/>
      </c>
      <c r="B93" s="19" t="str">
        <f ca="1">IF(Testitaulu_Testtabell!$B$2="","",IF(Testitaulu_Testtabell!B97="","",IF(Asetukset!$B$26=(MID(CELL("filename",B92),FIND("]",CELL("filename",B92))+1,255)),Testitaulu_Testtabell!B97,"")))</f>
        <v/>
      </c>
      <c r="C93" s="38" t="str">
        <f ca="1">IF(Testitaulu_Testtabell!$B$2="","",IF(Testitaulu_Testtabell!C97="","",IF(Asetukset!$B$26=(MID(CELL("filename",C92),FIND("]",CELL("filename",C92))+1,255)),Testitaulu_Testtabell!C97,"")))</f>
        <v/>
      </c>
      <c r="D93" s="19" t="str">
        <f>IF(Aloitus_Start!$D$1="","",IF(B93="","",IF(C93="","",C93-B93)))</f>
        <v/>
      </c>
      <c r="E93" s="45" t="str">
        <f>IF(Aloitus_Start!$D$1="","",IF(B93="","",IF(B93=0,"",IF(B93=" ","",IF(C93="","",(C93/B93)-1)))))</f>
        <v/>
      </c>
      <c r="F93" s="19" t="str">
        <f ca="1">IF($A$3="","",IF(Aloitus_Start!$D$1="","",IF(B93="",IF(Aloitus_Start!$D$1="Suomi","Tieto puuttuu : "&amp;$A93,IF(Aloitus_Start!$D$1="Svenska","Information saknas : "&amp;$A93)),"")))</f>
        <v/>
      </c>
      <c r="G93" s="19" t="str">
        <f ca="1">IF($A$3="","",IF(Aloitus_Start!$D$1="","",IF(C93="",IF(Aloitus_Start!$D$1="Suomi","Tieto puuttuu : "&amp;$A93,IF(Aloitus_Start!$D$1="Svenska","Information saknas : "&amp;$A93)),"")))</f>
        <v/>
      </c>
    </row>
    <row r="94" spans="1:7" x14ac:dyDescent="0.2">
      <c r="A94" s="37" t="str">
        <f ca="1">IF(Testitaulu_Testtabell!$B$2="","",IF(Testitaulu_Testtabell!A98="","",IF(Asetukset!$B$26=(MID(CELL("filename",A93),FIND("]",CELL("filename",A93))+1,255)),Testitaulu_Testtabell!A98,"")))</f>
        <v/>
      </c>
      <c r="B94" s="19" t="str">
        <f ca="1">IF(Testitaulu_Testtabell!$B$2="","",IF(Testitaulu_Testtabell!B98="","",IF(Asetukset!$B$26=(MID(CELL("filename",B93),FIND("]",CELL("filename",B93))+1,255)),Testitaulu_Testtabell!B98,"")))</f>
        <v/>
      </c>
      <c r="C94" s="38" t="str">
        <f ca="1">IF(Testitaulu_Testtabell!$B$2="","",IF(Testitaulu_Testtabell!C98="","",IF(Asetukset!$B$26=(MID(CELL("filename",C93),FIND("]",CELL("filename",C93))+1,255)),Testitaulu_Testtabell!C98,"")))</f>
        <v/>
      </c>
      <c r="D94" s="19" t="str">
        <f>IF(Aloitus_Start!$D$1="","",IF(B94="","",IF(C94="","",C94-B94)))</f>
        <v/>
      </c>
      <c r="E94" s="45" t="str">
        <f>IF(Aloitus_Start!$D$1="","",IF(B94="","",IF(B94=0,"",IF(B94=" ","",IF(C94="","",(C94/B94)-1)))))</f>
        <v/>
      </c>
      <c r="F94" s="19" t="str">
        <f ca="1">IF($A$3="","",IF(Aloitus_Start!$D$1="","",IF(B94="",IF(Aloitus_Start!$D$1="Suomi","Tieto puuttuu : "&amp;$A94,IF(Aloitus_Start!$D$1="Svenska","Information saknas : "&amp;$A94)),"")))</f>
        <v/>
      </c>
      <c r="G94" s="19" t="str">
        <f ca="1">IF($A$3="","",IF(Aloitus_Start!$D$1="","",IF(C94="",IF(Aloitus_Start!$D$1="Suomi","Tieto puuttuu : "&amp;$A94,IF(Aloitus_Start!$D$1="Svenska","Information saknas : "&amp;$A94)),"")))</f>
        <v/>
      </c>
    </row>
    <row r="95" spans="1:7" x14ac:dyDescent="0.2">
      <c r="A95" s="37" t="str">
        <f ca="1">IF(Testitaulu_Testtabell!$B$2="","",IF(Testitaulu_Testtabell!A99="","",IF(Asetukset!$B$26=(MID(CELL("filename",A94),FIND("]",CELL("filename",A94))+1,255)),Testitaulu_Testtabell!A99,"")))</f>
        <v/>
      </c>
      <c r="B95" s="19" t="str">
        <f ca="1">IF(Testitaulu_Testtabell!$B$2="","",IF(Testitaulu_Testtabell!B99="","",IF(Asetukset!$B$26=(MID(CELL("filename",B94),FIND("]",CELL("filename",B94))+1,255)),Testitaulu_Testtabell!B99,"")))</f>
        <v/>
      </c>
      <c r="C95" s="38" t="str">
        <f ca="1">IF(Testitaulu_Testtabell!$B$2="","",IF(Testitaulu_Testtabell!C99="","",IF(Asetukset!$B$26=(MID(CELL("filename",C94),FIND("]",CELL("filename",C94))+1,255)),Testitaulu_Testtabell!C99,"")))</f>
        <v/>
      </c>
      <c r="D95" s="19" t="str">
        <f>IF(Aloitus_Start!$D$1="","",IF(B95="","",IF(C95="","",C95-B95)))</f>
        <v/>
      </c>
      <c r="E95" s="45" t="str">
        <f>IF(Aloitus_Start!$D$1="","",IF(B95="","",IF(B95=0,"",IF(B95=" ","",IF(C95="","",(C95/B95)-1)))))</f>
        <v/>
      </c>
      <c r="F95" s="19" t="str">
        <f ca="1">IF($A$3="","",IF(Aloitus_Start!$D$1="","",IF(B95="",IF(Aloitus_Start!$D$1="Suomi","Tieto puuttuu : "&amp;$A95,IF(Aloitus_Start!$D$1="Svenska","Information saknas : "&amp;$A95)),"")))</f>
        <v/>
      </c>
      <c r="G95" s="19" t="str">
        <f ca="1">IF($A$3="","",IF(Aloitus_Start!$D$1="","",IF(C95="",IF(Aloitus_Start!$D$1="Suomi","Tieto puuttuu : "&amp;$A95,IF(Aloitus_Start!$D$1="Svenska","Information saknas : "&amp;$A95)),"")))</f>
        <v/>
      </c>
    </row>
    <row r="96" spans="1:7" x14ac:dyDescent="0.2">
      <c r="A96" s="37" t="str">
        <f ca="1">IF(Testitaulu_Testtabell!$B$2="","",IF(Testitaulu_Testtabell!A100="","",IF(Asetukset!$B$26=(MID(CELL("filename",A95),FIND("]",CELL("filename",A95))+1,255)),Testitaulu_Testtabell!A100,"")))</f>
        <v/>
      </c>
      <c r="B96" s="19" t="str">
        <f ca="1">IF(Testitaulu_Testtabell!$B$2="","",IF(Testitaulu_Testtabell!B100="","",IF(Asetukset!$B$26=(MID(CELL("filename",B95),FIND("]",CELL("filename",B95))+1,255)),Testitaulu_Testtabell!B100,"")))</f>
        <v/>
      </c>
      <c r="C96" s="38" t="str">
        <f ca="1">IF(Testitaulu_Testtabell!$B$2="","",IF(Testitaulu_Testtabell!C100="","",IF(Asetukset!$B$26=(MID(CELL("filename",C95),FIND("]",CELL("filename",C95))+1,255)),Testitaulu_Testtabell!C100,"")))</f>
        <v/>
      </c>
      <c r="D96" s="19" t="str">
        <f>IF(Aloitus_Start!$D$1="","",IF(B96="","",IF(C96="","",C96-B96)))</f>
        <v/>
      </c>
      <c r="E96" s="45" t="str">
        <f>IF(Aloitus_Start!$D$1="","",IF(B96="","",IF(B96=0,"",IF(B96=" ","",IF(C96="","",(C96/B96)-1)))))</f>
        <v/>
      </c>
      <c r="F96" s="19" t="str">
        <f ca="1">IF($A$3="","",IF(Aloitus_Start!$D$1="","",IF(B96="",IF(Aloitus_Start!$D$1="Suomi","Tieto puuttuu : "&amp;$A96,IF(Aloitus_Start!$D$1="Svenska","Information saknas : "&amp;$A96)),"")))</f>
        <v/>
      </c>
      <c r="G96" s="19" t="str">
        <f ca="1">IF($A$3="","",IF(Aloitus_Start!$D$1="","",IF(C96="",IF(Aloitus_Start!$D$1="Suomi","Tieto puuttuu : "&amp;$A96,IF(Aloitus_Start!$D$1="Svenska","Information saknas : "&amp;$A96)),"")))</f>
        <v/>
      </c>
    </row>
    <row r="97" spans="1:7" x14ac:dyDescent="0.2">
      <c r="A97" s="37" t="str">
        <f ca="1">IF(Testitaulu_Testtabell!$B$2="","",IF(Testitaulu_Testtabell!A101="","",IF(Asetukset!$B$26=(MID(CELL("filename",A96),FIND("]",CELL("filename",A96))+1,255)),Testitaulu_Testtabell!A101,"")))</f>
        <v/>
      </c>
      <c r="B97" s="19" t="str">
        <f ca="1">IF(Testitaulu_Testtabell!$B$2="","",IF(Testitaulu_Testtabell!B101="","",IF(Asetukset!$B$26=(MID(CELL("filename",B96),FIND("]",CELL("filename",B96))+1,255)),Testitaulu_Testtabell!B101,"")))</f>
        <v/>
      </c>
      <c r="C97" s="38" t="str">
        <f ca="1">IF(Testitaulu_Testtabell!$B$2="","",IF(Testitaulu_Testtabell!C101="","",IF(Asetukset!$B$26=(MID(CELL("filename",C96),FIND("]",CELL("filename",C96))+1,255)),Testitaulu_Testtabell!C101,"")))</f>
        <v/>
      </c>
      <c r="D97" s="19" t="str">
        <f>IF(Aloitus_Start!$D$1="","",IF(B97="","",IF(C97="","",C97-B97)))</f>
        <v/>
      </c>
      <c r="E97" s="45" t="str">
        <f>IF(Aloitus_Start!$D$1="","",IF(B97="","",IF(B97=0,"",IF(B97=" ","",IF(C97="","",(C97/B97)-1)))))</f>
        <v/>
      </c>
      <c r="F97" s="19" t="str">
        <f ca="1">IF($A$3="","",IF(Aloitus_Start!$D$1="","",IF(B97="",IF(Aloitus_Start!$D$1="Suomi","Tieto puuttuu : "&amp;$A97,IF(Aloitus_Start!$D$1="Svenska","Information saknas : "&amp;$A97)),"")))</f>
        <v/>
      </c>
      <c r="G97" s="19" t="str">
        <f ca="1">IF($A$3="","",IF(Aloitus_Start!$D$1="","",IF(C97="",IF(Aloitus_Start!$D$1="Suomi","Tieto puuttuu : "&amp;$A97,IF(Aloitus_Start!$D$1="Svenska","Information saknas : "&amp;$A97)),"")))</f>
        <v/>
      </c>
    </row>
    <row r="98" spans="1:7" x14ac:dyDescent="0.2">
      <c r="A98" s="37" t="str">
        <f ca="1">IF(Testitaulu_Testtabell!$B$2="","",IF(Testitaulu_Testtabell!A102="","",IF(Asetukset!$B$26=(MID(CELL("filename",A97),FIND("]",CELL("filename",A97))+1,255)),Testitaulu_Testtabell!A102,"")))</f>
        <v/>
      </c>
      <c r="B98" s="19" t="str">
        <f ca="1">IF(Testitaulu_Testtabell!$B$2="","",IF(Testitaulu_Testtabell!B102="","",IF(Asetukset!$B$26=(MID(CELL("filename",B97),FIND("]",CELL("filename",B97))+1,255)),Testitaulu_Testtabell!B102,"")))</f>
        <v/>
      </c>
      <c r="C98" s="38" t="str">
        <f ca="1">IF(Testitaulu_Testtabell!$B$2="","",IF(Testitaulu_Testtabell!C102="","",IF(Asetukset!$B$26=(MID(CELL("filename",C97),FIND("]",CELL("filename",C97))+1,255)),Testitaulu_Testtabell!C102,"")))</f>
        <v/>
      </c>
      <c r="D98" s="19" t="str">
        <f>IF(Aloitus_Start!$D$1="","",IF(B98="","",IF(C98="","",C98-B98)))</f>
        <v/>
      </c>
      <c r="E98" s="45" t="str">
        <f>IF(Aloitus_Start!$D$1="","",IF(B98="","",IF(B98=0,"",IF(B98=" ","",IF(C98="","",(C98/B98)-1)))))</f>
        <v/>
      </c>
      <c r="F98" s="19" t="str">
        <f ca="1">IF($A$3="","",IF(Aloitus_Start!$D$1="","",IF(B98="",IF(Aloitus_Start!$D$1="Suomi","Tieto puuttuu : "&amp;$A98,IF(Aloitus_Start!$D$1="Svenska","Information saknas : "&amp;$A98)),"")))</f>
        <v/>
      </c>
      <c r="G98" s="19" t="str">
        <f ca="1">IF($A$3="","",IF(Aloitus_Start!$D$1="","",IF(C98="",IF(Aloitus_Start!$D$1="Suomi","Tieto puuttuu : "&amp;$A98,IF(Aloitus_Start!$D$1="Svenska","Information saknas : "&amp;$A98)),"")))</f>
        <v/>
      </c>
    </row>
    <row r="99" spans="1:7" x14ac:dyDescent="0.2">
      <c r="A99" s="37" t="str">
        <f ca="1">IF(Testitaulu_Testtabell!$B$2="","",IF(Testitaulu_Testtabell!A103="","",IF(Asetukset!$B$26=(MID(CELL("filename",A98),FIND("]",CELL("filename",A98))+1,255)),Testitaulu_Testtabell!A103,"")))</f>
        <v/>
      </c>
      <c r="B99" s="19" t="str">
        <f ca="1">IF(Testitaulu_Testtabell!$B$2="","",IF(Testitaulu_Testtabell!B103="","",IF(Asetukset!$B$26=(MID(CELL("filename",B98),FIND("]",CELL("filename",B98))+1,255)),Testitaulu_Testtabell!B103,"")))</f>
        <v/>
      </c>
      <c r="C99" s="38" t="str">
        <f ca="1">IF(Testitaulu_Testtabell!$B$2="","",IF(Testitaulu_Testtabell!C103="","",IF(Asetukset!$B$26=(MID(CELL("filename",C98),FIND("]",CELL("filename",C98))+1,255)),Testitaulu_Testtabell!C103,"")))</f>
        <v/>
      </c>
      <c r="D99" s="19" t="str">
        <f>IF(Aloitus_Start!$D$1="","",IF(B99="","",IF(C99="","",C99-B99)))</f>
        <v/>
      </c>
      <c r="E99" s="45" t="str">
        <f>IF(Aloitus_Start!$D$1="","",IF(B99="","",IF(B99=0,"",IF(B99=" ","",IF(C99="","",(C99/B99)-1)))))</f>
        <v/>
      </c>
      <c r="F99" s="19" t="str">
        <f ca="1">IF($A$3="","",IF(Aloitus_Start!$D$1="","",IF(B99="",IF(Aloitus_Start!$D$1="Suomi","Tieto puuttuu : "&amp;$A99,IF(Aloitus_Start!$D$1="Svenska","Information saknas : "&amp;$A99)),"")))</f>
        <v/>
      </c>
      <c r="G99" s="19" t="str">
        <f ca="1">IF($A$3="","",IF(Aloitus_Start!$D$1="","",IF(C99="",IF(Aloitus_Start!$D$1="Suomi","Tieto puuttuu : "&amp;$A99,IF(Aloitus_Start!$D$1="Svenska","Information saknas : "&amp;$A99)),"")))</f>
        <v/>
      </c>
    </row>
    <row r="100" spans="1:7" x14ac:dyDescent="0.2">
      <c r="A100" s="37" t="str">
        <f ca="1">IF(Testitaulu_Testtabell!$B$2="","",IF(Testitaulu_Testtabell!A104="","",IF(Asetukset!$B$26=(MID(CELL("filename",A99),FIND("]",CELL("filename",A99))+1,255)),Testitaulu_Testtabell!A104,"")))</f>
        <v/>
      </c>
      <c r="B100" s="19" t="str">
        <f ca="1">IF(Testitaulu_Testtabell!$B$2="","",IF(Testitaulu_Testtabell!B104="","",IF(Asetukset!$B$26=(MID(CELL("filename",B99),FIND("]",CELL("filename",B99))+1,255)),Testitaulu_Testtabell!B104,"")))</f>
        <v/>
      </c>
      <c r="C100" s="38" t="str">
        <f ca="1">IF(Testitaulu_Testtabell!$B$2="","",IF(Testitaulu_Testtabell!C104="","",IF(Asetukset!$B$26=(MID(CELL("filename",C99),FIND("]",CELL("filename",C99))+1,255)),Testitaulu_Testtabell!C104,"")))</f>
        <v/>
      </c>
      <c r="D100" s="19" t="str">
        <f>IF(Aloitus_Start!$D$1="","",IF(B100="","",IF(C100="","",C100-B100)))</f>
        <v/>
      </c>
      <c r="E100" s="45" t="str">
        <f>IF(Aloitus_Start!$D$1="","",IF(B100="","",IF(B100=0,"",IF(B100=" ","",IF(C100="","",(C100/B100)-1)))))</f>
        <v/>
      </c>
      <c r="F100" s="19" t="str">
        <f ca="1">IF($A$3="","",IF(Aloitus_Start!$D$1="","",IF(B100="",IF(Aloitus_Start!$D$1="Suomi","Tieto puuttuu : "&amp;$A100,IF(Aloitus_Start!$D$1="Svenska","Information saknas : "&amp;$A100)),"")))</f>
        <v/>
      </c>
      <c r="G100" s="19" t="str">
        <f ca="1">IF($A$3="","",IF(Aloitus_Start!$D$1="","",IF(C100="",IF(Aloitus_Start!$D$1="Suomi","Tieto puuttuu : "&amp;$A100,IF(Aloitus_Start!$D$1="Svenska","Information saknas : "&amp;$A100)),"")))</f>
        <v/>
      </c>
    </row>
    <row r="101" spans="1:7" x14ac:dyDescent="0.2">
      <c r="A101" s="37" t="str">
        <f ca="1">IF(Testitaulu_Testtabell!$B$2="","",IF(Testitaulu_Testtabell!A105="","",IF(Asetukset!$B$26=(MID(CELL("filename",A100),FIND("]",CELL("filename",A100))+1,255)),Testitaulu_Testtabell!A105,"")))</f>
        <v/>
      </c>
      <c r="B101" s="19" t="str">
        <f ca="1">IF(Testitaulu_Testtabell!$B$2="","",IF(Testitaulu_Testtabell!B105="","",IF(Asetukset!$B$26=(MID(CELL("filename",B100),FIND("]",CELL("filename",B100))+1,255)),Testitaulu_Testtabell!B105,"")))</f>
        <v/>
      </c>
      <c r="C101" s="38" t="str">
        <f ca="1">IF(Testitaulu_Testtabell!$B$2="","",IF(Testitaulu_Testtabell!C105="","",IF(Asetukset!$B$26=(MID(CELL("filename",C100),FIND("]",CELL("filename",C100))+1,255)),Testitaulu_Testtabell!C105,"")))</f>
        <v/>
      </c>
      <c r="D101" s="19" t="str">
        <f>IF(Aloitus_Start!$D$1="","",IF(B101="","",IF(C101="","",C101-B101)))</f>
        <v/>
      </c>
      <c r="E101" s="45" t="str">
        <f>IF(Aloitus_Start!$D$1="","",IF(B101="","",IF(B101=0,"",IF(B101=" ","",IF(C101="","",(C101/B101)-1)))))</f>
        <v/>
      </c>
      <c r="F101" s="19" t="str">
        <f ca="1">IF($A$3="","",IF(Aloitus_Start!$D$1="","",IF(B101="",IF(Aloitus_Start!$D$1="Suomi","Tieto puuttuu : "&amp;$A101,IF(Aloitus_Start!$D$1="Svenska","Information saknas : "&amp;$A101)),"")))</f>
        <v/>
      </c>
      <c r="G101" s="19" t="str">
        <f ca="1">IF($A$3="","",IF(Aloitus_Start!$D$1="","",IF(C101="",IF(Aloitus_Start!$D$1="Suomi","Tieto puuttuu : "&amp;$A101,IF(Aloitus_Start!$D$1="Svenska","Information saknas : "&amp;$A101)),"")))</f>
        <v/>
      </c>
    </row>
    <row r="102" spans="1:7" x14ac:dyDescent="0.2">
      <c r="A102" s="37" t="str">
        <f ca="1">IF(Testitaulu_Testtabell!$B$2="","",IF(Testitaulu_Testtabell!A106="","",IF(Asetukset!$B$26=(MID(CELL("filename",A101),FIND("]",CELL("filename",A101))+1,255)),Testitaulu_Testtabell!A106,"")))</f>
        <v/>
      </c>
      <c r="B102" s="19" t="str">
        <f ca="1">IF(Testitaulu_Testtabell!$B$2="","",IF(Testitaulu_Testtabell!B106="","",IF(Asetukset!$B$26=(MID(CELL("filename",B101),FIND("]",CELL("filename",B101))+1,255)),Testitaulu_Testtabell!B106,"")))</f>
        <v/>
      </c>
      <c r="C102" s="38" t="str">
        <f ca="1">IF(Testitaulu_Testtabell!$B$2="","",IF(Testitaulu_Testtabell!C106="","",IF(Asetukset!$B$26=(MID(CELL("filename",C101),FIND("]",CELL("filename",C101))+1,255)),Testitaulu_Testtabell!C106,"")))</f>
        <v/>
      </c>
      <c r="D102" s="19" t="str">
        <f>IF(Aloitus_Start!$D$1="","",IF(B102="","",IF(C102="","",C102-B102)))</f>
        <v/>
      </c>
      <c r="E102" s="45" t="str">
        <f>IF(Aloitus_Start!$D$1="","",IF(B102="","",IF(B102=0,"",IF(B102=" ","",IF(C102="","",(C102/B102)-1)))))</f>
        <v/>
      </c>
      <c r="F102" s="19" t="str">
        <f ca="1">IF($A$3="","",IF(Aloitus_Start!$D$1="","",IF(B102="",IF(Aloitus_Start!$D$1="Suomi","Tieto puuttuu : "&amp;$A102,IF(Aloitus_Start!$D$1="Svenska","Information saknas : "&amp;$A102)),"")))</f>
        <v/>
      </c>
      <c r="G102" s="19" t="str">
        <f ca="1">IF($A$3="","",IF(Aloitus_Start!$D$1="","",IF(C102="",IF(Aloitus_Start!$D$1="Suomi","Tieto puuttuu : "&amp;$A102,IF(Aloitus_Start!$D$1="Svenska","Information saknas : "&amp;$A102)),"")))</f>
        <v/>
      </c>
    </row>
    <row r="103" spans="1:7" x14ac:dyDescent="0.2">
      <c r="A103" s="37" t="str">
        <f ca="1">IF(Testitaulu_Testtabell!$B$2="","",IF(Testitaulu_Testtabell!A107="","",IF(Asetukset!$B$26=(MID(CELL("filename",A102),FIND("]",CELL("filename",A102))+1,255)),Testitaulu_Testtabell!A107,"")))</f>
        <v/>
      </c>
      <c r="B103" s="19" t="str">
        <f ca="1">IF(Testitaulu_Testtabell!$B$2="","",IF(Testitaulu_Testtabell!B107="","",IF(Asetukset!$B$26=(MID(CELL("filename",B102),FIND("]",CELL("filename",B102))+1,255)),Testitaulu_Testtabell!B107,"")))</f>
        <v/>
      </c>
      <c r="C103" s="38" t="str">
        <f ca="1">IF(Testitaulu_Testtabell!$B$2="","",IF(Testitaulu_Testtabell!C107="","",IF(Asetukset!$B$26=(MID(CELL("filename",C102),FIND("]",CELL("filename",C102))+1,255)),Testitaulu_Testtabell!C107,"")))</f>
        <v/>
      </c>
      <c r="D103" s="19" t="str">
        <f>IF(Aloitus_Start!$D$1="","",IF(B103="","",IF(C103="","",C103-B103)))</f>
        <v/>
      </c>
      <c r="E103" s="45" t="str">
        <f>IF(Aloitus_Start!$D$1="","",IF(B103="","",IF(B103=0,"",IF(B103=" ","",IF(C103="","",(C103/B103)-1)))))</f>
        <v/>
      </c>
      <c r="F103" s="19" t="str">
        <f ca="1">IF($A$3="","",IF(Aloitus_Start!$D$1="","",IF(B103="",IF(Aloitus_Start!$D$1="Suomi","Tieto puuttuu : "&amp;$A103,IF(Aloitus_Start!$D$1="Svenska","Information saknas : "&amp;$A103)),"")))</f>
        <v/>
      </c>
      <c r="G103" s="19" t="str">
        <f ca="1">IF($A$3="","",IF(Aloitus_Start!$D$1="","",IF(C103="",IF(Aloitus_Start!$D$1="Suomi","Tieto puuttuu : "&amp;$A103,IF(Aloitus_Start!$D$1="Svenska","Information saknas : "&amp;$A103)),"")))</f>
        <v/>
      </c>
    </row>
    <row r="104" spans="1:7" x14ac:dyDescent="0.2">
      <c r="A104" s="37" t="str">
        <f ca="1">IF(Testitaulu_Testtabell!$B$2="","",IF(Testitaulu_Testtabell!A108="","",IF(Asetukset!$B$26=(MID(CELL("filename",A103),FIND("]",CELL("filename",A103))+1,255)),Testitaulu_Testtabell!A108,"")))</f>
        <v/>
      </c>
      <c r="B104" s="19" t="str">
        <f ca="1">IF(Testitaulu_Testtabell!$B$2="","",IF(Testitaulu_Testtabell!B108="","",IF(Asetukset!$B$26=(MID(CELL("filename",B103),FIND("]",CELL("filename",B103))+1,255)),Testitaulu_Testtabell!B108,"")))</f>
        <v/>
      </c>
      <c r="C104" s="38" t="str">
        <f ca="1">IF(Testitaulu_Testtabell!$B$2="","",IF(Testitaulu_Testtabell!C108="","",IF(Asetukset!$B$26=(MID(CELL("filename",C103),FIND("]",CELL("filename",C103))+1,255)),Testitaulu_Testtabell!C108,"")))</f>
        <v/>
      </c>
      <c r="D104" s="19" t="str">
        <f>IF(Aloitus_Start!$D$1="","",IF(B104="","",IF(C104="","",C104-B104)))</f>
        <v/>
      </c>
      <c r="E104" s="45" t="str">
        <f>IF(Aloitus_Start!$D$1="","",IF(B104="","",IF(B104=0,"",IF(B104=" ","",IF(C104="","",(C104/B104)-1)))))</f>
        <v/>
      </c>
      <c r="F104" s="19" t="str">
        <f ca="1">IF($A$3="","",IF(Aloitus_Start!$D$1="","",IF(B104="",IF(Aloitus_Start!$D$1="Suomi","Tieto puuttuu : "&amp;$A104,IF(Aloitus_Start!$D$1="Svenska","Information saknas : "&amp;$A104)),"")))</f>
        <v/>
      </c>
      <c r="G104" s="19" t="str">
        <f ca="1">IF($A$3="","",IF(Aloitus_Start!$D$1="","",IF(C104="",IF(Aloitus_Start!$D$1="Suomi","Tieto puuttuu : "&amp;$A104,IF(Aloitus_Start!$D$1="Svenska","Information saknas : "&amp;$A104)),"")))</f>
        <v/>
      </c>
    </row>
    <row r="105" spans="1:7" x14ac:dyDescent="0.2">
      <c r="A105" s="37" t="str">
        <f ca="1">IF(Testitaulu_Testtabell!$B$2="","",IF(Testitaulu_Testtabell!A109="","",IF(Asetukset!$B$26=(MID(CELL("filename",A104),FIND("]",CELL("filename",A104))+1,255)),Testitaulu_Testtabell!A109,"")))</f>
        <v/>
      </c>
      <c r="B105" s="19" t="str">
        <f ca="1">IF(Testitaulu_Testtabell!$B$2="","",IF(Testitaulu_Testtabell!B109="","",IF(Asetukset!$B$26=(MID(CELL("filename",B104),FIND("]",CELL("filename",B104))+1,255)),Testitaulu_Testtabell!B109,"")))</f>
        <v/>
      </c>
      <c r="C105" s="38" t="str">
        <f ca="1">IF(Testitaulu_Testtabell!$B$2="","",IF(Testitaulu_Testtabell!C109="","",IF(Asetukset!$B$26=(MID(CELL("filename",C104),FIND("]",CELL("filename",C104))+1,255)),Testitaulu_Testtabell!C109,"")))</f>
        <v/>
      </c>
      <c r="D105" s="19" t="str">
        <f>IF(Aloitus_Start!$D$1="","",IF(B105="","",IF(C105="","",C105-B105)))</f>
        <v/>
      </c>
      <c r="E105" s="45" t="str">
        <f>IF(Aloitus_Start!$D$1="","",IF(B105="","",IF(B105=0,"",IF(B105=" ","",IF(C105="","",(C105/B105)-1)))))</f>
        <v/>
      </c>
      <c r="F105" s="19" t="str">
        <f ca="1">IF($A$3="","",IF(Aloitus_Start!$D$1="","",IF(B105="",IF(Aloitus_Start!$D$1="Suomi","Tieto puuttuu : "&amp;$A105,IF(Aloitus_Start!$D$1="Svenska","Information saknas : "&amp;$A105)),"")))</f>
        <v/>
      </c>
      <c r="G105" s="19" t="str">
        <f ca="1">IF($A$3="","",IF(Aloitus_Start!$D$1="","",IF(C105="",IF(Aloitus_Start!$D$1="Suomi","Tieto puuttuu : "&amp;$A105,IF(Aloitus_Start!$D$1="Svenska","Information saknas : "&amp;$A105)),"")))</f>
        <v/>
      </c>
    </row>
    <row r="106" spans="1:7" x14ac:dyDescent="0.2">
      <c r="A106" s="37" t="str">
        <f ca="1">IF(Testitaulu_Testtabell!$B$2="","",IF(Testitaulu_Testtabell!A110="","",IF(Asetukset!$B$26=(MID(CELL("filename",A105),FIND("]",CELL("filename",A105))+1,255)),Testitaulu_Testtabell!A110,"")))</f>
        <v/>
      </c>
      <c r="B106" s="19" t="str">
        <f ca="1">IF(Testitaulu_Testtabell!$B$2="","",IF(Testitaulu_Testtabell!B110="","",IF(Asetukset!$B$26=(MID(CELL("filename",B105),FIND("]",CELL("filename",B105))+1,255)),Testitaulu_Testtabell!B110,"")))</f>
        <v/>
      </c>
      <c r="C106" s="38" t="str">
        <f ca="1">IF(Testitaulu_Testtabell!$B$2="","",IF(Testitaulu_Testtabell!C110="","",IF(Asetukset!$B$26=(MID(CELL("filename",C105),FIND("]",CELL("filename",C105))+1,255)),Testitaulu_Testtabell!C110,"")))</f>
        <v/>
      </c>
      <c r="D106" s="19" t="str">
        <f>IF(Aloitus_Start!$D$1="","",IF(B106="","",IF(C106="","",C106-B106)))</f>
        <v/>
      </c>
      <c r="E106" s="45" t="str">
        <f>IF(Aloitus_Start!$D$1="","",IF(B106="","",IF(B106=0,"",IF(B106=" ","",IF(C106="","",(C106/B106)-1)))))</f>
        <v/>
      </c>
      <c r="F106" s="19" t="str">
        <f ca="1">IF($A$3="","",IF(Aloitus_Start!$D$1="","",IF(B106="",IF(Aloitus_Start!$D$1="Suomi","Tieto puuttuu : "&amp;$A106,IF(Aloitus_Start!$D$1="Svenska","Information saknas : "&amp;$A106)),"")))</f>
        <v/>
      </c>
      <c r="G106" s="19" t="str">
        <f ca="1">IF($A$3="","",IF(Aloitus_Start!$D$1="","",IF(C106="",IF(Aloitus_Start!$D$1="Suomi","Tieto puuttuu : "&amp;$A106,IF(Aloitus_Start!$D$1="Svenska","Information saknas : "&amp;$A106)),"")))</f>
        <v/>
      </c>
    </row>
    <row r="107" spans="1:7" x14ac:dyDescent="0.2">
      <c r="A107" s="37" t="str">
        <f ca="1">IF(Testitaulu_Testtabell!$B$2="","",IF(Testitaulu_Testtabell!A111="","",IF(Asetukset!$B$26=(MID(CELL("filename",A106),FIND("]",CELL("filename",A106))+1,255)),Testitaulu_Testtabell!A111,"")))</f>
        <v/>
      </c>
      <c r="B107" s="19" t="str">
        <f ca="1">IF(Testitaulu_Testtabell!$B$2="","",IF(Testitaulu_Testtabell!B111="","",IF(Asetukset!$B$26=(MID(CELL("filename",B106),FIND("]",CELL("filename",B106))+1,255)),Testitaulu_Testtabell!B111,"")))</f>
        <v/>
      </c>
      <c r="C107" s="38" t="str">
        <f ca="1">IF(Testitaulu_Testtabell!$B$2="","",IF(Testitaulu_Testtabell!C111="","",IF(Asetukset!$B$26=(MID(CELL("filename",C106),FIND("]",CELL("filename",C106))+1,255)),Testitaulu_Testtabell!C111,"")))</f>
        <v/>
      </c>
      <c r="D107" s="19" t="str">
        <f>IF(Aloitus_Start!$D$1="","",IF(B107="","",IF(C107="","",C107-B107)))</f>
        <v/>
      </c>
      <c r="E107" s="45" t="str">
        <f>IF(Aloitus_Start!$D$1="","",IF(B107="","",IF(B107=0,"",IF(B107=" ","",IF(C107="","",(C107/B107)-1)))))</f>
        <v/>
      </c>
      <c r="F107" s="19" t="str">
        <f ca="1">IF($A$3="","",IF(Aloitus_Start!$D$1="","",IF(B107="",IF(Aloitus_Start!$D$1="Suomi","Tieto puuttuu : "&amp;$A107,IF(Aloitus_Start!$D$1="Svenska","Information saknas : "&amp;$A107)),"")))</f>
        <v/>
      </c>
      <c r="G107" s="19" t="str">
        <f ca="1">IF($A$3="","",IF(Aloitus_Start!$D$1="","",IF(C107="",IF(Aloitus_Start!$D$1="Suomi","Tieto puuttuu : "&amp;$A107,IF(Aloitus_Start!$D$1="Svenska","Information saknas : "&amp;$A107)),"")))</f>
        <v/>
      </c>
    </row>
    <row r="108" spans="1:7" x14ac:dyDescent="0.2">
      <c r="A108" s="37" t="str">
        <f ca="1">IF(Testitaulu_Testtabell!$B$2="","",IF(Testitaulu_Testtabell!A112="","",IF(Asetukset!$B$26=(MID(CELL("filename",A107),FIND("]",CELL("filename",A107))+1,255)),Testitaulu_Testtabell!A112,"")))</f>
        <v/>
      </c>
      <c r="B108" s="19" t="str">
        <f ca="1">IF(Testitaulu_Testtabell!$B$2="","",IF(Testitaulu_Testtabell!B112="","",IF(Asetukset!$B$26=(MID(CELL("filename",B107),FIND("]",CELL("filename",B107))+1,255)),Testitaulu_Testtabell!B112,"")))</f>
        <v/>
      </c>
      <c r="C108" s="38" t="str">
        <f ca="1">IF(Testitaulu_Testtabell!$B$2="","",IF(Testitaulu_Testtabell!C112="","",IF(Asetukset!$B$26=(MID(CELL("filename",C107),FIND("]",CELL("filename",C107))+1,255)),Testitaulu_Testtabell!C112,"")))</f>
        <v/>
      </c>
      <c r="D108" s="19" t="str">
        <f>IF(Aloitus_Start!$D$1="","",IF(B108="","",IF(C108="","",C108-B108)))</f>
        <v/>
      </c>
      <c r="E108" s="45" t="str">
        <f>IF(Aloitus_Start!$D$1="","",IF(B108="","",IF(B108=0,"",IF(B108=" ","",IF(C108="","",(C108/B108)-1)))))</f>
        <v/>
      </c>
      <c r="F108" s="19" t="str">
        <f ca="1">IF($A$3="","",IF(Aloitus_Start!$D$1="","",IF(B108="",IF(Aloitus_Start!$D$1="Suomi","Tieto puuttuu : "&amp;$A108,IF(Aloitus_Start!$D$1="Svenska","Information saknas : "&amp;$A108)),"")))</f>
        <v/>
      </c>
      <c r="G108" s="19" t="str">
        <f ca="1">IF($A$3="","",IF(Aloitus_Start!$D$1="","",IF(C108="",IF(Aloitus_Start!$D$1="Suomi","Tieto puuttuu : "&amp;$A108,IF(Aloitus_Start!$D$1="Svenska","Information saknas : "&amp;$A108)),"")))</f>
        <v/>
      </c>
    </row>
    <row r="109" spans="1:7" x14ac:dyDescent="0.2">
      <c r="A109" s="37" t="str">
        <f ca="1">IF(Testitaulu_Testtabell!$B$2="","",IF(Testitaulu_Testtabell!A113="","",IF(Asetukset!$B$26=(MID(CELL("filename",A108),FIND("]",CELL("filename",A108))+1,255)),Testitaulu_Testtabell!A113,"")))</f>
        <v/>
      </c>
      <c r="B109" s="19" t="str">
        <f ca="1">IF(Testitaulu_Testtabell!$B$2="","",IF(Testitaulu_Testtabell!B113="","",IF(Asetukset!$B$26=(MID(CELL("filename",B108),FIND("]",CELL("filename",B108))+1,255)),Testitaulu_Testtabell!B113,"")))</f>
        <v/>
      </c>
      <c r="C109" s="38" t="str">
        <f ca="1">IF(Testitaulu_Testtabell!$B$2="","",IF(Testitaulu_Testtabell!C113="","",IF(Asetukset!$B$26=(MID(CELL("filename",C108),FIND("]",CELL("filename",C108))+1,255)),Testitaulu_Testtabell!C113,"")))</f>
        <v/>
      </c>
      <c r="D109" s="19" t="str">
        <f>IF(Aloitus_Start!$D$1="","",IF(B109="","",IF(C109="","",C109-B109)))</f>
        <v/>
      </c>
      <c r="E109" s="45" t="str">
        <f>IF(Aloitus_Start!$D$1="","",IF(B109="","",IF(B109=0,"",IF(B109=" ","",IF(C109="","",(C109/B109)-1)))))</f>
        <v/>
      </c>
      <c r="F109" s="19" t="str">
        <f ca="1">IF($A$3="","",IF(Aloitus_Start!$D$1="","",IF(B109="",IF(Aloitus_Start!$D$1="Suomi","Tieto puuttuu : "&amp;$A109,IF(Aloitus_Start!$D$1="Svenska","Information saknas : "&amp;$A109)),"")))</f>
        <v/>
      </c>
      <c r="G109" s="19" t="str">
        <f ca="1">IF($A$3="","",IF(Aloitus_Start!$D$1="","",IF(C109="",IF(Aloitus_Start!$D$1="Suomi","Tieto puuttuu : "&amp;$A109,IF(Aloitus_Start!$D$1="Svenska","Information saknas : "&amp;$A109)),"")))</f>
        <v/>
      </c>
    </row>
    <row r="110" spans="1:7" x14ac:dyDescent="0.2">
      <c r="A110" s="37" t="str">
        <f ca="1">IF(Testitaulu_Testtabell!$B$2="","",IF(Testitaulu_Testtabell!A114="","",IF(Asetukset!$B$26=(MID(CELL("filename",A109),FIND("]",CELL("filename",A109))+1,255)),Testitaulu_Testtabell!A114,"")))</f>
        <v/>
      </c>
      <c r="B110" s="19" t="str">
        <f ca="1">IF(Testitaulu_Testtabell!$B$2="","",IF(Testitaulu_Testtabell!B114="","",IF(Asetukset!$B$26=(MID(CELL("filename",B109),FIND("]",CELL("filename",B109))+1,255)),Testitaulu_Testtabell!B114,"")))</f>
        <v/>
      </c>
      <c r="C110" s="38" t="str">
        <f ca="1">IF(Testitaulu_Testtabell!$B$2="","",IF(Testitaulu_Testtabell!C114="","",IF(Asetukset!$B$26=(MID(CELL("filename",C109),FIND("]",CELL("filename",C109))+1,255)),Testitaulu_Testtabell!C114,"")))</f>
        <v/>
      </c>
      <c r="D110" s="19" t="str">
        <f>IF(Aloitus_Start!$D$1="","",IF(B110="","",IF(C110="","",C110-B110)))</f>
        <v/>
      </c>
      <c r="E110" s="45" t="str">
        <f>IF(Aloitus_Start!$D$1="","",IF(B110="","",IF(B110=0,"",IF(B110=" ","",IF(C110="","",(C110/B110)-1)))))</f>
        <v/>
      </c>
      <c r="F110" s="19" t="str">
        <f ca="1">IF($A$3="","",IF(Aloitus_Start!$D$1="","",IF(B110="",IF(Aloitus_Start!$D$1="Suomi","Tieto puuttuu : "&amp;$A110,IF(Aloitus_Start!$D$1="Svenska","Information saknas : "&amp;$A110)),"")))</f>
        <v/>
      </c>
      <c r="G110" s="19" t="str">
        <f ca="1">IF($A$3="","",IF(Aloitus_Start!$D$1="","",IF(C110="",IF(Aloitus_Start!$D$1="Suomi","Tieto puuttuu : "&amp;$A110,IF(Aloitus_Start!$D$1="Svenska","Information saknas : "&amp;$A110)),"")))</f>
        <v/>
      </c>
    </row>
    <row r="111" spans="1:7" x14ac:dyDescent="0.2">
      <c r="A111" s="37" t="str">
        <f ca="1">IF(Testitaulu_Testtabell!$B$2="","",IF(Testitaulu_Testtabell!A115="","",IF(Asetukset!$B$26=(MID(CELL("filename",A110),FIND("]",CELL("filename",A110))+1,255)),Testitaulu_Testtabell!A115,"")))</f>
        <v/>
      </c>
      <c r="B111" s="19" t="str">
        <f ca="1">IF(Testitaulu_Testtabell!$B$2="","",IF(Testitaulu_Testtabell!B115="","",IF(Asetukset!$B$26=(MID(CELL("filename",B110),FIND("]",CELL("filename",B110))+1,255)),Testitaulu_Testtabell!B115,"")))</f>
        <v/>
      </c>
      <c r="C111" s="38" t="str">
        <f ca="1">IF(Testitaulu_Testtabell!$B$2="","",IF(Testitaulu_Testtabell!C115="","",IF(Asetukset!$B$26=(MID(CELL("filename",C110),FIND("]",CELL("filename",C110))+1,255)),Testitaulu_Testtabell!C115,"")))</f>
        <v/>
      </c>
      <c r="D111" s="19" t="str">
        <f>IF(Aloitus_Start!$D$1="","",IF(B111="","",IF(C111="","",C111-B111)))</f>
        <v/>
      </c>
      <c r="E111" s="45" t="str">
        <f>IF(Aloitus_Start!$D$1="","",IF(B111="","",IF(B111=0,"",IF(B111=" ","",IF(C111="","",(C111/B111)-1)))))</f>
        <v/>
      </c>
      <c r="F111" s="19" t="str">
        <f ca="1">IF($A$3="","",IF(Aloitus_Start!$D$1="","",IF(B111="",IF(Aloitus_Start!$D$1="Suomi","Tieto puuttuu : "&amp;$A111,IF(Aloitus_Start!$D$1="Svenska","Information saknas : "&amp;$A111)),"")))</f>
        <v/>
      </c>
      <c r="G111" s="19" t="str">
        <f ca="1">IF($A$3="","",IF(Aloitus_Start!$D$1="","",IF(C111="",IF(Aloitus_Start!$D$1="Suomi","Tieto puuttuu : "&amp;$A111,IF(Aloitus_Start!$D$1="Svenska","Information saknas : "&amp;$A111)),"")))</f>
        <v/>
      </c>
    </row>
    <row r="112" spans="1:7" x14ac:dyDescent="0.2">
      <c r="A112" s="37" t="str">
        <f ca="1">IF(Testitaulu_Testtabell!$B$2="","",IF(Testitaulu_Testtabell!A116="","",IF(Asetukset!$B$26=(MID(CELL("filename",A111),FIND("]",CELL("filename",A111))+1,255)),Testitaulu_Testtabell!A116,"")))</f>
        <v/>
      </c>
      <c r="B112" s="19" t="str">
        <f ca="1">IF(Testitaulu_Testtabell!$B$2="","",IF(Testitaulu_Testtabell!B116="","",IF(Asetukset!$B$26=(MID(CELL("filename",B111),FIND("]",CELL("filename",B111))+1,255)),Testitaulu_Testtabell!B116,"")))</f>
        <v/>
      </c>
      <c r="C112" s="38" t="str">
        <f ca="1">IF(Testitaulu_Testtabell!$B$2="","",IF(Testitaulu_Testtabell!C116="","",IF(Asetukset!$B$26=(MID(CELL("filename",C111),FIND("]",CELL("filename",C111))+1,255)),Testitaulu_Testtabell!C116,"")))</f>
        <v/>
      </c>
      <c r="D112" s="19" t="str">
        <f>IF(Aloitus_Start!$D$1="","",IF(B112="","",IF(C112="","",C112-B112)))</f>
        <v/>
      </c>
      <c r="E112" s="45" t="str">
        <f>IF(Aloitus_Start!$D$1="","",IF(B112="","",IF(B112=0,"",IF(B112=" ","",IF(C112="","",(C112/B112)-1)))))</f>
        <v/>
      </c>
      <c r="F112" s="19" t="str">
        <f ca="1">IF($A$3="","",IF(Aloitus_Start!$D$1="","",IF(B112="",IF(Aloitus_Start!$D$1="Suomi","Tieto puuttuu : "&amp;$A112,IF(Aloitus_Start!$D$1="Svenska","Information saknas : "&amp;$A112)),"")))</f>
        <v/>
      </c>
      <c r="G112" s="19" t="str">
        <f ca="1">IF($A$3="","",IF(Aloitus_Start!$D$1="","",IF(C112="",IF(Aloitus_Start!$D$1="Suomi","Tieto puuttuu : "&amp;$A112,IF(Aloitus_Start!$D$1="Svenska","Information saknas : "&amp;$A112)),"")))</f>
        <v/>
      </c>
    </row>
    <row r="113" spans="1:7" x14ac:dyDescent="0.2">
      <c r="A113" s="37" t="str">
        <f ca="1">IF(Testitaulu_Testtabell!$B$2="","",IF(Testitaulu_Testtabell!A117="","",IF(Asetukset!$B$26=(MID(CELL("filename",A112),FIND("]",CELL("filename",A112))+1,255)),Testitaulu_Testtabell!A117,"")))</f>
        <v/>
      </c>
      <c r="B113" s="19" t="str">
        <f ca="1">IF(Testitaulu_Testtabell!$B$2="","",IF(Testitaulu_Testtabell!B117="","",IF(Asetukset!$B$26=(MID(CELL("filename",B112),FIND("]",CELL("filename",B112))+1,255)),Testitaulu_Testtabell!B117,"")))</f>
        <v/>
      </c>
      <c r="C113" s="38" t="str">
        <f ca="1">IF(Testitaulu_Testtabell!$B$2="","",IF(Testitaulu_Testtabell!C117="","",IF(Asetukset!$B$26=(MID(CELL("filename",C112),FIND("]",CELL("filename",C112))+1,255)),Testitaulu_Testtabell!C117,"")))</f>
        <v/>
      </c>
      <c r="D113" s="19" t="str">
        <f>IF(Aloitus_Start!$D$1="","",IF(B113="","",IF(C113="","",C113-B113)))</f>
        <v/>
      </c>
      <c r="E113" s="45" t="str">
        <f>IF(Aloitus_Start!$D$1="","",IF(B113="","",IF(B113=0,"",IF(B113=" ","",IF(C113="","",(C113/B113)-1)))))</f>
        <v/>
      </c>
      <c r="F113" s="19" t="str">
        <f ca="1">IF($A$3="","",IF(Aloitus_Start!$D$1="","",IF(B113="",IF(Aloitus_Start!$D$1="Suomi","Tieto puuttuu : "&amp;$A113,IF(Aloitus_Start!$D$1="Svenska","Information saknas : "&amp;$A113)),"")))</f>
        <v/>
      </c>
      <c r="G113" s="19" t="str">
        <f ca="1">IF($A$3="","",IF(Aloitus_Start!$D$1="","",IF(C113="",IF(Aloitus_Start!$D$1="Suomi","Tieto puuttuu : "&amp;$A113,IF(Aloitus_Start!$D$1="Svenska","Information saknas : "&amp;$A113)),"")))</f>
        <v/>
      </c>
    </row>
    <row r="114" spans="1:7" x14ac:dyDescent="0.2">
      <c r="A114" s="37" t="str">
        <f ca="1">IF(Testitaulu_Testtabell!$B$2="","",IF(Testitaulu_Testtabell!A118="","",IF(Asetukset!$B$26=(MID(CELL("filename",A113),FIND("]",CELL("filename",A113))+1,255)),Testitaulu_Testtabell!A118,"")))</f>
        <v/>
      </c>
      <c r="B114" s="19" t="str">
        <f ca="1">IF(Testitaulu_Testtabell!$B$2="","",IF(Testitaulu_Testtabell!B118="","",IF(Asetukset!$B$26=(MID(CELL("filename",B113),FIND("]",CELL("filename",B113))+1,255)),Testitaulu_Testtabell!B118,"")))</f>
        <v/>
      </c>
      <c r="C114" s="38" t="str">
        <f ca="1">IF(Testitaulu_Testtabell!$B$2="","",IF(Testitaulu_Testtabell!C118="","",IF(Asetukset!$B$26=(MID(CELL("filename",C113),FIND("]",CELL("filename",C113))+1,255)),Testitaulu_Testtabell!C118,"")))</f>
        <v/>
      </c>
      <c r="D114" s="19" t="str">
        <f>IF(Aloitus_Start!$D$1="","",IF(B114="","",IF(C114="","",C114-B114)))</f>
        <v/>
      </c>
      <c r="E114" s="45" t="str">
        <f>IF(Aloitus_Start!$D$1="","",IF(B114="","",IF(B114=0,"",IF(B114=" ","",IF(C114="","",(C114/B114)-1)))))</f>
        <v/>
      </c>
      <c r="F114" s="19" t="str">
        <f ca="1">IF($A$3="","",IF(Aloitus_Start!$D$1="","",IF(B114="",IF(Aloitus_Start!$D$1="Suomi","Tieto puuttuu : "&amp;$A114,IF(Aloitus_Start!$D$1="Svenska","Information saknas : "&amp;$A114)),"")))</f>
        <v/>
      </c>
      <c r="G114" s="19" t="str">
        <f ca="1">IF($A$3="","",IF(Aloitus_Start!$D$1="","",IF(C114="",IF(Aloitus_Start!$D$1="Suomi","Tieto puuttuu : "&amp;$A114,IF(Aloitus_Start!$D$1="Svenska","Information saknas : "&amp;$A114)),"")))</f>
        <v/>
      </c>
    </row>
    <row r="115" spans="1:7" x14ac:dyDescent="0.2">
      <c r="A115" s="37" t="str">
        <f ca="1">IF(Testitaulu_Testtabell!$B$2="","",IF(Testitaulu_Testtabell!A119="","",IF(Asetukset!$B$26=(MID(CELL("filename",A114),FIND("]",CELL("filename",A114))+1,255)),Testitaulu_Testtabell!A119,"")))</f>
        <v/>
      </c>
      <c r="B115" s="19" t="str">
        <f ca="1">IF(Testitaulu_Testtabell!$B$2="","",IF(Testitaulu_Testtabell!B119="","",IF(Asetukset!$B$26=(MID(CELL("filename",B114),FIND("]",CELL("filename",B114))+1,255)),Testitaulu_Testtabell!B119,"")))</f>
        <v/>
      </c>
      <c r="C115" s="38" t="str">
        <f ca="1">IF(Testitaulu_Testtabell!$B$2="","",IF(Testitaulu_Testtabell!C119="","",IF(Asetukset!$B$26=(MID(CELL("filename",C114),FIND("]",CELL("filename",C114))+1,255)),Testitaulu_Testtabell!C119,"")))</f>
        <v/>
      </c>
      <c r="F115" s="19"/>
      <c r="G115" s="19"/>
    </row>
    <row r="116" spans="1:7" x14ac:dyDescent="0.2">
      <c r="A116" s="37" t="str">
        <f ca="1">IF(Testitaulu_Testtabell!$B$2="","",IF(Testitaulu_Testtabell!A120="","",IF(Asetukset!$B$26=(MID(CELL("filename",A115),FIND("]",CELL("filename",A115))+1,255)),Testitaulu_Testtabell!A120,"")))</f>
        <v/>
      </c>
      <c r="B116" s="19" t="str">
        <f ca="1">IF(Testitaulu_Testtabell!$B$2="","",IF(Testitaulu_Testtabell!B120="","",IF(Asetukset!$B$26=(MID(CELL("filename",B115),FIND("]",CELL("filename",B115))+1,255)),Testitaulu_Testtabell!B120,"")))</f>
        <v/>
      </c>
      <c r="C116" s="38" t="str">
        <f ca="1">IF(Testitaulu_Testtabell!$B$2="","",IF(Testitaulu_Testtabell!C120="","",IF(Asetukset!$B$26=(MID(CELL("filename",C115),FIND("]",CELL("filename",C115))+1,255)),Testitaulu_Testtabell!C120,"")))</f>
        <v/>
      </c>
      <c r="D116" s="19" t="str">
        <f>IF(Aloitus_Start!$D$1="","",IF(B116="","",IF(C116="","",C116-B116)))</f>
        <v/>
      </c>
      <c r="E116" s="45" t="str">
        <f>IF(Aloitus_Start!$D$1="","",IF(B116="","",IF(B116=0,"",IF(B116=" ","",IF(C116="","",(C116/B116)-1)))))</f>
        <v/>
      </c>
      <c r="F116" s="19" t="str">
        <f ca="1">IF($A$3="","",IF(Aloitus_Start!$D$1="","",IF(B116="",IF(Aloitus_Start!$D$1="Suomi","Tieto puuttuu : "&amp;$A116,IF(Aloitus_Start!$D$1="Svenska","Information saknas : "&amp;$A116)),"")))</f>
        <v/>
      </c>
      <c r="G116" s="19" t="str">
        <f ca="1">IF($A$3="","",IF(Aloitus_Start!$D$1="","",IF(C116="",IF(Aloitus_Start!$D$1="Suomi","Tieto puuttuu : "&amp;$A116,IF(Aloitus_Start!$D$1="Svenska","Information saknas : "&amp;$A116)),"")))</f>
        <v/>
      </c>
    </row>
    <row r="117" spans="1:7" x14ac:dyDescent="0.2">
      <c r="A117" s="37" t="str">
        <f ca="1">IF(Testitaulu_Testtabell!$B$2="","",IF(Testitaulu_Testtabell!A121="","",IF(Asetukset!$B$26=(MID(CELL("filename",A116),FIND("]",CELL("filename",A116))+1,255)),Testitaulu_Testtabell!A121,"")))</f>
        <v/>
      </c>
      <c r="B117" s="19" t="str">
        <f ca="1">IF(Testitaulu_Testtabell!$B$2="","",IF(Testitaulu_Testtabell!B121="","",IF(Asetukset!$B$26=(MID(CELL("filename",B116),FIND("]",CELL("filename",B116))+1,255)),Testitaulu_Testtabell!B121,"")))</f>
        <v/>
      </c>
      <c r="C117" s="38" t="str">
        <f ca="1">IF(Testitaulu_Testtabell!$B$2="","",IF(Testitaulu_Testtabell!C121="","",IF(Asetukset!$B$26=(MID(CELL("filename",C116),FIND("]",CELL("filename",C116))+1,255)),Testitaulu_Testtabell!C121,"")))</f>
        <v/>
      </c>
      <c r="D117" s="19" t="str">
        <f>IF(Aloitus_Start!$D$1="","",IF(B117="","",IF(C117="","",C117-B117)))</f>
        <v/>
      </c>
      <c r="E117" s="45" t="str">
        <f>IF(Aloitus_Start!$D$1="","",IF(B117="","",IF(B117=0,"",IF(B117=" ","",IF(C117="","",(C117/B117)-1)))))</f>
        <v/>
      </c>
      <c r="F117" s="19" t="str">
        <f ca="1">IF($A$3="","",IF(Aloitus_Start!$D$1="","",IF(B117="",IF(Aloitus_Start!$D$1="Suomi","Tieto puuttuu : "&amp;$A117,IF(Aloitus_Start!$D$1="Svenska","Information saknas : "&amp;$A117)),"")))</f>
        <v/>
      </c>
      <c r="G117" s="19" t="str">
        <f ca="1">IF($A$3="","",IF(Aloitus_Start!$D$1="","",IF(C117="",IF(Aloitus_Start!$D$1="Suomi","Tieto puuttuu : "&amp;$A117,IF(Aloitus_Start!$D$1="Svenska","Information saknas : "&amp;$A117)),"")))</f>
        <v/>
      </c>
    </row>
    <row r="118" spans="1:7" x14ac:dyDescent="0.2">
      <c r="A118" s="37" t="str">
        <f ca="1">IF(Testitaulu_Testtabell!$B$2="","",IF(Testitaulu_Testtabell!A122="","",IF(Asetukset!$B$26=(MID(CELL("filename",A117),FIND("]",CELL("filename",A117))+1,255)),Testitaulu_Testtabell!A122,"")))</f>
        <v/>
      </c>
      <c r="B118" s="19" t="str">
        <f ca="1">IF(Testitaulu_Testtabell!$B$2="","",IF(Testitaulu_Testtabell!B122="","",IF(Asetukset!$B$26=(MID(CELL("filename",B117),FIND("]",CELL("filename",B117))+1,255)),Testitaulu_Testtabell!B122,"")))</f>
        <v/>
      </c>
      <c r="C118" s="38" t="str">
        <f ca="1">IF(Testitaulu_Testtabell!$B$2="","",IF(Testitaulu_Testtabell!C122="","",IF(Asetukset!$B$26=(MID(CELL("filename",C117),FIND("]",CELL("filename",C117))+1,255)),Testitaulu_Testtabell!C122,"")))</f>
        <v/>
      </c>
      <c r="D118" s="19" t="str">
        <f>IF(Aloitus_Start!$D$1="","",IF(B118="","",IF(C118="","",C118-B118)))</f>
        <v/>
      </c>
      <c r="E118" s="45" t="str">
        <f>IF(Aloitus_Start!$D$1="","",IF(B118="","",IF(B118=0,"",IF(B118=" ","",IF(C118="","",(C118/B118)-1)))))</f>
        <v/>
      </c>
      <c r="F118" s="19" t="str">
        <f ca="1">IF($A$3="","",IF(Aloitus_Start!$D$1="","",IF(B118="",IF(Aloitus_Start!$D$1="Suomi","Tieto puuttuu : "&amp;$A118,IF(Aloitus_Start!$D$1="Svenska","Information saknas : "&amp;$A118)),"")))</f>
        <v/>
      </c>
      <c r="G118" s="19" t="str">
        <f ca="1">IF($A$3="","",IF(Aloitus_Start!$D$1="","",IF(C118="",IF(Aloitus_Start!$D$1="Suomi","Tieto puuttuu : "&amp;$A118,IF(Aloitus_Start!$D$1="Svenska","Information saknas : "&amp;$A118)),"")))</f>
        <v/>
      </c>
    </row>
    <row r="119" spans="1:7" x14ac:dyDescent="0.2">
      <c r="A119" s="37" t="str">
        <f ca="1">IF(Testitaulu_Testtabell!$B$2="","",IF(Testitaulu_Testtabell!A123="","",IF(Asetukset!$B$26=(MID(CELL("filename",A118),FIND("]",CELL("filename",A118))+1,255)),Testitaulu_Testtabell!A123,"")))</f>
        <v/>
      </c>
      <c r="B119" s="19" t="str">
        <f ca="1">IF(Testitaulu_Testtabell!$B$2="","",IF(Testitaulu_Testtabell!B123="","",IF(Asetukset!$B$26=(MID(CELL("filename",B118),FIND("]",CELL("filename",B118))+1,255)),Testitaulu_Testtabell!B123,"")))</f>
        <v/>
      </c>
      <c r="C119" s="38" t="str">
        <f ca="1">IF(Testitaulu_Testtabell!$B$2="","",IF(Testitaulu_Testtabell!C123="","",IF(Asetukset!$B$26=(MID(CELL("filename",C118),FIND("]",CELL("filename",C118))+1,255)),Testitaulu_Testtabell!C123,"")))</f>
        <v/>
      </c>
      <c r="D119" s="19" t="str">
        <f>IF(Aloitus_Start!$D$1="","",IF(B119="","",IF(C119="","",C119-B119)))</f>
        <v/>
      </c>
      <c r="E119" s="45" t="str">
        <f>IF(Aloitus_Start!$D$1="","",IF(B119="","",IF(B119=0,"",IF(B119=" ","",IF(C119="","",(C119/B119)-1)))))</f>
        <v/>
      </c>
      <c r="F119" s="19" t="str">
        <f ca="1">IF($A$3="","",IF(Aloitus_Start!$D$1="","",IF(B119="",IF(Aloitus_Start!$D$1="Suomi","Tieto puuttuu : "&amp;$A119,IF(Aloitus_Start!$D$1="Svenska","Information saknas : "&amp;$A119)),"")))</f>
        <v/>
      </c>
      <c r="G119" s="19" t="str">
        <f ca="1">IF($A$3="","",IF(Aloitus_Start!$D$1="","",IF(C119="",IF(Aloitus_Start!$D$1="Suomi","Tieto puuttuu : "&amp;$A119,IF(Aloitus_Start!$D$1="Svenska","Information saknas : "&amp;$A119)),"")))</f>
        <v/>
      </c>
    </row>
    <row r="120" spans="1:7" x14ac:dyDescent="0.2">
      <c r="A120" s="37" t="str">
        <f ca="1">IF(Testitaulu_Testtabell!$B$2="","",IF(Testitaulu_Testtabell!A124="","",IF(Asetukset!$B$26=(MID(CELL("filename",A119),FIND("]",CELL("filename",A119))+1,255)),Testitaulu_Testtabell!A124,"")))</f>
        <v/>
      </c>
      <c r="B120" s="19" t="str">
        <f ca="1">IF(Testitaulu_Testtabell!$B$2="","",IF(Testitaulu_Testtabell!B124="","",IF(Asetukset!$B$26=(MID(CELL("filename",B119),FIND("]",CELL("filename",B119))+1,255)),Testitaulu_Testtabell!B124,"")))</f>
        <v/>
      </c>
      <c r="C120" s="38" t="str">
        <f ca="1">IF(Testitaulu_Testtabell!$B$2="","",IF(Testitaulu_Testtabell!C124="","",IF(Asetukset!$B$26=(MID(CELL("filename",C119),FIND("]",CELL("filename",C119))+1,255)),Testitaulu_Testtabell!C124,"")))</f>
        <v/>
      </c>
      <c r="D120" s="19" t="str">
        <f>IF(Aloitus_Start!$D$1="","",IF(B120="","",IF(C120="","",C120-B120)))</f>
        <v/>
      </c>
      <c r="E120" s="45" t="str">
        <f>IF(Aloitus_Start!$D$1="","",IF(B120="","",IF(B120=0,"",IF(B120=" ","",IF(C120="","",(C120/B120)-1)))))</f>
        <v/>
      </c>
      <c r="F120" s="19" t="str">
        <f ca="1">IF($A$3="","",IF(Aloitus_Start!$D$1="","",IF(B120="",IF(Aloitus_Start!$D$1="Suomi","Tieto puuttuu : "&amp;$A120,IF(Aloitus_Start!$D$1="Svenska","Information saknas : "&amp;$A120)),"")))</f>
        <v/>
      </c>
      <c r="G120" s="19" t="str">
        <f ca="1">IF($A$3="","",IF(Aloitus_Start!$D$1="","",IF(C120="",IF(Aloitus_Start!$D$1="Suomi","Tieto puuttuu : "&amp;$A120,IF(Aloitus_Start!$D$1="Svenska","Information saknas : "&amp;$A120)),"")))</f>
        <v/>
      </c>
    </row>
    <row r="121" spans="1:7" x14ac:dyDescent="0.2">
      <c r="A121" s="37" t="str">
        <f ca="1">IF(Testitaulu_Testtabell!$B$2="","",IF(Testitaulu_Testtabell!A125="","",IF(Asetukset!$B$26=(MID(CELL("filename",A120),FIND("]",CELL("filename",A120))+1,255)),Testitaulu_Testtabell!A125,"")))</f>
        <v/>
      </c>
      <c r="B121" s="19" t="str">
        <f ca="1">IF(Testitaulu_Testtabell!$B$2="","",IF(Testitaulu_Testtabell!B125="","",IF(Asetukset!$B$26=(MID(CELL("filename",B120),FIND("]",CELL("filename",B120))+1,255)),Testitaulu_Testtabell!B125,"")))</f>
        <v/>
      </c>
      <c r="C121" s="38" t="str">
        <f ca="1">IF(Testitaulu_Testtabell!$B$2="","",IF(Testitaulu_Testtabell!C125="","",IF(Asetukset!$B$26=(MID(CELL("filename",C120),FIND("]",CELL("filename",C120))+1,255)),Testitaulu_Testtabell!C125,"")))</f>
        <v/>
      </c>
      <c r="D121" s="19" t="str">
        <f>IF(Aloitus_Start!$D$1="","",IF(B121="","",IF(C121="","",C121-B121)))</f>
        <v/>
      </c>
      <c r="E121" s="45" t="str">
        <f>IF(Aloitus_Start!$D$1="","",IF(B121="","",IF(B121=0,"",IF(B121=" ","",IF(C121="","",(C121/B121)-1)))))</f>
        <v/>
      </c>
      <c r="F121" s="19" t="str">
        <f ca="1">IF($A$3="","",IF(Aloitus_Start!$D$1="","",IF(B121="",IF(Aloitus_Start!$D$1="Suomi","Tieto puuttuu : "&amp;$A121,IF(Aloitus_Start!$D$1="Svenska","Information saknas : "&amp;$A121)),"")))</f>
        <v/>
      </c>
      <c r="G121" s="19" t="str">
        <f ca="1">IF($A$3="","",IF(Aloitus_Start!$D$1="","",IF(C121="",IF(Aloitus_Start!$D$1="Suomi","Tieto puuttuu : "&amp;$A121,IF(Aloitus_Start!$D$1="Svenska","Information saknas : "&amp;$A121)),"")))</f>
        <v/>
      </c>
    </row>
    <row r="122" spans="1:7" x14ac:dyDescent="0.2">
      <c r="A122" s="37" t="str">
        <f ca="1">IF(Testitaulu_Testtabell!$B$2="","",IF(Testitaulu_Testtabell!A126="","",IF(Asetukset!$B$26=(MID(CELL("filename",A121),FIND("]",CELL("filename",A121))+1,255)),Testitaulu_Testtabell!A126,"")))</f>
        <v/>
      </c>
      <c r="B122" s="19" t="str">
        <f ca="1">IF(Testitaulu_Testtabell!$B$2="","",IF(Testitaulu_Testtabell!B126="","",IF(Asetukset!$B$26=(MID(CELL("filename",B121),FIND("]",CELL("filename",B121))+1,255)),Testitaulu_Testtabell!B126,"")))</f>
        <v/>
      </c>
      <c r="C122" s="38" t="str">
        <f ca="1">IF(Testitaulu_Testtabell!$B$2="","",IF(Testitaulu_Testtabell!C126="","",IF(Asetukset!$B$26=(MID(CELL("filename",C121),FIND("]",CELL("filename",C121))+1,255)),Testitaulu_Testtabell!C126,"")))</f>
        <v/>
      </c>
      <c r="D122" s="19" t="str">
        <f>IF(Aloitus_Start!$D$1="","",IF(B122="","",IF(C122="","",C122-B122)))</f>
        <v/>
      </c>
      <c r="E122" s="45" t="str">
        <f>IF(Aloitus_Start!$D$1="","",IF(B122="","",IF(B122=0,"",IF(B122=" ","",IF(C122="","",(C122/B122)-1)))))</f>
        <v/>
      </c>
      <c r="F122" s="19" t="str">
        <f ca="1">IF($A$3="","",IF(Aloitus_Start!$D$1="","",IF(B122="",IF(Aloitus_Start!$D$1="Suomi","Tieto puuttuu : "&amp;$A122,IF(Aloitus_Start!$D$1="Svenska","Information saknas : "&amp;$A122)),"")))</f>
        <v/>
      </c>
      <c r="G122" s="19" t="str">
        <f ca="1">IF($A$3="","",IF(Aloitus_Start!$D$1="","",IF(C122="",IF(Aloitus_Start!$D$1="Suomi","Tieto puuttuu : "&amp;$A122,IF(Aloitus_Start!$D$1="Svenska","Information saknas : "&amp;$A122)),"")))</f>
        <v/>
      </c>
    </row>
    <row r="123" spans="1:7" x14ac:dyDescent="0.2">
      <c r="A123" s="37" t="str">
        <f ca="1">IF(Testitaulu_Testtabell!$B$2="","",IF(Testitaulu_Testtabell!A127="","",IF(Asetukset!$B$26=(MID(CELL("filename",A122),FIND("]",CELL("filename",A122))+1,255)),Testitaulu_Testtabell!A127,"")))</f>
        <v/>
      </c>
      <c r="B123" s="19" t="str">
        <f ca="1">IF(Testitaulu_Testtabell!$B$2="","",IF(Testitaulu_Testtabell!B127="","",IF(Asetukset!$B$26=(MID(CELL("filename",B122),FIND("]",CELL("filename",B122))+1,255)),Testitaulu_Testtabell!B127,"")))</f>
        <v/>
      </c>
      <c r="C123" s="38" t="str">
        <f ca="1">IF(Testitaulu_Testtabell!$B$2="","",IF(Testitaulu_Testtabell!C127="","",IF(Asetukset!$B$26=(MID(CELL("filename",C122),FIND("]",CELL("filename",C122))+1,255)),Testitaulu_Testtabell!C127,"")))</f>
        <v/>
      </c>
      <c r="D123" s="19" t="str">
        <f>IF(Aloitus_Start!$D$1="","",IF(B123="","",IF(C123="","",C123-B123)))</f>
        <v/>
      </c>
      <c r="E123" s="45" t="str">
        <f>IF(Aloitus_Start!$D$1="","",IF(B123="","",IF(B123=0,"",IF(B123=" ","",IF(C123="","",(C123/B123)-1)))))</f>
        <v/>
      </c>
      <c r="F123" s="19" t="str">
        <f ca="1">IF($A$3="","",IF(Aloitus_Start!$D$1="","",IF(B123="",IF(Aloitus_Start!$D$1="Suomi","Tieto puuttuu : "&amp;$A123,IF(Aloitus_Start!$D$1="Svenska","Information saknas : "&amp;$A123)),"")))</f>
        <v/>
      </c>
      <c r="G123" s="19" t="str">
        <f ca="1">IF($A$3="","",IF(Aloitus_Start!$D$1="","",IF(C123="",IF(Aloitus_Start!$D$1="Suomi","Tieto puuttuu : "&amp;$A123,IF(Aloitus_Start!$D$1="Svenska","Information saknas : "&amp;$A123)),"")))</f>
        <v/>
      </c>
    </row>
    <row r="124" spans="1:7" x14ac:dyDescent="0.2">
      <c r="A124" s="37" t="str">
        <f ca="1">IF(Testitaulu_Testtabell!$B$2="","",IF(Testitaulu_Testtabell!A128="","",IF(Asetukset!$B$26=(MID(CELL("filename",A123),FIND("]",CELL("filename",A123))+1,255)),Testitaulu_Testtabell!A128,"")))</f>
        <v/>
      </c>
      <c r="B124" s="19" t="str">
        <f ca="1">IF(Testitaulu_Testtabell!$B$2="","",IF(Testitaulu_Testtabell!B128="","",IF(Asetukset!$B$26=(MID(CELL("filename",B123),FIND("]",CELL("filename",B123))+1,255)),Testitaulu_Testtabell!B128,"")))</f>
        <v/>
      </c>
      <c r="C124" s="38" t="str">
        <f ca="1">IF(Testitaulu_Testtabell!$B$2="","",IF(Testitaulu_Testtabell!C128="","",IF(Asetukset!$B$26=(MID(CELL("filename",C123),FIND("]",CELL("filename",C123))+1,255)),Testitaulu_Testtabell!C128,"")))</f>
        <v/>
      </c>
      <c r="D124" s="19" t="str">
        <f>IF(Aloitus_Start!$D$1="","",IF(B124="","",IF(C124="","",C124-B124)))</f>
        <v/>
      </c>
      <c r="E124" s="45" t="str">
        <f>IF(Aloitus_Start!$D$1="","",IF(B124="","",IF(B124=0,"",IF(B124=" ","",IF(C124="","",(C124/B124)-1)))))</f>
        <v/>
      </c>
      <c r="F124" s="19" t="str">
        <f ca="1">IF($A$3="","",IF(Aloitus_Start!$D$1="","",IF(B124="",IF(Aloitus_Start!$D$1="Suomi","Tieto puuttuu : "&amp;$A124,IF(Aloitus_Start!$D$1="Svenska","Information saknas : "&amp;$A124)),"")))</f>
        <v/>
      </c>
      <c r="G124" s="19" t="str">
        <f ca="1">IF($A$3="","",IF(Aloitus_Start!$D$1="","",IF(C124="",IF(Aloitus_Start!$D$1="Suomi","Tieto puuttuu : "&amp;$A124,IF(Aloitus_Start!$D$1="Svenska","Information saknas : "&amp;$A124)),"")))</f>
        <v/>
      </c>
    </row>
    <row r="125" spans="1:7" x14ac:dyDescent="0.2">
      <c r="A125" s="37" t="str">
        <f ca="1">IF(Testitaulu_Testtabell!$B$2="","",IF(Testitaulu_Testtabell!A129="","",IF(Asetukset!$B$26=(MID(CELL("filename",A124),FIND("]",CELL("filename",A124))+1,255)),Testitaulu_Testtabell!A129,"")))</f>
        <v/>
      </c>
      <c r="B125" s="19" t="str">
        <f ca="1">IF(Testitaulu_Testtabell!$B$2="","",IF(Testitaulu_Testtabell!B129="","",IF(Asetukset!$B$26=(MID(CELL("filename",B124),FIND("]",CELL("filename",B124))+1,255)),Testitaulu_Testtabell!B129,"")))</f>
        <v/>
      </c>
      <c r="C125" s="38" t="str">
        <f ca="1">IF(Testitaulu_Testtabell!$B$2="","",IF(Testitaulu_Testtabell!C129="","",IF(Asetukset!$B$26=(MID(CELL("filename",C124),FIND("]",CELL("filename",C124))+1,255)),Testitaulu_Testtabell!C129,"")))</f>
        <v/>
      </c>
      <c r="D125" s="19" t="str">
        <f>IF(Aloitus_Start!$D$1="","",IF(B125="","",IF(C125="","",C125-B125)))</f>
        <v/>
      </c>
      <c r="E125" s="45" t="str">
        <f>IF(Aloitus_Start!$D$1="","",IF(B125="","",IF(B125=0,"",IF(B125=" ","",IF(C125="","",(C125/B125)-1)))))</f>
        <v/>
      </c>
      <c r="F125" s="19" t="str">
        <f ca="1">IF($A$3="","",IF(Aloitus_Start!$D$1="","",IF(B125="",IF(Aloitus_Start!$D$1="Suomi","Tieto puuttuu : "&amp;$A125,IF(Aloitus_Start!$D$1="Svenska","Information saknas : "&amp;$A125)),"")))</f>
        <v/>
      </c>
      <c r="G125" s="19" t="str">
        <f ca="1">IF($A$3="","",IF(Aloitus_Start!$D$1="","",IF(C125="",IF(Aloitus_Start!$D$1="Suomi","Tieto puuttuu : "&amp;$A125,IF(Aloitus_Start!$D$1="Svenska","Information saknas : "&amp;$A125)),"")))</f>
        <v/>
      </c>
    </row>
    <row r="126" spans="1:7" x14ac:dyDescent="0.2">
      <c r="A126" s="37" t="str">
        <f ca="1">IF(Testitaulu_Testtabell!$B$2="","",IF(Testitaulu_Testtabell!A130="","",IF(Asetukset!$B$26=(MID(CELL("filename",A125),FIND("]",CELL("filename",A125))+1,255)),Testitaulu_Testtabell!A130,"")))</f>
        <v/>
      </c>
      <c r="B126" s="19" t="str">
        <f ca="1">IF(Testitaulu_Testtabell!$B$2="","",IF(Testitaulu_Testtabell!B130="","",IF(Asetukset!$B$26=(MID(CELL("filename",B125),FIND("]",CELL("filename",B125))+1,255)),Testitaulu_Testtabell!B130,"")))</f>
        <v/>
      </c>
      <c r="C126" s="38" t="str">
        <f ca="1">IF(Testitaulu_Testtabell!$B$2="","",IF(Testitaulu_Testtabell!C130="","",IF(Asetukset!$B$26=(MID(CELL("filename",C125),FIND("]",CELL("filename",C125))+1,255)),Testitaulu_Testtabell!C130,"")))</f>
        <v/>
      </c>
      <c r="D126" s="19" t="str">
        <f>IF(Aloitus_Start!$D$1="","",IF(B126="","",IF(C126="","",C126-B126)))</f>
        <v/>
      </c>
      <c r="E126" s="45" t="str">
        <f>IF(Aloitus_Start!$D$1="","",IF(B126="","",IF(B126=0,"",IF(B126=" ","",IF(C126="","",(C126/B126)-1)))))</f>
        <v/>
      </c>
      <c r="F126" s="19" t="str">
        <f ca="1">IF($A$3="","",IF(Aloitus_Start!$D$1="","",IF(B126="",IF(Aloitus_Start!$D$1="Suomi","Tieto puuttuu : "&amp;$A126,IF(Aloitus_Start!$D$1="Svenska","Information saknas : "&amp;$A126)),"")))</f>
        <v/>
      </c>
      <c r="G126" s="19" t="str">
        <f ca="1">IF($A$3="","",IF(Aloitus_Start!$D$1="","",IF(C126="",IF(Aloitus_Start!$D$1="Suomi","Tieto puuttuu : "&amp;$A126,IF(Aloitus_Start!$D$1="Svenska","Information saknas : "&amp;$A126)),"")))</f>
        <v/>
      </c>
    </row>
    <row r="127" spans="1:7" x14ac:dyDescent="0.2">
      <c r="A127" s="37" t="str">
        <f ca="1">IF(Testitaulu_Testtabell!$B$2="","",IF(Testitaulu_Testtabell!A131="","",IF(Asetukset!$B$26=(MID(CELL("filename",A126),FIND("]",CELL("filename",A126))+1,255)),Testitaulu_Testtabell!A131,"")))</f>
        <v/>
      </c>
      <c r="B127" s="19" t="str">
        <f ca="1">IF(Testitaulu_Testtabell!$B$2="","",IF(Testitaulu_Testtabell!B131="","",IF(Asetukset!$B$26=(MID(CELL("filename",B126),FIND("]",CELL("filename",B126))+1,255)),Testitaulu_Testtabell!B131,"")))</f>
        <v/>
      </c>
      <c r="C127" s="38" t="str">
        <f ca="1">IF(Testitaulu_Testtabell!$B$2="","",IF(Testitaulu_Testtabell!C131="","",IF(Asetukset!$B$26=(MID(CELL("filename",C126),FIND("]",CELL("filename",C126))+1,255)),Testitaulu_Testtabell!C131,"")))</f>
        <v/>
      </c>
      <c r="D127" s="19" t="str">
        <f>IF(Aloitus_Start!$D$1="","",IF(B127="","",IF(C127="","",C127-B127)))</f>
        <v/>
      </c>
      <c r="E127" s="45" t="str">
        <f>IF(Aloitus_Start!$D$1="","",IF(B127="","",IF(B127=0,"",IF(B127=" ","",IF(C127="","",(C127/B127)-1)))))</f>
        <v/>
      </c>
      <c r="F127" s="19" t="str">
        <f ca="1">IF($A$3="","",IF(Aloitus_Start!$D$1="","",IF(B127="",IF(Aloitus_Start!$D$1="Suomi","Tieto puuttuu : "&amp;$A127,IF(Aloitus_Start!$D$1="Svenska","Information saknas : "&amp;$A127)),"")))</f>
        <v/>
      </c>
      <c r="G127" s="19" t="str">
        <f ca="1">IF($A$3="","",IF(Aloitus_Start!$D$1="","",IF(C127="",IF(Aloitus_Start!$D$1="Suomi","Tieto puuttuu : "&amp;$A127,IF(Aloitus_Start!$D$1="Svenska","Information saknas : "&amp;$A127)),"")))</f>
        <v/>
      </c>
    </row>
    <row r="128" spans="1:7" x14ac:dyDescent="0.2">
      <c r="A128" s="37" t="str">
        <f ca="1">IF(Testitaulu_Testtabell!$B$2="","",IF(Testitaulu_Testtabell!A132="","",IF(Asetukset!$B$26=(MID(CELL("filename",A127),FIND("]",CELL("filename",A127))+1,255)),Testitaulu_Testtabell!A132,"")))</f>
        <v/>
      </c>
      <c r="B128" s="19" t="str">
        <f ca="1">IF(Testitaulu_Testtabell!$B$2="","",IF(Testitaulu_Testtabell!B132="","",IF(Asetukset!$B$26=(MID(CELL("filename",B127),FIND("]",CELL("filename",B127))+1,255)),Testitaulu_Testtabell!B132,"")))</f>
        <v/>
      </c>
      <c r="C128" s="38" t="str">
        <f ca="1">IF(Testitaulu_Testtabell!$B$2="","",IF(Testitaulu_Testtabell!C132="","",IF(Asetukset!$B$26=(MID(CELL("filename",C127),FIND("]",CELL("filename",C127))+1,255)),Testitaulu_Testtabell!C132,"")))</f>
        <v/>
      </c>
      <c r="D128" s="19" t="str">
        <f>IF(Aloitus_Start!$D$1="","",IF(B128="","",IF(C128="","",C128-B128)))</f>
        <v/>
      </c>
      <c r="E128" s="45" t="str">
        <f>IF(Aloitus_Start!$D$1="","",IF(B128="","",IF(B128=0,"",IF(B128=" ","",IF(C128="","",(C128/B128)-1)))))</f>
        <v/>
      </c>
      <c r="F128" s="19" t="str">
        <f ca="1">IF($A$3="","",IF(Aloitus_Start!$D$1="","",IF(B128="",IF(Aloitus_Start!$D$1="Suomi","Tieto puuttuu : "&amp;$A128,IF(Aloitus_Start!$D$1="Svenska","Information saknas : "&amp;$A128)),"")))</f>
        <v/>
      </c>
      <c r="G128" s="19" t="str">
        <f ca="1">IF($A$3="","",IF(Aloitus_Start!$D$1="","",IF(C128="",IF(Aloitus_Start!$D$1="Suomi","Tieto puuttuu : "&amp;$A128,IF(Aloitus_Start!$D$1="Svenska","Information saknas : "&amp;$A128)),"")))</f>
        <v/>
      </c>
    </row>
    <row r="129" spans="1:7" x14ac:dyDescent="0.2">
      <c r="A129" s="37" t="str">
        <f ca="1">IF(Testitaulu_Testtabell!$B$2="","",IF(Testitaulu_Testtabell!A133="","",IF(Asetukset!$B$26=(MID(CELL("filename",A128),FIND("]",CELL("filename",A128))+1,255)),Testitaulu_Testtabell!A133,"")))</f>
        <v/>
      </c>
      <c r="B129" s="19" t="str">
        <f ca="1">IF(Testitaulu_Testtabell!$B$2="","",IF(Testitaulu_Testtabell!B133="","",IF(Asetukset!$B$26=(MID(CELL("filename",B128),FIND("]",CELL("filename",B128))+1,255)),Testitaulu_Testtabell!B133,"")))</f>
        <v/>
      </c>
      <c r="C129" s="38" t="str">
        <f ca="1">IF(Testitaulu_Testtabell!$B$2="","",IF(Testitaulu_Testtabell!C133="","",IF(Asetukset!$B$26=(MID(CELL("filename",C128),FIND("]",CELL("filename",C128))+1,255)),Testitaulu_Testtabell!C133,"")))</f>
        <v/>
      </c>
      <c r="D129" s="19" t="str">
        <f>IF(Aloitus_Start!$D$1="","",IF(B129="","",IF(C129="","",C129-B129)))</f>
        <v/>
      </c>
      <c r="E129" s="45" t="str">
        <f>IF(Aloitus_Start!$D$1="","",IF(B129="","",IF(B129=0,"",IF(B129=" ","",IF(C129="","",(C129/B129)-1)))))</f>
        <v/>
      </c>
      <c r="F129" s="19" t="str">
        <f ca="1">IF($A$3="","",IF(Aloitus_Start!$D$1="","",IF(B129="",IF(Aloitus_Start!$D$1="Suomi","Tieto puuttuu : "&amp;$A129,IF(Aloitus_Start!$D$1="Svenska","Information saknas : "&amp;$A129)),"")))</f>
        <v/>
      </c>
      <c r="G129" s="19" t="str">
        <f ca="1">IF($A$3="","",IF(Aloitus_Start!$D$1="","",IF(C129="",IF(Aloitus_Start!$D$1="Suomi","Tieto puuttuu : "&amp;$A129,IF(Aloitus_Start!$D$1="Svenska","Information saknas : "&amp;$A129)),"")))</f>
        <v/>
      </c>
    </row>
    <row r="130" spans="1:7" x14ac:dyDescent="0.2">
      <c r="A130" s="37" t="str">
        <f ca="1">IF(Testitaulu_Testtabell!$B$2="","",IF(Testitaulu_Testtabell!A134="","",IF(Asetukset!$B$26=(MID(CELL("filename",A129),FIND("]",CELL("filename",A129))+1,255)),Testitaulu_Testtabell!A134,"")))</f>
        <v/>
      </c>
      <c r="B130" s="19" t="str">
        <f ca="1">IF(Testitaulu_Testtabell!$B$2="","",IF(Testitaulu_Testtabell!B134="","",IF(Asetukset!$B$26=(MID(CELL("filename",B129),FIND("]",CELL("filename",B129))+1,255)),Testitaulu_Testtabell!B134,"")))</f>
        <v/>
      </c>
      <c r="C130" s="38" t="str">
        <f ca="1">IF(Testitaulu_Testtabell!$B$2="","",IF(Testitaulu_Testtabell!C134="","",IF(Asetukset!$B$26=(MID(CELL("filename",C129),FIND("]",CELL("filename",C129))+1,255)),Testitaulu_Testtabell!C134,"")))</f>
        <v/>
      </c>
      <c r="D130" s="19" t="str">
        <f>IF(Aloitus_Start!$D$1="","",IF(B130="","",IF(C130="","",C130-B130)))</f>
        <v/>
      </c>
      <c r="E130" s="45" t="str">
        <f>IF(Aloitus_Start!$D$1="","",IF(B130="","",IF(B130=0,"",IF(B130=" ","",IF(C130="","",(C130/B130)-1)))))</f>
        <v/>
      </c>
      <c r="F130" s="19" t="str">
        <f ca="1">IF($A$3="","",IF(Aloitus_Start!$D$1="","",IF(B130="",IF(Aloitus_Start!$D$1="Suomi","Tieto puuttuu : "&amp;$A130,IF(Aloitus_Start!$D$1="Svenska","Information saknas : "&amp;$A130)),"")))</f>
        <v/>
      </c>
      <c r="G130" s="19" t="str">
        <f ca="1">IF($A$3="","",IF(Aloitus_Start!$D$1="","",IF(C130="",IF(Aloitus_Start!$D$1="Suomi","Tieto puuttuu : "&amp;$A130,IF(Aloitus_Start!$D$1="Svenska","Information saknas : "&amp;$A130)),"")))</f>
        <v/>
      </c>
    </row>
    <row r="131" spans="1:7" x14ac:dyDescent="0.2">
      <c r="A131" s="37" t="str">
        <f ca="1">IF(Testitaulu_Testtabell!$B$2="","",IF(Testitaulu_Testtabell!A135="","",IF(Asetukset!$B$26=(MID(CELL("filename",A130),FIND("]",CELL("filename",A130))+1,255)),Testitaulu_Testtabell!A135,"")))</f>
        <v/>
      </c>
      <c r="B131" s="19" t="str">
        <f ca="1">IF(Testitaulu_Testtabell!$B$2="","",IF(Testitaulu_Testtabell!B135="","",IF(Asetukset!$B$26=(MID(CELL("filename",B130),FIND("]",CELL("filename",B130))+1,255)),Testitaulu_Testtabell!B135,"")))</f>
        <v/>
      </c>
      <c r="C131" s="38" t="str">
        <f ca="1">IF(Testitaulu_Testtabell!$B$2="","",IF(Testitaulu_Testtabell!C135="","",IF(Asetukset!$B$26=(MID(CELL("filename",C130),FIND("]",CELL("filename",C130))+1,255)),Testitaulu_Testtabell!C135,"")))</f>
        <v/>
      </c>
      <c r="D131" s="19" t="str">
        <f>IF(Aloitus_Start!$D$1="","",IF(B131="","",IF(C131="","",C131-B131)))</f>
        <v/>
      </c>
      <c r="E131" s="45" t="str">
        <f>IF(Aloitus_Start!$D$1="","",IF(B131="","",IF(B131=0,"",IF(B131=" ","",IF(C131="","",(C131/B131)-1)))))</f>
        <v/>
      </c>
      <c r="F131" s="19" t="str">
        <f ca="1">IF($A$3="","",IF(Aloitus_Start!$D$1="","",IF(B131="",IF(Aloitus_Start!$D$1="Suomi","Tieto puuttuu : "&amp;$A131,IF(Aloitus_Start!$D$1="Svenska","Information saknas : "&amp;$A131)),"")))</f>
        <v/>
      </c>
      <c r="G131" s="19" t="str">
        <f ca="1">IF($A$3="","",IF(Aloitus_Start!$D$1="","",IF(C131="",IF(Aloitus_Start!$D$1="Suomi","Tieto puuttuu : "&amp;$A131,IF(Aloitus_Start!$D$1="Svenska","Information saknas : "&amp;$A131)),"")))</f>
        <v/>
      </c>
    </row>
    <row r="132" spans="1:7" x14ac:dyDescent="0.2">
      <c r="A132" s="37" t="str">
        <f ca="1">IF(Testitaulu_Testtabell!$B$2="","",IF(Testitaulu_Testtabell!A136="","",IF(Asetukset!$B$26=(MID(CELL("filename",A131),FIND("]",CELL("filename",A131))+1,255)),Testitaulu_Testtabell!A136,"")))</f>
        <v/>
      </c>
      <c r="B132" s="19" t="str">
        <f ca="1">IF(Testitaulu_Testtabell!$B$2="","",IF(Testitaulu_Testtabell!B136="","",IF(Asetukset!$B$26=(MID(CELL("filename",B131),FIND("]",CELL("filename",B131))+1,255)),Testitaulu_Testtabell!B136,"")))</f>
        <v/>
      </c>
      <c r="C132" s="38" t="str">
        <f ca="1">IF(Testitaulu_Testtabell!$B$2="","",IF(Testitaulu_Testtabell!C136="","",IF(Asetukset!$B$26=(MID(CELL("filename",C131),FIND("]",CELL("filename",C131))+1,255)),Testitaulu_Testtabell!C136,"")))</f>
        <v/>
      </c>
      <c r="D132" s="19" t="str">
        <f>IF(Aloitus_Start!$D$1="","",IF(B132="","",IF(C132="","",C132-B132)))</f>
        <v/>
      </c>
      <c r="E132" s="45" t="str">
        <f>IF(Aloitus_Start!$D$1="","",IF(B132="","",IF(B132=0,"",IF(B132=" ","",IF(C132="","",(C132/B132)-1)))))</f>
        <v/>
      </c>
      <c r="F132" s="19" t="str">
        <f ca="1">IF($A$3="","",IF(Aloitus_Start!$D$1="","",IF(B132="",IF(Aloitus_Start!$D$1="Suomi","Tieto puuttuu : "&amp;$A132,IF(Aloitus_Start!$D$1="Svenska","Information saknas : "&amp;$A132)),"")))</f>
        <v/>
      </c>
      <c r="G132" s="19" t="str">
        <f ca="1">IF($A$3="","",IF(Aloitus_Start!$D$1="","",IF(C132="",IF(Aloitus_Start!$D$1="Suomi","Tieto puuttuu : "&amp;$A132,IF(Aloitus_Start!$D$1="Svenska","Information saknas : "&amp;$A132)),"")))</f>
        <v/>
      </c>
    </row>
    <row r="133" spans="1:7" x14ac:dyDescent="0.2">
      <c r="A133" s="37" t="str">
        <f ca="1">IF(Testitaulu_Testtabell!$B$2="","",IF(Testitaulu_Testtabell!A137="","",IF(Asetukset!$B$26=(MID(CELL("filename",A132),FIND("]",CELL("filename",A132))+1,255)),Testitaulu_Testtabell!A137,"")))</f>
        <v/>
      </c>
      <c r="B133" s="19" t="str">
        <f ca="1">IF(Testitaulu_Testtabell!$B$2="","",IF(Testitaulu_Testtabell!B137="","",IF(Asetukset!$B$26=(MID(CELL("filename",B132),FIND("]",CELL("filename",B132))+1,255)),Testitaulu_Testtabell!B137,"")))</f>
        <v/>
      </c>
      <c r="C133" s="38" t="str">
        <f ca="1">IF(Testitaulu_Testtabell!$B$2="","",IF(Testitaulu_Testtabell!C137="","",IF(Asetukset!$B$26=(MID(CELL("filename",C132),FIND("]",CELL("filename",C132))+1,255)),Testitaulu_Testtabell!C137,"")))</f>
        <v/>
      </c>
      <c r="D133" s="19" t="str">
        <f>IF(Aloitus_Start!$D$1="","",IF(B133="","",IF(C133="","",C133-B133)))</f>
        <v/>
      </c>
      <c r="E133" s="45" t="str">
        <f>IF(Aloitus_Start!$D$1="","",IF(B133="","",IF(B133=0,"",IF(B133=" ","",IF(C133="","",(C133/B133)-1)))))</f>
        <v/>
      </c>
      <c r="F133" s="19" t="str">
        <f ca="1">IF($A$3="","",IF(Aloitus_Start!$D$1="","",IF(B133="",IF(Aloitus_Start!$D$1="Suomi","Tieto puuttuu : "&amp;$A133,IF(Aloitus_Start!$D$1="Svenska","Information saknas : "&amp;$A133)),"")))</f>
        <v/>
      </c>
      <c r="G133" s="19" t="str">
        <f ca="1">IF($A$3="","",IF(Aloitus_Start!$D$1="","",IF(C133="",IF(Aloitus_Start!$D$1="Suomi","Tieto puuttuu : "&amp;$A133,IF(Aloitus_Start!$D$1="Svenska","Information saknas : "&amp;$A133)),"")))</f>
        <v/>
      </c>
    </row>
    <row r="134" spans="1:7" x14ac:dyDescent="0.2">
      <c r="A134" s="37" t="str">
        <f ca="1">IF(Testitaulu_Testtabell!$B$2="","",IF(Testitaulu_Testtabell!A138="","",IF(Asetukset!$B$26=(MID(CELL("filename",A133),FIND("]",CELL("filename",A133))+1,255)),Testitaulu_Testtabell!A138,"")))</f>
        <v/>
      </c>
      <c r="B134" s="19" t="str">
        <f ca="1">IF(Testitaulu_Testtabell!$B$2="","",IF(Testitaulu_Testtabell!B138="","",IF(Asetukset!$B$26=(MID(CELL("filename",B133),FIND("]",CELL("filename",B133))+1,255)),Testitaulu_Testtabell!B138,"")))</f>
        <v/>
      </c>
      <c r="C134" s="38" t="str">
        <f ca="1">IF(Testitaulu_Testtabell!$B$2="","",IF(Testitaulu_Testtabell!C138="","",IF(Asetukset!$B$26=(MID(CELL("filename",C133),FIND("]",CELL("filename",C133))+1,255)),Testitaulu_Testtabell!C138,"")))</f>
        <v/>
      </c>
      <c r="D134" s="19" t="str">
        <f>IF(Aloitus_Start!$D$1="","",IF(B134="","",IF(C134="","",C134-B134)))</f>
        <v/>
      </c>
      <c r="E134" s="45" t="str">
        <f>IF(Aloitus_Start!$D$1="","",IF(B134="","",IF(B134=0,"",IF(B134=" ","",IF(C134="","",(C134/B134)-1)))))</f>
        <v/>
      </c>
      <c r="F134" s="19" t="str">
        <f ca="1">IF($A$3="","",IF(Aloitus_Start!$D$1="","",IF(B134="",IF(Aloitus_Start!$D$1="Suomi","Tieto puuttuu : "&amp;$A134,IF(Aloitus_Start!$D$1="Svenska","Information saknas : "&amp;$A134)),"")))</f>
        <v/>
      </c>
      <c r="G134" s="19" t="str">
        <f ca="1">IF($A$3="","",IF(Aloitus_Start!$D$1="","",IF(C134="",IF(Aloitus_Start!$D$1="Suomi","Tieto puuttuu : "&amp;$A134,IF(Aloitus_Start!$D$1="Svenska","Information saknas : "&amp;$A134)),"")))</f>
        <v/>
      </c>
    </row>
    <row r="135" spans="1:7" x14ac:dyDescent="0.2">
      <c r="A135" s="37" t="str">
        <f ca="1">IF(Testitaulu_Testtabell!$B$2="","",IF(Testitaulu_Testtabell!A139="","",IF(Asetukset!$B$26=(MID(CELL("filename",A134),FIND("]",CELL("filename",A134))+1,255)),Testitaulu_Testtabell!A139,"")))</f>
        <v/>
      </c>
      <c r="B135" s="19" t="str">
        <f ca="1">IF(Testitaulu_Testtabell!$B$2="","",IF(Testitaulu_Testtabell!B139="","",IF(Asetukset!$B$26=(MID(CELL("filename",B134),FIND("]",CELL("filename",B134))+1,255)),Testitaulu_Testtabell!B139,"")))</f>
        <v/>
      </c>
      <c r="C135" s="38" t="str">
        <f ca="1">IF(Testitaulu_Testtabell!$B$2="","",IF(Testitaulu_Testtabell!C139="","",IF(Asetukset!$B$26=(MID(CELL("filename",C134),FIND("]",CELL("filename",C134))+1,255)),Testitaulu_Testtabell!C139,"")))</f>
        <v/>
      </c>
      <c r="D135" s="19" t="str">
        <f>IF(Aloitus_Start!$D$1="","",IF(B135="","",IF(C135="","",C135-B135)))</f>
        <v/>
      </c>
      <c r="E135" s="45" t="str">
        <f>IF(Aloitus_Start!$D$1="","",IF(B135="","",IF(B135=0,"",IF(B135=" ","",IF(C135="","",(C135/B135)-1)))))</f>
        <v/>
      </c>
      <c r="F135" s="19" t="str">
        <f ca="1">IF($A$3="","",IF(Aloitus_Start!$D$1="","",IF(B135="",IF(Aloitus_Start!$D$1="Suomi","Tieto puuttuu : "&amp;$A135,IF(Aloitus_Start!$D$1="Svenska","Information saknas : "&amp;$A135)),"")))</f>
        <v/>
      </c>
      <c r="G135" s="19" t="str">
        <f ca="1">IF($A$3="","",IF(Aloitus_Start!$D$1="","",IF(C135="",IF(Aloitus_Start!$D$1="Suomi","Tieto puuttuu : "&amp;$A135,IF(Aloitus_Start!$D$1="Svenska","Information saknas : "&amp;$A135)),"")))</f>
        <v/>
      </c>
    </row>
    <row r="136" spans="1:7" x14ac:dyDescent="0.2">
      <c r="A136" s="37" t="str">
        <f ca="1">IF(Testitaulu_Testtabell!$B$2="","",IF(Testitaulu_Testtabell!A140="","",IF(Asetukset!$B$26=(MID(CELL("filename",A135),FIND("]",CELL("filename",A135))+1,255)),Testitaulu_Testtabell!A140,"")))</f>
        <v/>
      </c>
      <c r="B136" s="19" t="str">
        <f ca="1">IF(Testitaulu_Testtabell!$B$2="","",IF(Testitaulu_Testtabell!B140="","",IF(Asetukset!$B$26=(MID(CELL("filename",B135),FIND("]",CELL("filename",B135))+1,255)),Testitaulu_Testtabell!B140,"")))</f>
        <v/>
      </c>
      <c r="C136" s="38" t="str">
        <f ca="1">IF(Testitaulu_Testtabell!$B$2="","",IF(Testitaulu_Testtabell!C140="","",IF(Asetukset!$B$26=(MID(CELL("filename",C135),FIND("]",CELL("filename",C135))+1,255)),Testitaulu_Testtabell!C140,"")))</f>
        <v/>
      </c>
      <c r="D136" s="19" t="str">
        <f>IF(Aloitus_Start!$D$1="","",IF(B136="","",IF(C136="","",C136-B136)))</f>
        <v/>
      </c>
      <c r="E136" s="45" t="str">
        <f>IF(Aloitus_Start!$D$1="","",IF(B136="","",IF(B136=0,"",IF(B136=" ","",IF(C136="","",(C136/B136)-1)))))</f>
        <v/>
      </c>
      <c r="F136" s="19" t="str">
        <f ca="1">IF($A$3="","",IF(Aloitus_Start!$D$1="","",IF(B136="",IF(Aloitus_Start!$D$1="Suomi","Tieto puuttuu : "&amp;$A136,IF(Aloitus_Start!$D$1="Svenska","Information saknas : "&amp;$A136)),"")))</f>
        <v/>
      </c>
      <c r="G136" s="19" t="str">
        <f ca="1">IF($A$3="","",IF(Aloitus_Start!$D$1="","",IF(C136="",IF(Aloitus_Start!$D$1="Suomi","Tieto puuttuu : "&amp;$A136,IF(Aloitus_Start!$D$1="Svenska","Information saknas : "&amp;$A136)),"")))</f>
        <v/>
      </c>
    </row>
    <row r="137" spans="1:7" x14ac:dyDescent="0.2">
      <c r="A137" s="37" t="str">
        <f ca="1">IF(Testitaulu_Testtabell!$B$2="","",IF(Testitaulu_Testtabell!A141="","",IF(Asetukset!$B$26=(MID(CELL("filename",A136),FIND("]",CELL("filename",A136))+1,255)),Testitaulu_Testtabell!A141,"")))</f>
        <v/>
      </c>
      <c r="B137" s="19" t="str">
        <f ca="1">IF(Testitaulu_Testtabell!$B$2="","",IF(Testitaulu_Testtabell!B141="","",IF(Asetukset!$B$26=(MID(CELL("filename",B136),FIND("]",CELL("filename",B136))+1,255)),Testitaulu_Testtabell!B141,"")))</f>
        <v/>
      </c>
      <c r="C137" s="38" t="str">
        <f ca="1">IF(Testitaulu_Testtabell!$B$2="","",IF(Testitaulu_Testtabell!C141="","",IF(Asetukset!$B$26=(MID(CELL("filename",C136),FIND("]",CELL("filename",C136))+1,255)),Testitaulu_Testtabell!C141,"")))</f>
        <v/>
      </c>
      <c r="D137" s="19" t="str">
        <f>IF(Aloitus_Start!$D$1="","",IF(B137="","",IF(C137="","",C137-B137)))</f>
        <v/>
      </c>
      <c r="E137" s="45" t="str">
        <f>IF(Aloitus_Start!$D$1="","",IF(B137="","",IF(B137=0,"",IF(B137=" ","",IF(C137="","",(C137/B137)-1)))))</f>
        <v/>
      </c>
      <c r="F137" s="19" t="str">
        <f ca="1">IF($A$3="","",IF(Aloitus_Start!$D$1="","",IF(B137="",IF(Aloitus_Start!$D$1="Suomi","Tieto puuttuu : "&amp;$A137,IF(Aloitus_Start!$D$1="Svenska","Information saknas : "&amp;$A137)),"")))</f>
        <v/>
      </c>
      <c r="G137" s="19" t="str">
        <f ca="1">IF($A$3="","",IF(Aloitus_Start!$D$1="","",IF(C137="",IF(Aloitus_Start!$D$1="Suomi","Tieto puuttuu : "&amp;$A137,IF(Aloitus_Start!$D$1="Svenska","Information saknas : "&amp;$A137)),"")))</f>
        <v/>
      </c>
    </row>
    <row r="138" spans="1:7" x14ac:dyDescent="0.2">
      <c r="A138" s="37" t="str">
        <f ca="1">IF(Testitaulu_Testtabell!$B$2="","",IF(Testitaulu_Testtabell!A142="","",IF(Asetukset!$B$26=(MID(CELL("filename",A137),FIND("]",CELL("filename",A137))+1,255)),Testitaulu_Testtabell!A142,"")))</f>
        <v/>
      </c>
      <c r="B138" s="19" t="str">
        <f ca="1">IF(Testitaulu_Testtabell!$B$2="","",IF(Testitaulu_Testtabell!B142="","",IF(Asetukset!$B$26=(MID(CELL("filename",B137),FIND("]",CELL("filename",B137))+1,255)),Testitaulu_Testtabell!B142,"")))</f>
        <v/>
      </c>
      <c r="C138" s="38" t="str">
        <f ca="1">IF(Testitaulu_Testtabell!$B$2="","",IF(Testitaulu_Testtabell!C142="","",IF(Asetukset!$B$26=(MID(CELL("filename",C137),FIND("]",CELL("filename",C137))+1,255)),Testitaulu_Testtabell!C142,"")))</f>
        <v/>
      </c>
      <c r="D138" s="19" t="str">
        <f>IF(Aloitus_Start!$D$1="","",IF(B138="","",IF(C138="","",C138-B138)))</f>
        <v/>
      </c>
      <c r="E138" s="45" t="str">
        <f>IF(Aloitus_Start!$D$1="","",IF(B138="","",IF(B138=0,"",IF(B138=" ","",IF(C138="","",(C138/B138)-1)))))</f>
        <v/>
      </c>
      <c r="F138" s="19" t="str">
        <f ca="1">IF($A$3="","",IF(Aloitus_Start!$D$1="","",IF(B138="",IF(Aloitus_Start!$D$1="Suomi","Tieto puuttuu : "&amp;$A138,IF(Aloitus_Start!$D$1="Svenska","Information saknas : "&amp;$A138)),"")))</f>
        <v/>
      </c>
      <c r="G138" s="19" t="str">
        <f ca="1">IF($A$3="","",IF(Aloitus_Start!$D$1="","",IF(C138="",IF(Aloitus_Start!$D$1="Suomi","Tieto puuttuu : "&amp;$A138,IF(Aloitus_Start!$D$1="Svenska","Information saknas : "&amp;$A138)),"")))</f>
        <v/>
      </c>
    </row>
    <row r="139" spans="1:7" x14ac:dyDescent="0.2">
      <c r="A139" s="37" t="str">
        <f ca="1">IF(Testitaulu_Testtabell!$B$2="","",IF(Testitaulu_Testtabell!A143="","",IF(Asetukset!$B$26=(MID(CELL("filename",A138),FIND("]",CELL("filename",A138))+1,255)),Testitaulu_Testtabell!A143,"")))</f>
        <v/>
      </c>
      <c r="B139" s="19" t="str">
        <f ca="1">IF(Testitaulu_Testtabell!$B$2="","",IF(Testitaulu_Testtabell!B143="","",IF(Asetukset!$B$26=(MID(CELL("filename",B138),FIND("]",CELL("filename",B138))+1,255)),Testitaulu_Testtabell!B143,"")))</f>
        <v/>
      </c>
      <c r="C139" s="38" t="str">
        <f ca="1">IF(Testitaulu_Testtabell!$B$2="","",IF(Testitaulu_Testtabell!C143="","",IF(Asetukset!$B$26=(MID(CELL("filename",C138),FIND("]",CELL("filename",C138))+1,255)),Testitaulu_Testtabell!C143,"")))</f>
        <v/>
      </c>
      <c r="D139" s="19" t="str">
        <f>IF(Aloitus_Start!$D$1="","",IF(B139="","",IF(C139="","",C139-B139)))</f>
        <v/>
      </c>
      <c r="E139" s="45" t="str">
        <f>IF(Aloitus_Start!$D$1="","",IF(B139="","",IF(B139=0,"",IF(B139=" ","",IF(C139="","",(C139/B139)-1)))))</f>
        <v/>
      </c>
      <c r="F139" s="19" t="str">
        <f ca="1">IF($A$3="","",IF(Aloitus_Start!$D$1="","",IF(B139="",IF(Aloitus_Start!$D$1="Suomi","Tieto puuttuu : "&amp;$A139,IF(Aloitus_Start!$D$1="Svenska","Information saknas : "&amp;$A139)),"")))</f>
        <v/>
      </c>
      <c r="G139" s="19" t="str">
        <f ca="1">IF($A$3="","",IF(Aloitus_Start!$D$1="","",IF(C139="",IF(Aloitus_Start!$D$1="Suomi","Tieto puuttuu : "&amp;$A139,IF(Aloitus_Start!$D$1="Svenska","Information saknas : "&amp;$A139)),"")))</f>
        <v/>
      </c>
    </row>
    <row r="140" spans="1:7" x14ac:dyDescent="0.2">
      <c r="A140" s="37" t="str">
        <f ca="1">IF(Testitaulu_Testtabell!$B$2="","",IF(Testitaulu_Testtabell!A144="","",IF(Asetukset!$B$26=(MID(CELL("filename",A139),FIND("]",CELL("filename",A139))+1,255)),Testitaulu_Testtabell!A144,"")))</f>
        <v/>
      </c>
      <c r="B140" s="19" t="str">
        <f ca="1">IF(Testitaulu_Testtabell!$B$2="","",IF(Testitaulu_Testtabell!B144="","",IF(Asetukset!$B$26=(MID(CELL("filename",B139),FIND("]",CELL("filename",B139))+1,255)),Testitaulu_Testtabell!B144,"")))</f>
        <v/>
      </c>
      <c r="C140" s="38" t="str">
        <f ca="1">IF(Testitaulu_Testtabell!$B$2="","",IF(Testitaulu_Testtabell!C144="","",IF(Asetukset!$B$26=(MID(CELL("filename",C139),FIND("]",CELL("filename",C139))+1,255)),Testitaulu_Testtabell!C144,"")))</f>
        <v/>
      </c>
      <c r="D140" s="19" t="str">
        <f>IF(Aloitus_Start!$D$1="","",IF(B140="","",IF(C140="","",C140-B140)))</f>
        <v/>
      </c>
      <c r="E140" s="45" t="str">
        <f>IF(Aloitus_Start!$D$1="","",IF(B140="","",IF(B140=0,"",IF(B140=" ","",IF(C140="","",(C140/B140)-1)))))</f>
        <v/>
      </c>
      <c r="F140" s="19" t="str">
        <f ca="1">IF($A$3="","",IF(Aloitus_Start!$D$1="","",IF(B140="",IF(Aloitus_Start!$D$1="Suomi","Tieto puuttuu : "&amp;$A140,IF(Aloitus_Start!$D$1="Svenska","Information saknas : "&amp;$A140)),"")))</f>
        <v/>
      </c>
      <c r="G140" s="19" t="str">
        <f ca="1">IF($A$3="","",IF(Aloitus_Start!$D$1="","",IF(C140="",IF(Aloitus_Start!$D$1="Suomi","Tieto puuttuu : "&amp;$A140,IF(Aloitus_Start!$D$1="Svenska","Information saknas : "&amp;$A140)),"")))</f>
        <v/>
      </c>
    </row>
    <row r="141" spans="1:7" x14ac:dyDescent="0.2">
      <c r="A141" s="37" t="str">
        <f ca="1">IF(Testitaulu_Testtabell!$B$2="","",IF(Testitaulu_Testtabell!A145="","",IF(Asetukset!$B$26=(MID(CELL("filename",A140),FIND("]",CELL("filename",A140))+1,255)),Testitaulu_Testtabell!A145,"")))</f>
        <v/>
      </c>
      <c r="B141" s="19" t="str">
        <f ca="1">IF(Testitaulu_Testtabell!$B$2="","",IF(Testitaulu_Testtabell!B145="","",IF(Asetukset!$B$26=(MID(CELL("filename",B140),FIND("]",CELL("filename",B140))+1,255)),Testitaulu_Testtabell!B145,"")))</f>
        <v/>
      </c>
      <c r="C141" s="38" t="str">
        <f ca="1">IF(Testitaulu_Testtabell!$B$2="","",IF(Testitaulu_Testtabell!C145="","",IF(Asetukset!$B$26=(MID(CELL("filename",C140),FIND("]",CELL("filename",C140))+1,255)),Testitaulu_Testtabell!C145,"")))</f>
        <v/>
      </c>
      <c r="D141" s="19" t="str">
        <f>IF(Aloitus_Start!$D$1="","",IF(B141="","",IF(C141="","",C141-B141)))</f>
        <v/>
      </c>
      <c r="E141" s="45" t="str">
        <f>IF(Aloitus_Start!$D$1="","",IF(B141="","",IF(B141=0,"",IF(B141=" ","",IF(C141="","",(C141/B141)-1)))))</f>
        <v/>
      </c>
      <c r="F141" s="19" t="str">
        <f ca="1">IF($A$3="","",IF(Aloitus_Start!$D$1="","",IF(B141="",IF(Aloitus_Start!$D$1="Suomi","Tieto puuttuu : "&amp;$A141,IF(Aloitus_Start!$D$1="Svenska","Information saknas : "&amp;$A141)),"")))</f>
        <v/>
      </c>
      <c r="G141" s="19" t="str">
        <f ca="1">IF($A$3="","",IF(Aloitus_Start!$D$1="","",IF(C141="",IF(Aloitus_Start!$D$1="Suomi","Tieto puuttuu : "&amp;$A141,IF(Aloitus_Start!$D$1="Svenska","Information saknas : "&amp;$A141)),"")))</f>
        <v/>
      </c>
    </row>
    <row r="142" spans="1:7" x14ac:dyDescent="0.2">
      <c r="A142" s="37" t="str">
        <f ca="1">IF(Testitaulu_Testtabell!$B$2="","",IF(Testitaulu_Testtabell!A146="","",IF(Asetukset!$B$26=(MID(CELL("filename",A141),FIND("]",CELL("filename",A141))+1,255)),Testitaulu_Testtabell!A146,"")))</f>
        <v/>
      </c>
      <c r="B142" s="19" t="str">
        <f ca="1">IF(Testitaulu_Testtabell!$B$2="","",IF(Testitaulu_Testtabell!B146="","",IF(Asetukset!$B$26=(MID(CELL("filename",B141),FIND("]",CELL("filename",B141))+1,255)),Testitaulu_Testtabell!B146,"")))</f>
        <v/>
      </c>
      <c r="C142" s="38" t="str">
        <f ca="1">IF(Testitaulu_Testtabell!$B$2="","",IF(Testitaulu_Testtabell!C146="","",IF(Asetukset!$B$26=(MID(CELL("filename",C141),FIND("]",CELL("filename",C141))+1,255)),Testitaulu_Testtabell!C146,"")))</f>
        <v/>
      </c>
      <c r="D142" s="19" t="str">
        <f>IF(Aloitus_Start!$D$1="","",IF(B142="","",IF(C142="","",C142-B142)))</f>
        <v/>
      </c>
      <c r="E142" s="45" t="str">
        <f>IF(Aloitus_Start!$D$1="","",IF(B142="","",IF(B142=0,"",IF(B142=" ","",IF(C142="","",(C142/B142)-1)))))</f>
        <v/>
      </c>
      <c r="F142" s="19" t="str">
        <f ca="1">IF($A$3="","",IF(Aloitus_Start!$D$1="","",IF(B142="",IF(Aloitus_Start!$D$1="Suomi","Tieto puuttuu : "&amp;$A142,IF(Aloitus_Start!$D$1="Svenska","Information saknas : "&amp;$A142)),"")))</f>
        <v/>
      </c>
      <c r="G142" s="19" t="str">
        <f ca="1">IF($A$3="","",IF(Aloitus_Start!$D$1="","",IF(C142="",IF(Aloitus_Start!$D$1="Suomi","Tieto puuttuu : "&amp;$A142,IF(Aloitus_Start!$D$1="Svenska","Information saknas : "&amp;$A142)),"")))</f>
        <v/>
      </c>
    </row>
    <row r="143" spans="1:7" x14ac:dyDescent="0.2">
      <c r="A143" s="37" t="str">
        <f ca="1">IF(Testitaulu_Testtabell!$B$2="","",IF(Testitaulu_Testtabell!A147="","",IF(Asetukset!$B$26=(MID(CELL("filename",A142),FIND("]",CELL("filename",A142))+1,255)),Testitaulu_Testtabell!A147,"")))</f>
        <v/>
      </c>
      <c r="B143" s="19" t="str">
        <f ca="1">IF(Testitaulu_Testtabell!$B$2="","",IF(Testitaulu_Testtabell!B147="","",IF(Asetukset!$B$26=(MID(CELL("filename",B142),FIND("]",CELL("filename",B142))+1,255)),Testitaulu_Testtabell!B147,"")))</f>
        <v/>
      </c>
      <c r="C143" s="38" t="str">
        <f ca="1">IF(Testitaulu_Testtabell!$B$2="","",IF(Testitaulu_Testtabell!C147="","",IF(Asetukset!$B$26=(MID(CELL("filename",C142),FIND("]",CELL("filename",C142))+1,255)),Testitaulu_Testtabell!C147,"")))</f>
        <v/>
      </c>
      <c r="D143" s="19" t="str">
        <f>IF(Aloitus_Start!$D$1="","",IF(B143="","",IF(C143="","",C143-B143)))</f>
        <v/>
      </c>
      <c r="E143" s="45" t="str">
        <f>IF(Aloitus_Start!$D$1="","",IF(B143="","",IF(B143=0,"",IF(B143=" ","",IF(C143="","",(C143/B143)-1)))))</f>
        <v/>
      </c>
      <c r="F143" s="19" t="str">
        <f ca="1">IF($A$3="","",IF(Aloitus_Start!$D$1="","",IF(B143="",IF(Aloitus_Start!$D$1="Suomi","Tieto puuttuu : "&amp;$A143,IF(Aloitus_Start!$D$1="Svenska","Information saknas : "&amp;$A143)),"")))</f>
        <v/>
      </c>
      <c r="G143" s="19" t="str">
        <f ca="1">IF($A$3="","",IF(Aloitus_Start!$D$1="","",IF(C143="",IF(Aloitus_Start!$D$1="Suomi","Tieto puuttuu : "&amp;$A143,IF(Aloitus_Start!$D$1="Svenska","Information saknas : "&amp;$A143)),"")))</f>
        <v/>
      </c>
    </row>
    <row r="144" spans="1:7" x14ac:dyDescent="0.2">
      <c r="A144" s="37" t="str">
        <f ca="1">IF(Testitaulu_Testtabell!$B$2="","",IF(Testitaulu_Testtabell!A148="","",IF(Asetukset!$B$26=(MID(CELL("filename",A143),FIND("]",CELL("filename",A143))+1,255)),Testitaulu_Testtabell!A148,"")))</f>
        <v/>
      </c>
      <c r="B144" s="19" t="str">
        <f ca="1">IF(Testitaulu_Testtabell!$B$2="","",IF(Testitaulu_Testtabell!B148="","",IF(Asetukset!$B$26=(MID(CELL("filename",B143),FIND("]",CELL("filename",B143))+1,255)),Testitaulu_Testtabell!B148,"")))</f>
        <v/>
      </c>
      <c r="C144" s="38" t="str">
        <f ca="1">IF(Testitaulu_Testtabell!$B$2="","",IF(Testitaulu_Testtabell!C148="","",IF(Asetukset!$B$26=(MID(CELL("filename",C143),FIND("]",CELL("filename",C143))+1,255)),Testitaulu_Testtabell!C148,"")))</f>
        <v/>
      </c>
      <c r="D144" s="19" t="str">
        <f>IF(Aloitus_Start!$D$1="","",IF(B144="","",IF(C144="","",C144-B144)))</f>
        <v/>
      </c>
      <c r="E144" s="45" t="str">
        <f>IF(Aloitus_Start!$D$1="","",IF(B144="","",IF(B144=0,"",IF(B144=" ","",IF(C144="","",(C144/B144)-1)))))</f>
        <v/>
      </c>
      <c r="F144" s="19" t="str">
        <f ca="1">IF($A$3="","",IF(Aloitus_Start!$D$1="","",IF(B144="",IF(Aloitus_Start!$D$1="Suomi","Tieto puuttuu : "&amp;$A144,IF(Aloitus_Start!$D$1="Svenska","Information saknas : "&amp;$A144)),"")))</f>
        <v/>
      </c>
      <c r="G144" s="19" t="str">
        <f ca="1">IF($A$3="","",IF(Aloitus_Start!$D$1="","",IF(C144="",IF(Aloitus_Start!$D$1="Suomi","Tieto puuttuu : "&amp;$A144,IF(Aloitus_Start!$D$1="Svenska","Information saknas : "&amp;$A144)),"")))</f>
        <v/>
      </c>
    </row>
    <row r="145" spans="1:7" x14ac:dyDescent="0.2">
      <c r="A145" s="37" t="str">
        <f ca="1">IF(Testitaulu_Testtabell!$B$2="","",IF(Testitaulu_Testtabell!A149="","",IF(Asetukset!$B$26=(MID(CELL("filename",A144),FIND("]",CELL("filename",A144))+1,255)),Testitaulu_Testtabell!A149,"")))</f>
        <v/>
      </c>
      <c r="B145" s="19" t="str">
        <f ca="1">IF(Testitaulu_Testtabell!$B$2="","",IF(Testitaulu_Testtabell!B149="","",IF(Asetukset!$B$26=(MID(CELL("filename",B144),FIND("]",CELL("filename",B144))+1,255)),Testitaulu_Testtabell!B149,"")))</f>
        <v/>
      </c>
      <c r="C145" s="38" t="str">
        <f ca="1">IF(Testitaulu_Testtabell!$B$2="","",IF(Testitaulu_Testtabell!C149="","",IF(Asetukset!$B$26=(MID(CELL("filename",C144),FIND("]",CELL("filename",C144))+1,255)),Testitaulu_Testtabell!C149,"")))</f>
        <v/>
      </c>
      <c r="D145" s="19" t="str">
        <f>IF(Aloitus_Start!$D$1="","",IF(B145="","",IF(C145="","",C145-B145)))</f>
        <v/>
      </c>
      <c r="E145" s="45" t="str">
        <f>IF(Aloitus_Start!$D$1="","",IF(B145="","",IF(B145=0,"",IF(B145=" ","",IF(C145="","",(C145/B145)-1)))))</f>
        <v/>
      </c>
      <c r="F145" s="19" t="str">
        <f ca="1">IF($A$3="","",IF(Aloitus_Start!$D$1="","",IF(B145="",IF(Aloitus_Start!$D$1="Suomi","Tieto puuttuu : "&amp;$A145,IF(Aloitus_Start!$D$1="Svenska","Information saknas : "&amp;$A145)),"")))</f>
        <v/>
      </c>
      <c r="G145" s="19" t="str">
        <f ca="1">IF($A$3="","",IF(Aloitus_Start!$D$1="","",IF(C145="",IF(Aloitus_Start!$D$1="Suomi","Tieto puuttuu : "&amp;$A145,IF(Aloitus_Start!$D$1="Svenska","Information saknas : "&amp;$A145)),"")))</f>
        <v/>
      </c>
    </row>
    <row r="146" spans="1:7" x14ac:dyDescent="0.2">
      <c r="A146" s="37" t="str">
        <f ca="1">IF(Testitaulu_Testtabell!$B$2="","",IF(Testitaulu_Testtabell!A150="","",IF(Asetukset!$B$26=(MID(CELL("filename",A145),FIND("]",CELL("filename",A145))+1,255)),Testitaulu_Testtabell!A150,"")))</f>
        <v/>
      </c>
      <c r="B146" s="19" t="str">
        <f ca="1">IF(Testitaulu_Testtabell!$B$2="","",IF(Testitaulu_Testtabell!B150="","",IF(Asetukset!$B$26=(MID(CELL("filename",B145),FIND("]",CELL("filename",B145))+1,255)),Testitaulu_Testtabell!B150,"")))</f>
        <v/>
      </c>
      <c r="C146" s="38" t="str">
        <f ca="1">IF(Testitaulu_Testtabell!$B$2="","",IF(Testitaulu_Testtabell!C150="","",IF(Asetukset!$B$26=(MID(CELL("filename",C145),FIND("]",CELL("filename",C145))+1,255)),Testitaulu_Testtabell!C150,"")))</f>
        <v/>
      </c>
      <c r="D146" s="19" t="str">
        <f>IF(Aloitus_Start!$D$1="","",IF(B146="","",IF(C146="","",C146-B146)))</f>
        <v/>
      </c>
      <c r="E146" s="45" t="str">
        <f>IF(Aloitus_Start!$D$1="","",IF(B146="","",IF(B146=0,"",IF(B146=" ","",IF(C146="","",(C146/B146)-1)))))</f>
        <v/>
      </c>
      <c r="F146" s="19" t="str">
        <f ca="1">IF($A$3="","",IF(Aloitus_Start!$D$1="","",IF(B146="",IF(Aloitus_Start!$D$1="Suomi","Tieto puuttuu : "&amp;$A146,IF(Aloitus_Start!$D$1="Svenska","Information saknas : "&amp;$A146)),"")))</f>
        <v/>
      </c>
      <c r="G146" s="19" t="str">
        <f ca="1">IF($A$3="","",IF(Aloitus_Start!$D$1="","",IF(C146="",IF(Aloitus_Start!$D$1="Suomi","Tieto puuttuu : "&amp;$A146,IF(Aloitus_Start!$D$1="Svenska","Information saknas : "&amp;$A146)),"")))</f>
        <v/>
      </c>
    </row>
    <row r="147" spans="1:7" x14ac:dyDescent="0.2">
      <c r="A147" s="37" t="str">
        <f ca="1">IF(Testitaulu_Testtabell!$B$2="","",IF(Testitaulu_Testtabell!A151="","",IF(Asetukset!$B$26=(MID(CELL("filename",A146),FIND("]",CELL("filename",A146))+1,255)),Testitaulu_Testtabell!A151,"")))</f>
        <v/>
      </c>
      <c r="B147" s="19" t="str">
        <f ca="1">IF(Testitaulu_Testtabell!$B$2="","",IF(Testitaulu_Testtabell!B151="","",IF(Asetukset!$B$26=(MID(CELL("filename",B146),FIND("]",CELL("filename",B146))+1,255)),Testitaulu_Testtabell!B151,"")))</f>
        <v/>
      </c>
      <c r="C147" s="38" t="str">
        <f ca="1">IF(Testitaulu_Testtabell!$B$2="","",IF(Testitaulu_Testtabell!C151="","",IF(Asetukset!$B$26=(MID(CELL("filename",C146),FIND("]",CELL("filename",C146))+1,255)),Testitaulu_Testtabell!C151,"")))</f>
        <v/>
      </c>
      <c r="D147" s="19" t="str">
        <f>IF(Aloitus_Start!$D$1="","",IF(B147="","",IF(C147="","",C147-B147)))</f>
        <v/>
      </c>
      <c r="E147" s="45" t="str">
        <f>IF(Aloitus_Start!$D$1="","",IF(B147="","",IF(B147=0,"",IF(B147=" ","",IF(C147="","",(C147/B147)-1)))))</f>
        <v/>
      </c>
      <c r="F147" s="19" t="str">
        <f ca="1">IF($A$3="","",IF(Aloitus_Start!$D$1="","",IF(B147="",IF(Aloitus_Start!$D$1="Suomi","Tieto puuttuu : "&amp;$A147,IF(Aloitus_Start!$D$1="Svenska","Information saknas : "&amp;$A147)),"")))</f>
        <v/>
      </c>
      <c r="G147" s="19" t="str">
        <f ca="1">IF($A$3="","",IF(Aloitus_Start!$D$1="","",IF(C147="",IF(Aloitus_Start!$D$1="Suomi","Tieto puuttuu : "&amp;$A147,IF(Aloitus_Start!$D$1="Svenska","Information saknas : "&amp;$A147)),"")))</f>
        <v/>
      </c>
    </row>
    <row r="148" spans="1:7" x14ac:dyDescent="0.2">
      <c r="A148" s="37" t="str">
        <f ca="1">IF(Testitaulu_Testtabell!$B$2="","",IF(Testitaulu_Testtabell!A152="","",IF(Asetukset!$B$26=(MID(CELL("filename",A147),FIND("]",CELL("filename",A147))+1,255)),Testitaulu_Testtabell!A152,"")))</f>
        <v/>
      </c>
      <c r="B148" s="19" t="str">
        <f ca="1">IF(Testitaulu_Testtabell!$B$2="","",IF(Testitaulu_Testtabell!B152="","",IF(Asetukset!$B$26=(MID(CELL("filename",B147),FIND("]",CELL("filename",B147))+1,255)),Testitaulu_Testtabell!B152,"")))</f>
        <v/>
      </c>
      <c r="C148" s="38" t="str">
        <f ca="1">IF(Testitaulu_Testtabell!$B$2="","",IF(Testitaulu_Testtabell!C152="","",IF(Asetukset!$B$26=(MID(CELL("filename",C147),FIND("]",CELL("filename",C147))+1,255)),Testitaulu_Testtabell!C152,"")))</f>
        <v/>
      </c>
      <c r="D148" s="19" t="str">
        <f>IF(Aloitus_Start!$D$1="","",IF(B148="","",IF(C148="","",C148-B148)))</f>
        <v/>
      </c>
      <c r="E148" s="45" t="str">
        <f>IF(Aloitus_Start!$D$1="","",IF(B148="","",IF(B148=0,"",IF(B148=" ","",IF(C148="","",(C148/B148)-1)))))</f>
        <v/>
      </c>
      <c r="F148" s="19" t="str">
        <f ca="1">IF($A$3="","",IF(Aloitus_Start!$D$1="","",IF(B148="",IF(Aloitus_Start!$D$1="Suomi","Tieto puuttuu : "&amp;$A148,IF(Aloitus_Start!$D$1="Svenska","Information saknas : "&amp;$A148)),"")))</f>
        <v/>
      </c>
      <c r="G148" s="19" t="str">
        <f ca="1">IF($A$3="","",IF(Aloitus_Start!$D$1="","",IF(C148="",IF(Aloitus_Start!$D$1="Suomi","Tieto puuttuu : "&amp;$A148,IF(Aloitus_Start!$D$1="Svenska","Information saknas : "&amp;$A148)),"")))</f>
        <v/>
      </c>
    </row>
    <row r="149" spans="1:7" x14ac:dyDescent="0.2">
      <c r="A149" s="37" t="str">
        <f ca="1">IF(Testitaulu_Testtabell!$B$2="","",IF(Testitaulu_Testtabell!A153="","",IF(Asetukset!$B$26=(MID(CELL("filename",A148),FIND("]",CELL("filename",A148))+1,255)),Testitaulu_Testtabell!A153,"")))</f>
        <v/>
      </c>
      <c r="B149" s="19" t="str">
        <f ca="1">IF(Testitaulu_Testtabell!$B$2="","",IF(Testitaulu_Testtabell!B153="","",IF(Asetukset!$B$26=(MID(CELL("filename",B148),FIND("]",CELL("filename",B148))+1,255)),Testitaulu_Testtabell!B153,"")))</f>
        <v/>
      </c>
      <c r="C149" s="38" t="str">
        <f ca="1">IF(Testitaulu_Testtabell!$B$2="","",IF(Testitaulu_Testtabell!C153="","",IF(Asetukset!$B$26=(MID(CELL("filename",C148),FIND("]",CELL("filename",C148))+1,255)),Testitaulu_Testtabell!C153,"")))</f>
        <v/>
      </c>
      <c r="D149" s="19" t="str">
        <f>IF(Aloitus_Start!$D$1="","",IF(B149="","",IF(C149="","",C149-B149)))</f>
        <v/>
      </c>
      <c r="E149" s="45" t="str">
        <f>IF(Aloitus_Start!$D$1="","",IF(B149="","",IF(B149=0,"",IF(B149=" ","",IF(C149="","",(C149/B149)-1)))))</f>
        <v/>
      </c>
      <c r="F149" s="19" t="str">
        <f ca="1">IF($A$3="","",IF(Aloitus_Start!$D$1="","",IF(B149="",IF(Aloitus_Start!$D$1="Suomi","Tieto puuttuu : "&amp;$A149,IF(Aloitus_Start!$D$1="Svenska","Information saknas : "&amp;$A149)),"")))</f>
        <v/>
      </c>
      <c r="G149" s="19" t="str">
        <f ca="1">IF($A$3="","",IF(Aloitus_Start!$D$1="","",IF(C149="",IF(Aloitus_Start!$D$1="Suomi","Tieto puuttuu : "&amp;$A149,IF(Aloitus_Start!$D$1="Svenska","Information saknas : "&amp;$A149)),"")))</f>
        <v/>
      </c>
    </row>
    <row r="150" spans="1:7" x14ac:dyDescent="0.2">
      <c r="A150" s="37" t="str">
        <f ca="1">IF(Testitaulu_Testtabell!$B$2="","",IF(Testitaulu_Testtabell!A154="","",IF(Asetukset!$B$26=(MID(CELL("filename",A149),FIND("]",CELL("filename",A149))+1,255)),Testitaulu_Testtabell!A154,"")))</f>
        <v/>
      </c>
      <c r="B150" s="19" t="str">
        <f ca="1">IF(Testitaulu_Testtabell!$B$2="","",IF(Testitaulu_Testtabell!B154="","",IF(Asetukset!$B$26=(MID(CELL("filename",B149),FIND("]",CELL("filename",B149))+1,255)),Testitaulu_Testtabell!B154,"")))</f>
        <v/>
      </c>
      <c r="C150" s="38" t="str">
        <f ca="1">IF(Testitaulu_Testtabell!$B$2="","",IF(Testitaulu_Testtabell!C154="","",IF(Asetukset!$B$26=(MID(CELL("filename",C149),FIND("]",CELL("filename",C149))+1,255)),Testitaulu_Testtabell!C154,"")))</f>
        <v/>
      </c>
      <c r="D150" s="19" t="str">
        <f>IF(Aloitus_Start!$D$1="","",IF(B150="","",IF(C150="","",C150-B150)))</f>
        <v/>
      </c>
      <c r="E150" s="45" t="str">
        <f>IF(Aloitus_Start!$D$1="","",IF(B150="","",IF(B150=0,"",IF(B150=" ","",IF(C150="","",(C150/B150)-1)))))</f>
        <v/>
      </c>
      <c r="F150" s="19" t="str">
        <f ca="1">IF($A$3="","",IF(Aloitus_Start!$D$1="","",IF(B150="",IF(Aloitus_Start!$D$1="Suomi","Tieto puuttuu : "&amp;$A150,IF(Aloitus_Start!$D$1="Svenska","Information saknas : "&amp;$A150)),"")))</f>
        <v/>
      </c>
      <c r="G150" s="19" t="str">
        <f ca="1">IF($A$3="","",IF(Aloitus_Start!$D$1="","",IF(C150="",IF(Aloitus_Start!$D$1="Suomi","Tieto puuttuu : "&amp;$A150,IF(Aloitus_Start!$D$1="Svenska","Information saknas : "&amp;$A150)),"")))</f>
        <v/>
      </c>
    </row>
    <row r="151" spans="1:7" x14ac:dyDescent="0.2">
      <c r="A151" s="37" t="str">
        <f ca="1">IF(Testitaulu_Testtabell!$B$2="","",IF(Testitaulu_Testtabell!A155="","",IF(Asetukset!$B$26=(MID(CELL("filename",A150),FIND("]",CELL("filename",A150))+1,255)),Testitaulu_Testtabell!A155,"")))</f>
        <v/>
      </c>
      <c r="B151" s="19" t="str">
        <f ca="1">IF(Testitaulu_Testtabell!$B$2="","",IF(Testitaulu_Testtabell!B155="","",IF(Asetukset!$B$26=(MID(CELL("filename",B150),FIND("]",CELL("filename",B150))+1,255)),Testitaulu_Testtabell!B155,"")))</f>
        <v/>
      </c>
      <c r="C151" s="38" t="str">
        <f ca="1">IF(Testitaulu_Testtabell!$B$2="","",IF(Testitaulu_Testtabell!C155="","",IF(Asetukset!$B$26=(MID(CELL("filename",C150),FIND("]",CELL("filename",C150))+1,255)),Testitaulu_Testtabell!C155,"")))</f>
        <v/>
      </c>
      <c r="D151" s="19" t="str">
        <f>IF(Aloitus_Start!$D$1="","",IF(B151="","",IF(C151="","",C151-B151)))</f>
        <v/>
      </c>
      <c r="E151" s="45" t="str">
        <f>IF(Aloitus_Start!$D$1="","",IF(B151="","",IF(B151=0,"",IF(B151=" ","",IF(C151="","",(C151/B151)-1)))))</f>
        <v/>
      </c>
      <c r="F151" s="19" t="str">
        <f ca="1">IF($A$3="","",IF(Aloitus_Start!$D$1="","",IF(B151="",IF(Aloitus_Start!$D$1="Suomi","Tieto puuttuu : "&amp;$A151,IF(Aloitus_Start!$D$1="Svenska","Information saknas : "&amp;$A151)),"")))</f>
        <v/>
      </c>
      <c r="G151" s="19" t="str">
        <f ca="1">IF($A$3="","",IF(Aloitus_Start!$D$1="","",IF(C151="",IF(Aloitus_Start!$D$1="Suomi","Tieto puuttuu : "&amp;$A151,IF(Aloitus_Start!$D$1="Svenska","Information saknas : "&amp;$A151)),"")))</f>
        <v/>
      </c>
    </row>
    <row r="152" spans="1:7" x14ac:dyDescent="0.2">
      <c r="A152" s="37" t="str">
        <f ca="1">IF(Testitaulu_Testtabell!$B$2="","",IF(Testitaulu_Testtabell!A156="","",IF(Asetukset!$B$26=(MID(CELL("filename",A151),FIND("]",CELL("filename",A151))+1,255)),Testitaulu_Testtabell!A156,"")))</f>
        <v/>
      </c>
      <c r="B152" s="19" t="str">
        <f ca="1">IF(Testitaulu_Testtabell!$B$2="","",IF(Testitaulu_Testtabell!B156="","",IF(Asetukset!$B$26=(MID(CELL("filename",B151),FIND("]",CELL("filename",B151))+1,255)),Testitaulu_Testtabell!B156,"")))</f>
        <v/>
      </c>
      <c r="C152" s="38" t="str">
        <f ca="1">IF(Testitaulu_Testtabell!$B$2="","",IF(Testitaulu_Testtabell!C156="","",IF(Asetukset!$B$26=(MID(CELL("filename",C151),FIND("]",CELL("filename",C151))+1,255)),Testitaulu_Testtabell!C156,"")))</f>
        <v/>
      </c>
      <c r="D152" s="19" t="str">
        <f>IF(Aloitus_Start!$D$1="","",IF(B152="","",IF(C152="","",C152-B152)))</f>
        <v/>
      </c>
      <c r="E152" s="45" t="str">
        <f>IF(Aloitus_Start!$D$1="","",IF(B152="","",IF(B152=0,"",IF(B152=" ","",IF(C152="","",(C152/B152)-1)))))</f>
        <v/>
      </c>
      <c r="F152" s="19" t="str">
        <f ca="1">IF($A$3="","",IF(Aloitus_Start!$D$1="","",IF(B152="",IF(Aloitus_Start!$D$1="Suomi","Tieto puuttuu : "&amp;$A152,IF(Aloitus_Start!$D$1="Svenska","Information saknas : "&amp;$A152)),"")))</f>
        <v/>
      </c>
      <c r="G152" s="19" t="str">
        <f ca="1">IF($A$3="","",IF(Aloitus_Start!$D$1="","",IF(C152="",IF(Aloitus_Start!$D$1="Suomi","Tieto puuttuu : "&amp;$A152,IF(Aloitus_Start!$D$1="Svenska","Information saknas : "&amp;$A152)),"")))</f>
        <v/>
      </c>
    </row>
    <row r="153" spans="1:7" x14ac:dyDescent="0.2">
      <c r="A153" s="37" t="str">
        <f ca="1">IF(Testitaulu_Testtabell!$B$2="","",IF(Testitaulu_Testtabell!A157="","",IF(Asetukset!$B$26=(MID(CELL("filename",A152),FIND("]",CELL("filename",A152))+1,255)),Testitaulu_Testtabell!A157,"")))</f>
        <v/>
      </c>
      <c r="B153" s="19" t="str">
        <f ca="1">IF(Testitaulu_Testtabell!$B$2="","",IF(Testitaulu_Testtabell!B157="","",IF(Asetukset!$B$26=(MID(CELL("filename",B152),FIND("]",CELL("filename",B152))+1,255)),Testitaulu_Testtabell!B157,"")))</f>
        <v/>
      </c>
      <c r="C153" s="38" t="str">
        <f ca="1">IF(Testitaulu_Testtabell!$B$2="","",IF(Testitaulu_Testtabell!C157="","",IF(Asetukset!$B$26=(MID(CELL("filename",C152),FIND("]",CELL("filename",C152))+1,255)),Testitaulu_Testtabell!C157,"")))</f>
        <v/>
      </c>
      <c r="D153" s="19" t="str">
        <f>IF(Aloitus_Start!$D$1="","",IF(B153="","",IF(C153="","",C153-B153)))</f>
        <v/>
      </c>
      <c r="E153" s="45" t="str">
        <f>IF(Aloitus_Start!$D$1="","",IF(B153="","",IF(B153=0,"",IF(B153=" ","",IF(C153="","",(C153/B153)-1)))))</f>
        <v/>
      </c>
      <c r="F153" s="19" t="str">
        <f ca="1">IF($A$3="","",IF(Aloitus_Start!$D$1="","",IF(B153="",IF(Aloitus_Start!$D$1="Suomi","Tieto puuttuu : "&amp;$A153,IF(Aloitus_Start!$D$1="Svenska","Information saknas : "&amp;$A153)),"")))</f>
        <v/>
      </c>
      <c r="G153" s="19" t="str">
        <f ca="1">IF($A$3="","",IF(Aloitus_Start!$D$1="","",IF(C153="",IF(Aloitus_Start!$D$1="Suomi","Tieto puuttuu : "&amp;$A153,IF(Aloitus_Start!$D$1="Svenska","Information saknas : "&amp;$A153)),"")))</f>
        <v/>
      </c>
    </row>
    <row r="154" spans="1:7" x14ac:dyDescent="0.2">
      <c r="A154" s="37" t="str">
        <f ca="1">IF(Testitaulu_Testtabell!$B$2="","",IF(Testitaulu_Testtabell!A158="","",IF(Asetukset!$B$26=(MID(CELL("filename",A153),FIND("]",CELL("filename",A153))+1,255)),Testitaulu_Testtabell!A158,"")))</f>
        <v/>
      </c>
      <c r="B154" s="19" t="str">
        <f ca="1">IF(Testitaulu_Testtabell!$B$2="","",IF(Testitaulu_Testtabell!B158="","",IF(Asetukset!$B$26=(MID(CELL("filename",B153),FIND("]",CELL("filename",B153))+1,255)),Testitaulu_Testtabell!B158,"")))</f>
        <v/>
      </c>
      <c r="C154" s="38" t="str">
        <f ca="1">IF(Testitaulu_Testtabell!$B$2="","",IF(Testitaulu_Testtabell!C158="","",IF(Asetukset!$B$26=(MID(CELL("filename",C153),FIND("]",CELL("filename",C153))+1,255)),Testitaulu_Testtabell!C158,"")))</f>
        <v/>
      </c>
      <c r="D154" s="19" t="str">
        <f>IF(Aloitus_Start!$D$1="","",IF(B154="","",IF(C154="","",C154-B154)))</f>
        <v/>
      </c>
      <c r="E154" s="45" t="str">
        <f>IF(Aloitus_Start!$D$1="","",IF(B154="","",IF(B154=0,"",IF(B154=" ","",IF(C154="","",(C154/B154)-1)))))</f>
        <v/>
      </c>
      <c r="F154" s="19" t="str">
        <f ca="1">IF($A$3="","",IF(Aloitus_Start!$D$1="","",IF(B154="",IF(Aloitus_Start!$D$1="Suomi","Tieto puuttuu : "&amp;$A154,IF(Aloitus_Start!$D$1="Svenska","Information saknas : "&amp;$A154)),"")))</f>
        <v/>
      </c>
      <c r="G154" s="19" t="str">
        <f ca="1">IF($A$3="","",IF(Aloitus_Start!$D$1="","",IF(C154="",IF(Aloitus_Start!$D$1="Suomi","Tieto puuttuu : "&amp;$A154,IF(Aloitus_Start!$D$1="Svenska","Information saknas : "&amp;$A154)),"")))</f>
        <v/>
      </c>
    </row>
    <row r="155" spans="1:7" x14ac:dyDescent="0.2">
      <c r="A155" s="37" t="str">
        <f ca="1">IF(Testitaulu_Testtabell!$B$2="","",IF(Testitaulu_Testtabell!A159="","",IF(Asetukset!$B$26=(MID(CELL("filename",A154),FIND("]",CELL("filename",A154))+1,255)),Testitaulu_Testtabell!A159,"")))</f>
        <v/>
      </c>
      <c r="B155" s="19" t="str">
        <f ca="1">IF(Testitaulu_Testtabell!$B$2="","",IF(Testitaulu_Testtabell!B159="","",IF(Asetukset!$B$26=(MID(CELL("filename",B154),FIND("]",CELL("filename",B154))+1,255)),Testitaulu_Testtabell!B159,"")))</f>
        <v/>
      </c>
      <c r="C155" s="38" t="str">
        <f ca="1">IF(Testitaulu_Testtabell!$B$2="","",IF(Testitaulu_Testtabell!C159="","",IF(Asetukset!$B$26=(MID(CELL("filename",C154),FIND("]",CELL("filename",C154))+1,255)),Testitaulu_Testtabell!C159,"")))</f>
        <v/>
      </c>
      <c r="F155" s="19"/>
      <c r="G155" s="19"/>
    </row>
    <row r="156" spans="1:7" x14ac:dyDescent="0.2">
      <c r="A156" s="37" t="str">
        <f ca="1">IF(Testitaulu_Testtabell!$B$2="","",IF(Testitaulu_Testtabell!A160="","",IF(Asetukset!$B$26=(MID(CELL("filename",A155),FIND("]",CELL("filename",A155))+1,255)),Testitaulu_Testtabell!A160,"")))</f>
        <v/>
      </c>
      <c r="B156" s="19" t="str">
        <f ca="1">IF(Testitaulu_Testtabell!$B$2="","",IF(Testitaulu_Testtabell!B160="","",IF(Asetukset!$B$26=(MID(CELL("filename",B155),FIND("]",CELL("filename",B155))+1,255)),Testitaulu_Testtabell!B160,"")))</f>
        <v/>
      </c>
      <c r="C156" s="38" t="str">
        <f ca="1">IF(Testitaulu_Testtabell!$B$2="","",IF(Testitaulu_Testtabell!C160="","",IF(Asetukset!$B$26=(MID(CELL("filename",C155),FIND("]",CELL("filename",C155))+1,255)),Testitaulu_Testtabell!C160,"")))</f>
        <v/>
      </c>
      <c r="D156" s="19" t="str">
        <f>IF(Aloitus_Start!$D$1="","",IF(B156="","",IF(C156="","",C156-B156)))</f>
        <v/>
      </c>
      <c r="E156" s="45" t="str">
        <f>IF(Aloitus_Start!$D$1="","",IF(B156="","",IF(B156=0,"",IF(B156=" ","",IF(C156="","",(C156/B156)-1)))))</f>
        <v/>
      </c>
      <c r="F156" s="19" t="str">
        <f ca="1">IF($A$3="","",IF(Aloitus_Start!$D$1="","",IF(B156="",IF(Aloitus_Start!$D$1="Suomi","Tieto puuttuu : "&amp;$A156,IF(Aloitus_Start!$D$1="Svenska","Information saknas : "&amp;$A156)),"")))</f>
        <v/>
      </c>
      <c r="G156" s="19" t="str">
        <f ca="1">IF($A$3="","",IF(Aloitus_Start!$D$1="","",IF(C156="",IF(Aloitus_Start!$D$1="Suomi","Tieto puuttuu : "&amp;$A156,IF(Aloitus_Start!$D$1="Svenska","Information saknas : "&amp;$A156)),"")))</f>
        <v/>
      </c>
    </row>
    <row r="157" spans="1:7" x14ac:dyDescent="0.2">
      <c r="A157" s="37" t="str">
        <f ca="1">IF(Testitaulu_Testtabell!$B$2="","",IF(Testitaulu_Testtabell!A161="","",IF(Asetukset!$B$26=(MID(CELL("filename",A156),FIND("]",CELL("filename",A156))+1,255)),Testitaulu_Testtabell!A161,"")))</f>
        <v/>
      </c>
      <c r="B157" s="19" t="str">
        <f ca="1">IF(Testitaulu_Testtabell!$B$2="","",IF(Testitaulu_Testtabell!B161="","",IF(Asetukset!$B$26=(MID(CELL("filename",B156),FIND("]",CELL("filename",B156))+1,255)),Testitaulu_Testtabell!B161,"")))</f>
        <v/>
      </c>
      <c r="C157" s="38" t="str">
        <f ca="1">IF(Testitaulu_Testtabell!$B$2="","",IF(Testitaulu_Testtabell!C161="","",IF(Asetukset!$B$26=(MID(CELL("filename",C156),FIND("]",CELL("filename",C156))+1,255)),Testitaulu_Testtabell!C161,"")))</f>
        <v/>
      </c>
      <c r="D157" s="19" t="str">
        <f>IF(Aloitus_Start!$D$1="","",IF(B157="","",IF(C157="","",C157-B157)))</f>
        <v/>
      </c>
      <c r="E157" s="45" t="str">
        <f>IF(Aloitus_Start!$D$1="","",IF(B157="","",IF(B157=0,"",IF(B157=" ","",IF(C157="","",(C157/B157)-1)))))</f>
        <v/>
      </c>
      <c r="F157" s="19" t="str">
        <f ca="1">IF($A$3="","",IF(Aloitus_Start!$D$1="","",IF(B157="",IF(Aloitus_Start!$D$1="Suomi","Tieto puuttuu : "&amp;$A157,IF(Aloitus_Start!$D$1="Svenska","Information saknas : "&amp;$A157)),"")))</f>
        <v/>
      </c>
      <c r="G157" s="19" t="str">
        <f ca="1">IF($A$3="","",IF(Aloitus_Start!$D$1="","",IF(C157="",IF(Aloitus_Start!$D$1="Suomi","Tieto puuttuu : "&amp;$A157,IF(Aloitus_Start!$D$1="Svenska","Information saknas : "&amp;$A157)),"")))</f>
        <v/>
      </c>
    </row>
    <row r="158" spans="1:7" x14ac:dyDescent="0.2">
      <c r="A158" s="37" t="str">
        <f ca="1">IF(Testitaulu_Testtabell!$B$2="","",IF(Testitaulu_Testtabell!A162="","",IF(Asetukset!$B$26=(MID(CELL("filename",A157),FIND("]",CELL("filename",A157))+1,255)),Testitaulu_Testtabell!A162,"")))</f>
        <v/>
      </c>
      <c r="B158" s="19" t="str">
        <f ca="1">IF(Testitaulu_Testtabell!$B$2="","",IF(Testitaulu_Testtabell!B162="","",IF(Asetukset!$B$26=(MID(CELL("filename",B157),FIND("]",CELL("filename",B157))+1,255)),Testitaulu_Testtabell!B162,"")))</f>
        <v/>
      </c>
      <c r="C158" s="38" t="str">
        <f ca="1">IF(Testitaulu_Testtabell!$B$2="","",IF(Testitaulu_Testtabell!C162="","",IF(Asetukset!$B$26=(MID(CELL("filename",C157),FIND("]",CELL("filename",C157))+1,255)),Testitaulu_Testtabell!C162,"")))</f>
        <v/>
      </c>
      <c r="D158" s="19" t="str">
        <f>IF(Aloitus_Start!$D$1="","",IF(B158="","",IF(C158="","",C158-B158)))</f>
        <v/>
      </c>
      <c r="E158" s="45" t="str">
        <f>IF(Aloitus_Start!$D$1="","",IF(B158="","",IF(B158=0,"",IF(B158=" ","",IF(C158="","",(C158/B158)-1)))))</f>
        <v/>
      </c>
      <c r="F158" s="19" t="str">
        <f ca="1">IF($A$3="","",IF(Aloitus_Start!$D$1="","",IF(B158="",IF(Aloitus_Start!$D$1="Suomi","Tieto puuttuu : "&amp;$A158,IF(Aloitus_Start!$D$1="Svenska","Information saknas : "&amp;$A158)),"")))</f>
        <v/>
      </c>
      <c r="G158" s="19" t="str">
        <f ca="1">IF($A$3="","",IF(Aloitus_Start!$D$1="","",IF(C158="",IF(Aloitus_Start!$D$1="Suomi","Tieto puuttuu : "&amp;$A158,IF(Aloitus_Start!$D$1="Svenska","Information saknas : "&amp;$A158)),"")))</f>
        <v/>
      </c>
    </row>
    <row r="159" spans="1:7" x14ac:dyDescent="0.2">
      <c r="A159" s="37" t="str">
        <f ca="1">IF(Testitaulu_Testtabell!$B$2="","",IF(Testitaulu_Testtabell!A163="","",IF(Asetukset!$B$26=(MID(CELL("filename",A158),FIND("]",CELL("filename",A158))+1,255)),Testitaulu_Testtabell!A163,"")))</f>
        <v/>
      </c>
      <c r="B159" s="19" t="str">
        <f ca="1">IF(Testitaulu_Testtabell!$B$2="","",IF(Testitaulu_Testtabell!B163="","",IF(Asetukset!$B$26=(MID(CELL("filename",B158),FIND("]",CELL("filename",B158))+1,255)),Testitaulu_Testtabell!B163,"")))</f>
        <v/>
      </c>
      <c r="C159" s="38" t="str">
        <f ca="1">IF(Testitaulu_Testtabell!$B$2="","",IF(Testitaulu_Testtabell!C163="","",IF(Asetukset!$B$26=(MID(CELL("filename",C158),FIND("]",CELL("filename",C158))+1,255)),Testitaulu_Testtabell!C163,"")))</f>
        <v/>
      </c>
      <c r="D159" s="19" t="str">
        <f>IF(Aloitus_Start!$D$1="","",IF(B159="","",IF(C159="","",C159-B159)))</f>
        <v/>
      </c>
      <c r="E159" s="45" t="str">
        <f>IF(Aloitus_Start!$D$1="","",IF(B159="","",IF(B159=0,"",IF(B159=" ","",IF(C159="","",(C159/B159)-1)))))</f>
        <v/>
      </c>
      <c r="F159" s="19" t="str">
        <f ca="1">IF($A$3="","",IF(Aloitus_Start!$D$1="","",IF(B159="",IF(Aloitus_Start!$D$1="Suomi","Tieto puuttuu : "&amp;$A159,IF(Aloitus_Start!$D$1="Svenska","Information saknas : "&amp;$A159)),"")))</f>
        <v/>
      </c>
      <c r="G159" s="19" t="str">
        <f ca="1">IF($A$3="","",IF(Aloitus_Start!$D$1="","",IF(C159="",IF(Aloitus_Start!$D$1="Suomi","Tieto puuttuu : "&amp;$A159,IF(Aloitus_Start!$D$1="Svenska","Information saknas : "&amp;$A159)),"")))</f>
        <v/>
      </c>
    </row>
    <row r="160" spans="1:7" x14ac:dyDescent="0.2">
      <c r="A160" s="37" t="str">
        <f ca="1">IF(Testitaulu_Testtabell!$B$2="","",IF(Testitaulu_Testtabell!A164="","",IF(Asetukset!$B$26=(MID(CELL("filename",A159),FIND("]",CELL("filename",A159))+1,255)),Testitaulu_Testtabell!A164,"")))</f>
        <v/>
      </c>
      <c r="B160" s="19" t="str">
        <f ca="1">IF(Testitaulu_Testtabell!$B$2="","",IF(Testitaulu_Testtabell!B164="","",IF(Asetukset!$B$26=(MID(CELL("filename",B159),FIND("]",CELL("filename",B159))+1,255)),Testitaulu_Testtabell!B164,"")))</f>
        <v/>
      </c>
      <c r="C160" s="38" t="str">
        <f ca="1">IF(Testitaulu_Testtabell!$B$2="","",IF(Testitaulu_Testtabell!C164="","",IF(Asetukset!$B$26=(MID(CELL("filename",C159),FIND("]",CELL("filename",C159))+1,255)),Testitaulu_Testtabell!C164,"")))</f>
        <v/>
      </c>
      <c r="D160" s="19" t="str">
        <f>IF(Aloitus_Start!$D$1="","",IF(B160="","",IF(C160="","",C160-B160)))</f>
        <v/>
      </c>
      <c r="E160" s="45" t="str">
        <f>IF(Aloitus_Start!$D$1="","",IF(B160="","",IF(B160=0,"",IF(B160=" ","",IF(C160="","",(C160/B160)-1)))))</f>
        <v/>
      </c>
      <c r="F160" s="19" t="str">
        <f ca="1">IF($A$3="","",IF(Aloitus_Start!$D$1="","",IF(B160="",IF(Aloitus_Start!$D$1="Suomi","Tieto puuttuu : "&amp;$A160,IF(Aloitus_Start!$D$1="Svenska","Information saknas : "&amp;$A160)),"")))</f>
        <v/>
      </c>
      <c r="G160" s="19" t="str">
        <f ca="1">IF($A$3="","",IF(Aloitus_Start!$D$1="","",IF(C160="",IF(Aloitus_Start!$D$1="Suomi","Tieto puuttuu : "&amp;$A160,IF(Aloitus_Start!$D$1="Svenska","Information saknas : "&amp;$A160)),"")))</f>
        <v/>
      </c>
    </row>
    <row r="161" spans="1:7" x14ac:dyDescent="0.2">
      <c r="A161" s="37" t="str">
        <f ca="1">IF(Testitaulu_Testtabell!$B$2="","",IF(Testitaulu_Testtabell!A165="","",IF(Asetukset!$B$26=(MID(CELL("filename",A160),FIND("]",CELL("filename",A160))+1,255)),Testitaulu_Testtabell!A165,"")))</f>
        <v/>
      </c>
      <c r="B161" s="19" t="str">
        <f ca="1">IF(Testitaulu_Testtabell!$B$2="","",IF(Testitaulu_Testtabell!B165="","",IF(Asetukset!$B$26=(MID(CELL("filename",B160),FIND("]",CELL("filename",B160))+1,255)),Testitaulu_Testtabell!B165,"")))</f>
        <v/>
      </c>
      <c r="C161" s="38" t="str">
        <f ca="1">IF(Testitaulu_Testtabell!$B$2="","",IF(Testitaulu_Testtabell!C165="","",IF(Asetukset!$B$26=(MID(CELL("filename",C160),FIND("]",CELL("filename",C160))+1,255)),Testitaulu_Testtabell!C165,"")))</f>
        <v/>
      </c>
      <c r="D161" s="19" t="str">
        <f>IF(Aloitus_Start!$D$1="","",IF(B161="","",IF(C161="","",C161-B161)))</f>
        <v/>
      </c>
      <c r="E161" s="45" t="str">
        <f>IF(Aloitus_Start!$D$1="","",IF(B161="","",IF(B161=0,"",IF(B161=" ","",IF(C161="","",(C161/B161)-1)))))</f>
        <v/>
      </c>
      <c r="F161" s="19" t="str">
        <f ca="1">IF($A$3="","",IF(Aloitus_Start!$D$1="","",IF(B161="",IF(Aloitus_Start!$D$1="Suomi","Tieto puuttuu : "&amp;$A161,IF(Aloitus_Start!$D$1="Svenska","Information saknas : "&amp;$A161)),"")))</f>
        <v/>
      </c>
      <c r="G161" s="19" t="str">
        <f ca="1">IF($A$3="","",IF(Aloitus_Start!$D$1="","",IF(C161="",IF(Aloitus_Start!$D$1="Suomi","Tieto puuttuu : "&amp;$A161,IF(Aloitus_Start!$D$1="Svenska","Information saknas : "&amp;$A161)),"")))</f>
        <v/>
      </c>
    </row>
    <row r="162" spans="1:7" x14ac:dyDescent="0.2">
      <c r="A162" s="37" t="str">
        <f ca="1">IF(Testitaulu_Testtabell!$B$2="","",IF(Testitaulu_Testtabell!A166="","",IF(Asetukset!$B$26=(MID(CELL("filename",A161),FIND("]",CELL("filename",A161))+1,255)),Testitaulu_Testtabell!A166,"")))</f>
        <v/>
      </c>
      <c r="B162" s="19" t="str">
        <f ca="1">IF(Testitaulu_Testtabell!$B$2="","",IF(Testitaulu_Testtabell!B166="","",IF(Asetukset!$B$26=(MID(CELL("filename",B161),FIND("]",CELL("filename",B161))+1,255)),Testitaulu_Testtabell!B166,"")))</f>
        <v/>
      </c>
      <c r="C162" s="38" t="str">
        <f ca="1">IF(Testitaulu_Testtabell!$B$2="","",IF(Testitaulu_Testtabell!C166="","",IF(Asetukset!$B$26=(MID(CELL("filename",C161),FIND("]",CELL("filename",C161))+1,255)),Testitaulu_Testtabell!C166,"")))</f>
        <v/>
      </c>
      <c r="D162" s="19" t="str">
        <f>IF(Aloitus_Start!$D$1="","",IF(B162="","",IF(C162="","",C162-B162)))</f>
        <v/>
      </c>
      <c r="E162" s="45" t="str">
        <f>IF(Aloitus_Start!$D$1="","",IF(B162="","",IF(B162=0,"",IF(B162=" ","",IF(C162="","",(C162/B162)-1)))))</f>
        <v/>
      </c>
      <c r="F162" s="19" t="str">
        <f ca="1">IF($A$3="","",IF(Aloitus_Start!$D$1="","",IF(B162="",IF(Aloitus_Start!$D$1="Suomi","Tieto puuttuu : "&amp;$A162,IF(Aloitus_Start!$D$1="Svenska","Information saknas : "&amp;$A162)),"")))</f>
        <v/>
      </c>
      <c r="G162" s="19" t="str">
        <f ca="1">IF($A$3="","",IF(Aloitus_Start!$D$1="","",IF(C162="",IF(Aloitus_Start!$D$1="Suomi","Tieto puuttuu : "&amp;$A162,IF(Aloitus_Start!$D$1="Svenska","Information saknas : "&amp;$A162)),"")))</f>
        <v/>
      </c>
    </row>
    <row r="163" spans="1:7" x14ac:dyDescent="0.2">
      <c r="A163" s="37" t="str">
        <f ca="1">IF(Testitaulu_Testtabell!$B$2="","",IF(Testitaulu_Testtabell!A167="","",IF(Asetukset!$B$26=(MID(CELL("filename",A162),FIND("]",CELL("filename",A162))+1,255)),Testitaulu_Testtabell!A167,"")))</f>
        <v/>
      </c>
      <c r="B163" s="19" t="str">
        <f ca="1">IF(Testitaulu_Testtabell!$B$2="","",IF(Testitaulu_Testtabell!B167="","",IF(Asetukset!$B$26=(MID(CELL("filename",B162),FIND("]",CELL("filename",B162))+1,255)),Testitaulu_Testtabell!B167,"")))</f>
        <v/>
      </c>
      <c r="C163" s="38" t="str">
        <f ca="1">IF(Testitaulu_Testtabell!$B$2="","",IF(Testitaulu_Testtabell!C167="","",IF(Asetukset!$B$26=(MID(CELL("filename",C162),FIND("]",CELL("filename",C162))+1,255)),Testitaulu_Testtabell!C167,"")))</f>
        <v/>
      </c>
      <c r="D163" s="19" t="str">
        <f>IF(Aloitus_Start!$D$1="","",IF(B163="","",IF(C163="","",C163-B163)))</f>
        <v/>
      </c>
      <c r="E163" s="45" t="str">
        <f>IF(Aloitus_Start!$D$1="","",IF(B163="","",IF(B163=0,"",IF(B163=" ","",IF(C163="","",(C163/B163)-1)))))</f>
        <v/>
      </c>
      <c r="F163" s="19" t="str">
        <f ca="1">IF($A$3="","",IF(Aloitus_Start!$D$1="","",IF(B163="",IF(Aloitus_Start!$D$1="Suomi","Tieto puuttuu : "&amp;$A163,IF(Aloitus_Start!$D$1="Svenska","Information saknas : "&amp;$A163)),"")))</f>
        <v/>
      </c>
      <c r="G163" s="19" t="str">
        <f ca="1">IF($A$3="","",IF(Aloitus_Start!$D$1="","",IF(C163="",IF(Aloitus_Start!$D$1="Suomi","Tieto puuttuu : "&amp;$A163,IF(Aloitus_Start!$D$1="Svenska","Information saknas : "&amp;$A163)),"")))</f>
        <v/>
      </c>
    </row>
    <row r="164" spans="1:7" x14ac:dyDescent="0.2">
      <c r="A164" s="37" t="str">
        <f ca="1">IF(Testitaulu_Testtabell!$B$2="","",IF(Testitaulu_Testtabell!A168="","",IF(Asetukset!$B$26=(MID(CELL("filename",A163),FIND("]",CELL("filename",A163))+1,255)),Testitaulu_Testtabell!A168,"")))</f>
        <v/>
      </c>
      <c r="B164" s="19" t="str">
        <f ca="1">IF(Testitaulu_Testtabell!$B$2="","",IF(Testitaulu_Testtabell!B168="","",IF(Asetukset!$B$26=(MID(CELL("filename",B163),FIND("]",CELL("filename",B163))+1,255)),Testitaulu_Testtabell!B168,"")))</f>
        <v/>
      </c>
      <c r="C164" s="38" t="str">
        <f ca="1">IF(Testitaulu_Testtabell!$B$2="","",IF(Testitaulu_Testtabell!C168="","",IF(Asetukset!$B$26=(MID(CELL("filename",C163),FIND("]",CELL("filename",C163))+1,255)),Testitaulu_Testtabell!C168,"")))</f>
        <v/>
      </c>
      <c r="D164" s="19" t="str">
        <f>IF(Aloitus_Start!$D$1="","",IF(B164="","",IF(C164="","",C164-B164)))</f>
        <v/>
      </c>
      <c r="E164" s="45" t="str">
        <f>IF(Aloitus_Start!$D$1="","",IF(B164="","",IF(B164=0,"",IF(B164=" ","",IF(C164="","",(C164/B164)-1)))))</f>
        <v/>
      </c>
      <c r="F164" s="19" t="str">
        <f ca="1">IF($A$3="","",IF(Aloitus_Start!$D$1="","",IF(B164="",IF(Aloitus_Start!$D$1="Suomi","Tieto puuttuu : "&amp;$A164,IF(Aloitus_Start!$D$1="Svenska","Information saknas : "&amp;$A164)),"")))</f>
        <v/>
      </c>
      <c r="G164" s="19" t="str">
        <f ca="1">IF($A$3="","",IF(Aloitus_Start!$D$1="","",IF(C164="",IF(Aloitus_Start!$D$1="Suomi","Tieto puuttuu : "&amp;$A164,IF(Aloitus_Start!$D$1="Svenska","Information saknas : "&amp;$A164)),"")))</f>
        <v/>
      </c>
    </row>
    <row r="165" spans="1:7" x14ac:dyDescent="0.2">
      <c r="A165" s="37" t="str">
        <f ca="1">IF(Testitaulu_Testtabell!$B$2="","",IF(Testitaulu_Testtabell!A169="","",IF(Asetukset!$B$26=(MID(CELL("filename",A164),FIND("]",CELL("filename",A164))+1,255)),Testitaulu_Testtabell!A169,"")))</f>
        <v/>
      </c>
      <c r="B165" s="19" t="str">
        <f ca="1">IF(Testitaulu_Testtabell!$B$2="","",IF(Testitaulu_Testtabell!B169="","",IF(Asetukset!$B$26=(MID(CELL("filename",B164),FIND("]",CELL("filename",B164))+1,255)),Testitaulu_Testtabell!B169,"")))</f>
        <v/>
      </c>
      <c r="C165" s="38" t="str">
        <f ca="1">IF(Testitaulu_Testtabell!$B$2="","",IF(Testitaulu_Testtabell!C169="","",IF(Asetukset!$B$26=(MID(CELL("filename",C164),FIND("]",CELL("filename",C164))+1,255)),Testitaulu_Testtabell!C169,"")))</f>
        <v/>
      </c>
      <c r="D165" s="19" t="str">
        <f>IF(Aloitus_Start!$D$1="","",IF(B165="","",IF(C165="","",C165-B165)))</f>
        <v/>
      </c>
      <c r="E165" s="45" t="str">
        <f>IF(Aloitus_Start!$D$1="","",IF(B165="","",IF(B165=0,"",IF(B165=" ","",IF(C165="","",(C165/B165)-1)))))</f>
        <v/>
      </c>
      <c r="F165" s="19" t="str">
        <f ca="1">IF($A$3="","",IF(Aloitus_Start!$D$1="","",IF(B165="",IF(Aloitus_Start!$D$1="Suomi","Tieto puuttuu : "&amp;$A165,IF(Aloitus_Start!$D$1="Svenska","Information saknas : "&amp;$A165)),"")))</f>
        <v/>
      </c>
      <c r="G165" s="19" t="str">
        <f ca="1">IF($A$3="","",IF(Aloitus_Start!$D$1="","",IF(C165="",IF(Aloitus_Start!$D$1="Suomi","Tieto puuttuu : "&amp;$A165,IF(Aloitus_Start!$D$1="Svenska","Information saknas : "&amp;$A165)),"")))</f>
        <v/>
      </c>
    </row>
    <row r="166" spans="1:7" x14ac:dyDescent="0.2">
      <c r="A166" s="37" t="str">
        <f ca="1">IF(Testitaulu_Testtabell!$B$2="","",IF(Testitaulu_Testtabell!A170="","",IF(Asetukset!$B$26=(MID(CELL("filename",A165),FIND("]",CELL("filename",A165))+1,255)),Testitaulu_Testtabell!A170,"")))</f>
        <v/>
      </c>
      <c r="B166" s="19" t="str">
        <f ca="1">IF(Testitaulu_Testtabell!$B$2="","",IF(Testitaulu_Testtabell!B170="","",IF(Asetukset!$B$26=(MID(CELL("filename",B165),FIND("]",CELL("filename",B165))+1,255)),Testitaulu_Testtabell!B170,"")))</f>
        <v/>
      </c>
      <c r="C166" s="38" t="str">
        <f ca="1">IF(Testitaulu_Testtabell!$B$2="","",IF(Testitaulu_Testtabell!C170="","",IF(Asetukset!$B$26=(MID(CELL("filename",C165),FIND("]",CELL("filename",C165))+1,255)),Testitaulu_Testtabell!C170,"")))</f>
        <v/>
      </c>
      <c r="D166" s="19" t="str">
        <f>IF(Aloitus_Start!$D$1="","",IF(B166="","",IF(C166="","",C166-B166)))</f>
        <v/>
      </c>
      <c r="E166" s="45" t="str">
        <f>IF(Aloitus_Start!$D$1="","",IF(B166="","",IF(B166=0,"",IF(B166=" ","",IF(C166="","",(C166/B166)-1)))))</f>
        <v/>
      </c>
      <c r="F166" s="19" t="str">
        <f ca="1">IF($A$3="","",IF(Aloitus_Start!$D$1="","",IF(B166="",IF(Aloitus_Start!$D$1="Suomi","Tieto puuttuu : "&amp;$A166,IF(Aloitus_Start!$D$1="Svenska","Information saknas : "&amp;$A166)),"")))</f>
        <v/>
      </c>
      <c r="G166" s="19" t="str">
        <f ca="1">IF($A$3="","",IF(Aloitus_Start!$D$1="","",IF(C166="",IF(Aloitus_Start!$D$1="Suomi","Tieto puuttuu : "&amp;$A166,IF(Aloitus_Start!$D$1="Svenska","Information saknas : "&amp;$A166)),"")))</f>
        <v/>
      </c>
    </row>
    <row r="167" spans="1:7" x14ac:dyDescent="0.2">
      <c r="A167" s="37" t="str">
        <f ca="1">IF(Testitaulu_Testtabell!$B$2="","",IF(Testitaulu_Testtabell!A171="","",IF(Asetukset!$B$26=(MID(CELL("filename",A166),FIND("]",CELL("filename",A166))+1,255)),Testitaulu_Testtabell!A171,"")))</f>
        <v/>
      </c>
      <c r="B167" s="19" t="str">
        <f ca="1">IF(Testitaulu_Testtabell!$B$2="","",IF(Testitaulu_Testtabell!B171="","",IF(Asetukset!$B$26=(MID(CELL("filename",B166),FIND("]",CELL("filename",B166))+1,255)),Testitaulu_Testtabell!B171,"")))</f>
        <v/>
      </c>
      <c r="C167" s="38" t="str">
        <f ca="1">IF(Testitaulu_Testtabell!$B$2="","",IF(Testitaulu_Testtabell!C171="","",IF(Asetukset!$B$26=(MID(CELL("filename",C166),FIND("]",CELL("filename",C166))+1,255)),Testitaulu_Testtabell!C171,"")))</f>
        <v/>
      </c>
      <c r="F167" s="19"/>
      <c r="G167" s="19"/>
    </row>
    <row r="168" spans="1:7" x14ac:dyDescent="0.2">
      <c r="A168" s="37" t="str">
        <f ca="1">IF(Testitaulu_Testtabell!$B$2="","",IF(Testitaulu_Testtabell!A172="","",IF(Asetukset!$B$26=(MID(CELL("filename",A167),FIND("]",CELL("filename",A167))+1,255)),Testitaulu_Testtabell!A172,"")))</f>
        <v/>
      </c>
      <c r="B168" s="19" t="str">
        <f ca="1">IF(Testitaulu_Testtabell!$B$2="","",IF(Testitaulu_Testtabell!B172="","",IF(Asetukset!$B$26=(MID(CELL("filename",B167),FIND("]",CELL("filename",B167))+1,255)),Testitaulu_Testtabell!B172,"")))</f>
        <v/>
      </c>
      <c r="C168" s="38" t="str">
        <f ca="1">IF(Testitaulu_Testtabell!$B$2="","",IF(Testitaulu_Testtabell!C172="","",IF(Asetukset!$B$26=(MID(CELL("filename",C167),FIND("]",CELL("filename",C167))+1,255)),Testitaulu_Testtabell!C172,"")))</f>
        <v/>
      </c>
      <c r="D168" s="19" t="str">
        <f>IF(Aloitus_Start!$D$1="","",IF(B168="","",IF(C168="","",C168-B168)))</f>
        <v/>
      </c>
      <c r="E168" s="45" t="str">
        <f>IF(Aloitus_Start!$D$1="","",IF(B168="","",IF(B168=0,"",IF(B168=" ","",IF(C168="","",(C168/B168)-1)))))</f>
        <v/>
      </c>
      <c r="F168" s="19" t="str">
        <f ca="1">IF($A$3="","",IF(Aloitus_Start!$D$1="","",IF(B168="",IF(Aloitus_Start!$D$1="Suomi","Tieto puuttuu : "&amp;$A168,IF(Aloitus_Start!$D$1="Svenska","Information saknas : "&amp;$A168)),"")))</f>
        <v/>
      </c>
      <c r="G168" s="19" t="str">
        <f ca="1">IF($A$3="","",IF(Aloitus_Start!$D$1="","",IF(C168="",IF(Aloitus_Start!$D$1="Suomi","Tieto puuttuu : "&amp;$A168,IF(Aloitus_Start!$D$1="Svenska","Information saknas : "&amp;$A168)),"")))</f>
        <v/>
      </c>
    </row>
    <row r="169" spans="1:7" x14ac:dyDescent="0.2">
      <c r="A169" s="37" t="str">
        <f ca="1">IF(Testitaulu_Testtabell!$B$2="","",IF(Testitaulu_Testtabell!A173="","",IF(Asetukset!$B$26=(MID(CELL("filename",A168),FIND("]",CELL("filename",A168))+1,255)),Testitaulu_Testtabell!A173,"")))</f>
        <v/>
      </c>
      <c r="B169" s="19" t="str">
        <f ca="1">IF(Testitaulu_Testtabell!$B$2="","",IF(Testitaulu_Testtabell!B173="","",IF(Asetukset!$B$26=(MID(CELL("filename",B168),FIND("]",CELL("filename",B168))+1,255)),Testitaulu_Testtabell!B173,"")))</f>
        <v/>
      </c>
      <c r="C169" s="38" t="str">
        <f ca="1">IF(Testitaulu_Testtabell!$B$2="","",IF(Testitaulu_Testtabell!C173="","",IF(Asetukset!$B$26=(MID(CELL("filename",C168),FIND("]",CELL("filename",C168))+1,255)),Testitaulu_Testtabell!C173,"")))</f>
        <v/>
      </c>
      <c r="D169" s="19" t="str">
        <f>IF(Aloitus_Start!$D$1="","",IF(B169="","",IF(C169="","",C169-B169)))</f>
        <v/>
      </c>
      <c r="E169" s="45" t="str">
        <f>IF(Aloitus_Start!$D$1="","",IF(B169="","",IF(B169=0,"",IF(B169=" ","",IF(C169="","",(C169/B169)-1)))))</f>
        <v/>
      </c>
      <c r="F169" s="19" t="str">
        <f ca="1">IF($A$3="","",IF(Aloitus_Start!$D$1="","",IF(B169="",IF(Aloitus_Start!$D$1="Suomi","Tieto puuttuu : "&amp;$A169,IF(Aloitus_Start!$D$1="Svenska","Information saknas : "&amp;$A169)),"")))</f>
        <v/>
      </c>
      <c r="G169" s="19" t="str">
        <f ca="1">IF($A$3="","",IF(Aloitus_Start!$D$1="","",IF(C169="",IF(Aloitus_Start!$D$1="Suomi","Tieto puuttuu : "&amp;$A169,IF(Aloitus_Start!$D$1="Svenska","Information saknas : "&amp;$A169)),"")))</f>
        <v/>
      </c>
    </row>
    <row r="170" spans="1:7" x14ac:dyDescent="0.2">
      <c r="A170" s="37" t="str">
        <f ca="1">IF(Testitaulu_Testtabell!$B$2="","",IF(Testitaulu_Testtabell!A174="","",IF(Asetukset!$B$26=(MID(CELL("filename",A169),FIND("]",CELL("filename",A169))+1,255)),Testitaulu_Testtabell!A174,"")))</f>
        <v/>
      </c>
      <c r="B170" s="19" t="str">
        <f ca="1">IF(Testitaulu_Testtabell!$B$2="","",IF(Testitaulu_Testtabell!B174="","",IF(Asetukset!$B$26=(MID(CELL("filename",B169),FIND("]",CELL("filename",B169))+1,255)),Testitaulu_Testtabell!B174,"")))</f>
        <v/>
      </c>
      <c r="C170" s="38" t="str">
        <f ca="1">IF(Testitaulu_Testtabell!$B$2="","",IF(Testitaulu_Testtabell!C174="","",IF(Asetukset!$B$26=(MID(CELL("filename",C169),FIND("]",CELL("filename",C169))+1,255)),Testitaulu_Testtabell!C174,"")))</f>
        <v/>
      </c>
      <c r="D170" s="19" t="str">
        <f>IF(Aloitus_Start!$D$1="","",IF(B170="","",IF(C170="","",C170-B170)))</f>
        <v/>
      </c>
      <c r="E170" s="45" t="str">
        <f>IF(Aloitus_Start!$D$1="","",IF(B170="","",IF(B170=0,"",IF(B170=" ","",IF(C170="","",(C170/B170)-1)))))</f>
        <v/>
      </c>
      <c r="F170" s="19" t="str">
        <f ca="1">IF($A$3="","",IF(Aloitus_Start!$D$1="","",IF(B170="",IF(Aloitus_Start!$D$1="Suomi","Tieto puuttuu : "&amp;$A170,IF(Aloitus_Start!$D$1="Svenska","Information saknas : "&amp;$A170)),"")))</f>
        <v/>
      </c>
      <c r="G170" s="19" t="str">
        <f ca="1">IF($A$3="","",IF(Aloitus_Start!$D$1="","",IF(C170="",IF(Aloitus_Start!$D$1="Suomi","Tieto puuttuu : "&amp;$A170,IF(Aloitus_Start!$D$1="Svenska","Information saknas : "&amp;$A170)),"")))</f>
        <v/>
      </c>
    </row>
    <row r="171" spans="1:7" x14ac:dyDescent="0.2">
      <c r="A171" s="37" t="str">
        <f ca="1">IF(Testitaulu_Testtabell!$B$2="","",IF(Testitaulu_Testtabell!A175="","",IF(Asetukset!$B$26=(MID(CELL("filename",A170),FIND("]",CELL("filename",A170))+1,255)),Testitaulu_Testtabell!A175,"")))</f>
        <v/>
      </c>
      <c r="B171" s="19" t="str">
        <f ca="1">IF(Testitaulu_Testtabell!$B$2="","",IF(Testitaulu_Testtabell!B175="","",IF(Asetukset!$B$26=(MID(CELL("filename",B170),FIND("]",CELL("filename",B170))+1,255)),Testitaulu_Testtabell!B175,"")))</f>
        <v/>
      </c>
      <c r="C171" s="38" t="str">
        <f ca="1">IF(Testitaulu_Testtabell!$B$2="","",IF(Testitaulu_Testtabell!C175="","",IF(Asetukset!$B$26=(MID(CELL("filename",C170),FIND("]",CELL("filename",C170))+1,255)),Testitaulu_Testtabell!C175,"")))</f>
        <v/>
      </c>
      <c r="D171" s="19" t="str">
        <f>IF(Aloitus_Start!$D$1="","",IF(B171="","",IF(C171="","",C171-B171)))</f>
        <v/>
      </c>
      <c r="E171" s="45" t="str">
        <f>IF(Aloitus_Start!$D$1="","",IF(B171="","",IF(B171=0,"",IF(B171=" ","",IF(C171="","",(C171/B171)-1)))))</f>
        <v/>
      </c>
      <c r="F171" s="19" t="str">
        <f ca="1">IF($A$3="","",IF(Aloitus_Start!$D$1="","",IF(B171="",IF(Aloitus_Start!$D$1="Suomi","Tieto puuttuu : "&amp;$A171,IF(Aloitus_Start!$D$1="Svenska","Information saknas : "&amp;$A171)),"")))</f>
        <v/>
      </c>
      <c r="G171" s="19" t="str">
        <f ca="1">IF($A$3="","",IF(Aloitus_Start!$D$1="","",IF(C171="",IF(Aloitus_Start!$D$1="Suomi","Tieto puuttuu : "&amp;$A171,IF(Aloitus_Start!$D$1="Svenska","Information saknas : "&amp;$A171)),"")))</f>
        <v/>
      </c>
    </row>
    <row r="172" spans="1:7" x14ac:dyDescent="0.2">
      <c r="A172" s="37" t="str">
        <f ca="1">IF(Testitaulu_Testtabell!$B$2="","",IF(Testitaulu_Testtabell!A176="","",IF(Asetukset!$B$26=(MID(CELL("filename",A171),FIND("]",CELL("filename",A171))+1,255)),Testitaulu_Testtabell!A176,"")))</f>
        <v/>
      </c>
      <c r="B172" s="19" t="str">
        <f ca="1">IF(Testitaulu_Testtabell!$B$2="","",IF(Testitaulu_Testtabell!B176="","",IF(Asetukset!$B$26=(MID(CELL("filename",B171),FIND("]",CELL("filename",B171))+1,255)),Testitaulu_Testtabell!B176,"")))</f>
        <v/>
      </c>
      <c r="C172" s="38" t="str">
        <f ca="1">IF(Testitaulu_Testtabell!$B$2="","",IF(Testitaulu_Testtabell!C176="","",IF(Asetukset!$B$26=(MID(CELL("filename",C171),FIND("]",CELL("filename",C171))+1,255)),Testitaulu_Testtabell!C176,"")))</f>
        <v/>
      </c>
      <c r="D172" s="19" t="str">
        <f>IF(Aloitus_Start!$D$1="","",IF(B172="","",IF(C172="","",C172-B172)))</f>
        <v/>
      </c>
      <c r="E172" s="45" t="str">
        <f>IF(Aloitus_Start!$D$1="","",IF(B172="","",IF(B172=0,"",IF(B172=" ","",IF(C172="","",(C172/B172)-1)))))</f>
        <v/>
      </c>
      <c r="F172" s="19" t="str">
        <f ca="1">IF($A$3="","",IF(Aloitus_Start!$D$1="","",IF(B172="",IF(Aloitus_Start!$D$1="Suomi","Tieto puuttuu : "&amp;$A172,IF(Aloitus_Start!$D$1="Svenska","Information saknas : "&amp;$A172)),"")))</f>
        <v/>
      </c>
      <c r="G172" s="19" t="str">
        <f ca="1">IF($A$3="","",IF(Aloitus_Start!$D$1="","",IF(C172="",IF(Aloitus_Start!$D$1="Suomi","Tieto puuttuu : "&amp;$A172,IF(Aloitus_Start!$D$1="Svenska","Information saknas : "&amp;$A172)),"")))</f>
        <v/>
      </c>
    </row>
    <row r="173" spans="1:7" x14ac:dyDescent="0.2">
      <c r="A173" s="37" t="str">
        <f ca="1">IF(Testitaulu_Testtabell!$B$2="","",IF(Testitaulu_Testtabell!A177="","",IF(Asetukset!$B$26=(MID(CELL("filename",A172),FIND("]",CELL("filename",A172))+1,255)),Testitaulu_Testtabell!A177,"")))</f>
        <v/>
      </c>
      <c r="B173" s="19" t="str">
        <f ca="1">IF(Testitaulu_Testtabell!$B$2="","",IF(Testitaulu_Testtabell!B177="","",IF(Asetukset!$B$26=(MID(CELL("filename",B172),FIND("]",CELL("filename",B172))+1,255)),Testitaulu_Testtabell!B177,"")))</f>
        <v/>
      </c>
      <c r="C173" s="38" t="str">
        <f ca="1">IF(Testitaulu_Testtabell!$B$2="","",IF(Testitaulu_Testtabell!C177="","",IF(Asetukset!$B$26=(MID(CELL("filename",C172),FIND("]",CELL("filename",C172))+1,255)),Testitaulu_Testtabell!C177,"")))</f>
        <v/>
      </c>
      <c r="D173" s="19" t="str">
        <f>IF(Aloitus_Start!$D$1="","",IF(B173="","",IF(C173="","",C173-B173)))</f>
        <v/>
      </c>
      <c r="E173" s="45" t="str">
        <f>IF(Aloitus_Start!$D$1="","",IF(B173="","",IF(B173=0,"",IF(B173=" ","",IF(C173="","",(C173/B173)-1)))))</f>
        <v/>
      </c>
      <c r="F173" s="19" t="str">
        <f ca="1">IF($A$3="","",IF(Aloitus_Start!$D$1="","",IF(B173="",IF(Aloitus_Start!$D$1="Suomi","Tieto puuttuu : "&amp;$A173,IF(Aloitus_Start!$D$1="Svenska","Information saknas : "&amp;$A173)),"")))</f>
        <v/>
      </c>
      <c r="G173" s="19" t="str">
        <f ca="1">IF($A$3="","",IF(Aloitus_Start!$D$1="","",IF(C173="",IF(Aloitus_Start!$D$1="Suomi","Tieto puuttuu : "&amp;$A173,IF(Aloitus_Start!$D$1="Svenska","Information saknas : "&amp;$A173)),"")))</f>
        <v/>
      </c>
    </row>
    <row r="174" spans="1:7" x14ac:dyDescent="0.2">
      <c r="A174" s="37" t="str">
        <f ca="1">IF(Testitaulu_Testtabell!$B$2="","",IF(Testitaulu_Testtabell!A178="","",IF(Asetukset!$B$26=(MID(CELL("filename",A173),FIND("]",CELL("filename",A173))+1,255)),Testitaulu_Testtabell!A178,"")))</f>
        <v/>
      </c>
      <c r="B174" s="19" t="str">
        <f ca="1">IF(Testitaulu_Testtabell!$B$2="","",IF(Testitaulu_Testtabell!B178="","",IF(Asetukset!$B$26=(MID(CELL("filename",B173),FIND("]",CELL("filename",B173))+1,255)),Testitaulu_Testtabell!B178,"")))</f>
        <v/>
      </c>
      <c r="C174" s="38" t="str">
        <f ca="1">IF(Testitaulu_Testtabell!$B$2="","",IF(Testitaulu_Testtabell!C178="","",IF(Asetukset!$B$26=(MID(CELL("filename",C173),FIND("]",CELL("filename",C173))+1,255)),Testitaulu_Testtabell!C178,"")))</f>
        <v/>
      </c>
      <c r="D174" s="19" t="str">
        <f>IF(Aloitus_Start!$D$1="","",IF(B174="","",IF(C174="","",C174-B174)))</f>
        <v/>
      </c>
      <c r="E174" s="45" t="str">
        <f>IF(Aloitus_Start!$D$1="","",IF(B174="","",IF(B174=0,"",IF(B174=" ","",IF(C174="","",(C174/B174)-1)))))</f>
        <v/>
      </c>
      <c r="F174" s="19" t="str">
        <f ca="1">IF($A$3="","",IF(Aloitus_Start!$D$1="","",IF(B174="",IF(Aloitus_Start!$D$1="Suomi","Tieto puuttuu : "&amp;$A174,IF(Aloitus_Start!$D$1="Svenska","Information saknas : "&amp;$A174)),"")))</f>
        <v/>
      </c>
      <c r="G174" s="19" t="str">
        <f ca="1">IF($A$3="","",IF(Aloitus_Start!$D$1="","",IF(C174="",IF(Aloitus_Start!$D$1="Suomi","Tieto puuttuu : "&amp;$A174,IF(Aloitus_Start!$D$1="Svenska","Information saknas : "&amp;$A174)),"")))</f>
        <v/>
      </c>
    </row>
    <row r="175" spans="1:7" x14ac:dyDescent="0.2">
      <c r="A175" s="37" t="str">
        <f ca="1">IF(Testitaulu_Testtabell!$B$2="","",IF(Testitaulu_Testtabell!A179="","",IF(Asetukset!$B$26=(MID(CELL("filename",A174),FIND("]",CELL("filename",A174))+1,255)),Testitaulu_Testtabell!A179,"")))</f>
        <v/>
      </c>
      <c r="B175" s="19" t="str">
        <f ca="1">IF(Testitaulu_Testtabell!$B$2="","",IF(Testitaulu_Testtabell!B179="","",IF(Asetukset!$B$26=(MID(CELL("filename",B174),FIND("]",CELL("filename",B174))+1,255)),Testitaulu_Testtabell!B179,"")))</f>
        <v/>
      </c>
      <c r="C175" s="38" t="str">
        <f ca="1">IF(Testitaulu_Testtabell!$B$2="","",IF(Testitaulu_Testtabell!C179="","",IF(Asetukset!$B$26=(MID(CELL("filename",C174),FIND("]",CELL("filename",C174))+1,255)),Testitaulu_Testtabell!C179,"")))</f>
        <v/>
      </c>
      <c r="D175" s="19" t="str">
        <f>IF(Aloitus_Start!$D$1="","",IF(B175="","",IF(C175="","",C175-B175)))</f>
        <v/>
      </c>
      <c r="E175" s="45" t="str">
        <f>IF(Aloitus_Start!$D$1="","",IF(B175="","",IF(B175=0,"",IF(B175=" ","",IF(C175="","",(C175/B175)-1)))))</f>
        <v/>
      </c>
      <c r="F175" s="19" t="str">
        <f ca="1">IF($A$3="","",IF(Aloitus_Start!$D$1="","",IF(B175="",IF(Aloitus_Start!$D$1="Suomi","Tieto puuttuu : "&amp;$A175,IF(Aloitus_Start!$D$1="Svenska","Information saknas : "&amp;$A175)),"")))</f>
        <v/>
      </c>
      <c r="G175" s="19" t="str">
        <f ca="1">IF($A$3="","",IF(Aloitus_Start!$D$1="","",IF(C175="",IF(Aloitus_Start!$D$1="Suomi","Tieto puuttuu : "&amp;$A175,IF(Aloitus_Start!$D$1="Svenska","Information saknas : "&amp;$A175)),"")))</f>
        <v/>
      </c>
    </row>
    <row r="176" spans="1:7" x14ac:dyDescent="0.2">
      <c r="A176" s="37" t="str">
        <f ca="1">IF(Testitaulu_Testtabell!$B$2="","",IF(Testitaulu_Testtabell!A180="","",IF(Asetukset!$B$26=(MID(CELL("filename",A175),FIND("]",CELL("filename",A175))+1,255)),Testitaulu_Testtabell!A180,"")))</f>
        <v/>
      </c>
      <c r="B176" s="19" t="str">
        <f ca="1">IF(Testitaulu_Testtabell!$B$2="","",IF(Testitaulu_Testtabell!B180="","",IF(Asetukset!$B$26=(MID(CELL("filename",B175),FIND("]",CELL("filename",B175))+1,255)),Testitaulu_Testtabell!B180,"")))</f>
        <v/>
      </c>
      <c r="C176" s="38" t="str">
        <f ca="1">IF(Testitaulu_Testtabell!$B$2="","",IF(Testitaulu_Testtabell!C180="","",IF(Asetukset!$B$26=(MID(CELL("filename",C175),FIND("]",CELL("filename",C175))+1,255)),Testitaulu_Testtabell!C180,"")))</f>
        <v/>
      </c>
      <c r="D176" s="19" t="str">
        <f>IF(Aloitus_Start!$D$1="","",IF(B176="","",IF(C176="","",C176-B176)))</f>
        <v/>
      </c>
      <c r="E176" s="45" t="str">
        <f>IF(Aloitus_Start!$D$1="","",IF(B176="","",IF(B176=0,"",IF(B176=" ","",IF(C176="","",(C176/B176)-1)))))</f>
        <v/>
      </c>
      <c r="F176" s="19" t="str">
        <f ca="1">IF($A$3="","",IF(Aloitus_Start!$D$1="","",IF(B176="",IF(Aloitus_Start!$D$1="Suomi","Tieto puuttuu : "&amp;$A176,IF(Aloitus_Start!$D$1="Svenska","Information saknas : "&amp;$A176)),"")))</f>
        <v/>
      </c>
      <c r="G176" s="19" t="str">
        <f ca="1">IF($A$3="","",IF(Aloitus_Start!$D$1="","",IF(C176="",IF(Aloitus_Start!$D$1="Suomi","Tieto puuttuu : "&amp;$A176,IF(Aloitus_Start!$D$1="Svenska","Information saknas : "&amp;$A176)),"")))</f>
        <v/>
      </c>
    </row>
    <row r="177" spans="1:7" x14ac:dyDescent="0.2">
      <c r="A177" s="37" t="str">
        <f ca="1">IF(Testitaulu_Testtabell!$B$2="","",IF(Testitaulu_Testtabell!A181="","",IF(Asetukset!$B$26=(MID(CELL("filename",A176),FIND("]",CELL("filename",A176))+1,255)),Testitaulu_Testtabell!A181,"")))</f>
        <v/>
      </c>
      <c r="B177" s="19" t="str">
        <f ca="1">IF(Testitaulu_Testtabell!$B$2="","",IF(Testitaulu_Testtabell!B181="","",IF(Asetukset!$B$26=(MID(CELL("filename",B176),FIND("]",CELL("filename",B176))+1,255)),Testitaulu_Testtabell!B181,"")))</f>
        <v/>
      </c>
      <c r="C177" s="38" t="str">
        <f ca="1">IF(Testitaulu_Testtabell!$B$2="","",IF(Testitaulu_Testtabell!C181="","",IF(Asetukset!$B$26=(MID(CELL("filename",C176),FIND("]",CELL("filename",C176))+1,255)),Testitaulu_Testtabell!C181,"")))</f>
        <v/>
      </c>
      <c r="D177" s="19" t="str">
        <f>IF(Aloitus_Start!$D$1="","",IF(B177="","",IF(C177="","",C177-B177)))</f>
        <v/>
      </c>
      <c r="E177" s="45" t="str">
        <f>IF(Aloitus_Start!$D$1="","",IF(B177="","",IF(B177=0,"",IF(B177=" ","",IF(C177="","",(C177/B177)-1)))))</f>
        <v/>
      </c>
      <c r="F177" s="19" t="str">
        <f ca="1">IF($A$3="","",IF(Aloitus_Start!$D$1="","",IF(B177="",IF(Aloitus_Start!$D$1="Suomi","Tieto puuttuu : "&amp;$A177,IF(Aloitus_Start!$D$1="Svenska","Information saknas : "&amp;$A177)),"")))</f>
        <v/>
      </c>
      <c r="G177" s="19" t="str">
        <f ca="1">IF($A$3="","",IF(Aloitus_Start!$D$1="","",IF(C177="",IF(Aloitus_Start!$D$1="Suomi","Tieto puuttuu : "&amp;$A177,IF(Aloitus_Start!$D$1="Svenska","Information saknas : "&amp;$A177)),"")))</f>
        <v/>
      </c>
    </row>
    <row r="178" spans="1:7" x14ac:dyDescent="0.2">
      <c r="A178" s="37" t="str">
        <f ca="1">IF(Testitaulu_Testtabell!$B$2="","",IF(Testitaulu_Testtabell!A182="","",IF(Asetukset!$B$26=(MID(CELL("filename",A177),FIND("]",CELL("filename",A177))+1,255)),Testitaulu_Testtabell!A182,"")))</f>
        <v/>
      </c>
      <c r="B178" s="19" t="str">
        <f ca="1">IF(Testitaulu_Testtabell!$B$2="","",IF(Testitaulu_Testtabell!B182="","",IF(Asetukset!$B$26=(MID(CELL("filename",B177),FIND("]",CELL("filename",B177))+1,255)),Testitaulu_Testtabell!B182,"")))</f>
        <v/>
      </c>
      <c r="C178" s="38" t="str">
        <f ca="1">IF(Testitaulu_Testtabell!$B$2="","",IF(Testitaulu_Testtabell!C182="","",IF(Asetukset!$B$26=(MID(CELL("filename",C177),FIND("]",CELL("filename",C177))+1,255)),Testitaulu_Testtabell!C182,"")))</f>
        <v/>
      </c>
      <c r="D178" s="19" t="str">
        <f>IF(Aloitus_Start!$D$1="","",IF(B178="","",IF(C178="","",C178-B178)))</f>
        <v/>
      </c>
      <c r="E178" s="45" t="str">
        <f>IF(Aloitus_Start!$D$1="","",IF(B178="","",IF(B178=0,"",IF(B178=" ","",IF(C178="","",(C178/B178)-1)))))</f>
        <v/>
      </c>
      <c r="F178" s="19" t="str">
        <f ca="1">IF($A$3="","",IF(Aloitus_Start!$D$1="","",IF(B178="",IF(Aloitus_Start!$D$1="Suomi","Tieto puuttuu : "&amp;$A178,IF(Aloitus_Start!$D$1="Svenska","Information saknas : "&amp;$A178)),"")))</f>
        <v/>
      </c>
      <c r="G178" s="19" t="str">
        <f ca="1">IF($A$3="","",IF(Aloitus_Start!$D$1="","",IF(C178="",IF(Aloitus_Start!$D$1="Suomi","Tieto puuttuu : "&amp;$A178,IF(Aloitus_Start!$D$1="Svenska","Information saknas : "&amp;$A178)),"")))</f>
        <v/>
      </c>
    </row>
    <row r="179" spans="1:7" x14ac:dyDescent="0.2">
      <c r="A179" s="37" t="str">
        <f ca="1">IF(Testitaulu_Testtabell!$B$2="","",IF(Testitaulu_Testtabell!A183="","",IF(Asetukset!$B$26=(MID(CELL("filename",A178),FIND("]",CELL("filename",A178))+1,255)),Testitaulu_Testtabell!A183,"")))</f>
        <v/>
      </c>
      <c r="B179" s="19" t="str">
        <f ca="1">IF(Testitaulu_Testtabell!$B$2="","",IF(Testitaulu_Testtabell!B183="","",IF(Asetukset!$B$26=(MID(CELL("filename",B178),FIND("]",CELL("filename",B178))+1,255)),Testitaulu_Testtabell!B183,"")))</f>
        <v/>
      </c>
      <c r="C179" s="38" t="str">
        <f ca="1">IF(Testitaulu_Testtabell!$B$2="","",IF(Testitaulu_Testtabell!C183="","",IF(Asetukset!$B$26=(MID(CELL("filename",C178),FIND("]",CELL("filename",C178))+1,255)),Testitaulu_Testtabell!C183,"")))</f>
        <v/>
      </c>
      <c r="D179" s="19" t="str">
        <f>IF(Aloitus_Start!$D$1="","",IF(B179="","",IF(C179="","",C179-B179)))</f>
        <v/>
      </c>
      <c r="E179" s="45" t="str">
        <f>IF(Aloitus_Start!$D$1="","",IF(B179="","",IF(B179=0,"",IF(B179=" ","",IF(C179="","",(C179/B179)-1)))))</f>
        <v/>
      </c>
      <c r="F179" s="19" t="str">
        <f ca="1">IF($A$3="","",IF(Aloitus_Start!$D$1="","",IF(B179="",IF(Aloitus_Start!$D$1="Suomi","Tieto puuttuu : "&amp;$A179,IF(Aloitus_Start!$D$1="Svenska","Information saknas : "&amp;$A179)),"")))</f>
        <v/>
      </c>
      <c r="G179" s="19" t="str">
        <f ca="1">IF($A$3="","",IF(Aloitus_Start!$D$1="","",IF(C179="",IF(Aloitus_Start!$D$1="Suomi","Tieto puuttuu : "&amp;$A179,IF(Aloitus_Start!$D$1="Svenska","Information saknas : "&amp;$A179)),"")))</f>
        <v/>
      </c>
    </row>
    <row r="180" spans="1:7" x14ac:dyDescent="0.2">
      <c r="A180" s="37" t="str">
        <f ca="1">IF(Testitaulu_Testtabell!$B$2="","",IF(Testitaulu_Testtabell!A184="","",IF(Asetukset!$B$26=(MID(CELL("filename",A179),FIND("]",CELL("filename",A179))+1,255)),Testitaulu_Testtabell!A184,"")))</f>
        <v/>
      </c>
      <c r="B180" s="19" t="str">
        <f ca="1">IF(Testitaulu_Testtabell!$B$2="","",IF(Testitaulu_Testtabell!B184="","",IF(Asetukset!$B$26=(MID(CELL("filename",B179),FIND("]",CELL("filename",B179))+1,255)),Testitaulu_Testtabell!B184,"")))</f>
        <v/>
      </c>
      <c r="C180" s="38" t="str">
        <f ca="1">IF(Testitaulu_Testtabell!$B$2="","",IF(Testitaulu_Testtabell!C184="","",IF(Asetukset!$B$26=(MID(CELL("filename",C179),FIND("]",CELL("filename",C179))+1,255)),Testitaulu_Testtabell!C184,"")))</f>
        <v/>
      </c>
      <c r="D180" s="19" t="str">
        <f>IF(Aloitus_Start!$D$1="","",IF(B180="","",IF(C180="","",C180-B180)))</f>
        <v/>
      </c>
      <c r="E180" s="45" t="str">
        <f>IF(Aloitus_Start!$D$1="","",IF(B180="","",IF(B180=0,"",IF(B180=" ","",IF(C180="","",(C180/B180)-1)))))</f>
        <v/>
      </c>
      <c r="F180" s="19" t="str">
        <f ca="1">IF($A$3="","",IF(Aloitus_Start!$D$1="","",IF(B180="",IF(Aloitus_Start!$D$1="Suomi","Tieto puuttuu : "&amp;$A180,IF(Aloitus_Start!$D$1="Svenska","Information saknas : "&amp;$A180)),"")))</f>
        <v/>
      </c>
      <c r="G180" s="19" t="str">
        <f ca="1">IF($A$3="","",IF(Aloitus_Start!$D$1="","",IF(C180="",IF(Aloitus_Start!$D$1="Suomi","Tieto puuttuu : "&amp;$A180,IF(Aloitus_Start!$D$1="Svenska","Information saknas : "&amp;$A180)),"")))</f>
        <v/>
      </c>
    </row>
    <row r="181" spans="1:7" x14ac:dyDescent="0.2">
      <c r="A181" s="37" t="str">
        <f ca="1">IF(Testitaulu_Testtabell!$B$2="","",IF(Testitaulu_Testtabell!A185="","",IF(Asetukset!$B$26=(MID(CELL("filename",A180),FIND("]",CELL("filename",A180))+1,255)),Testitaulu_Testtabell!A185,"")))</f>
        <v/>
      </c>
      <c r="B181" s="19" t="str">
        <f ca="1">IF(Testitaulu_Testtabell!$B$2="","",IF(Testitaulu_Testtabell!B185="","",IF(Asetukset!$B$26=(MID(CELL("filename",B180),FIND("]",CELL("filename",B180))+1,255)),Testitaulu_Testtabell!B185,"")))</f>
        <v/>
      </c>
      <c r="C181" s="38" t="str">
        <f ca="1">IF(Testitaulu_Testtabell!$B$2="","",IF(Testitaulu_Testtabell!C185="","",IF(Asetukset!$B$26=(MID(CELL("filename",C180),FIND("]",CELL("filename",C180))+1,255)),Testitaulu_Testtabell!C185,"")))</f>
        <v/>
      </c>
      <c r="D181" s="19" t="str">
        <f>IF(Aloitus_Start!$D$1="","",IF(B181="","",IF(C181="","",C181-B181)))</f>
        <v/>
      </c>
      <c r="E181" s="45" t="str">
        <f>IF(Aloitus_Start!$D$1="","",IF(B181="","",IF(B181=0,"",IF(B181=" ","",IF(C181="","",(C181/B181)-1)))))</f>
        <v/>
      </c>
      <c r="F181" s="19" t="str">
        <f ca="1">IF($A$3="","",IF(Aloitus_Start!$D$1="","",IF(B181="",IF(Aloitus_Start!$D$1="Suomi","Tieto puuttuu : "&amp;$A181,IF(Aloitus_Start!$D$1="Svenska","Information saknas : "&amp;$A181)),"")))</f>
        <v/>
      </c>
      <c r="G181" s="19" t="str">
        <f ca="1">IF($A$3="","",IF(Aloitus_Start!$D$1="","",IF(C181="",IF(Aloitus_Start!$D$1="Suomi","Tieto puuttuu : "&amp;$A181,IF(Aloitus_Start!$D$1="Svenska","Information saknas : "&amp;$A181)),"")))</f>
        <v/>
      </c>
    </row>
    <row r="182" spans="1:7" x14ac:dyDescent="0.2">
      <c r="A182" s="37" t="str">
        <f ca="1">IF(Testitaulu_Testtabell!$B$2="","",IF(Testitaulu_Testtabell!A186="","",IF(Asetukset!$B$26=(MID(CELL("filename",A181),FIND("]",CELL("filename",A181))+1,255)),Testitaulu_Testtabell!A186,"")))</f>
        <v/>
      </c>
      <c r="B182" s="19" t="str">
        <f ca="1">IF(Testitaulu_Testtabell!$B$2="","",IF(Testitaulu_Testtabell!B186="","",IF(Asetukset!$B$26=(MID(CELL("filename",B181),FIND("]",CELL("filename",B181))+1,255)),Testitaulu_Testtabell!B186,"")))</f>
        <v/>
      </c>
      <c r="C182" s="38" t="str">
        <f ca="1">IF(Testitaulu_Testtabell!$B$2="","",IF(Testitaulu_Testtabell!C186="","",IF(Asetukset!$B$26=(MID(CELL("filename",C181),FIND("]",CELL("filename",C181))+1,255)),Testitaulu_Testtabell!C186,"")))</f>
        <v/>
      </c>
      <c r="F182" s="19"/>
      <c r="G182" s="19"/>
    </row>
    <row r="183" spans="1:7" x14ac:dyDescent="0.2">
      <c r="A183" s="37" t="str">
        <f ca="1">IF(Testitaulu_Testtabell!$B$2="","",IF(Testitaulu_Testtabell!A187="","",IF(Asetukset!$B$26=(MID(CELL("filename",A182),FIND("]",CELL("filename",A182))+1,255)),Testitaulu_Testtabell!A187,"")))</f>
        <v/>
      </c>
      <c r="B183" s="19" t="str">
        <f ca="1">IF(Testitaulu_Testtabell!$B$2="","",IF(Testitaulu_Testtabell!B187="","",IF(Asetukset!$B$26=(MID(CELL("filename",B182),FIND("]",CELL("filename",B182))+1,255)),Testitaulu_Testtabell!B187,"")))</f>
        <v/>
      </c>
      <c r="C183" s="38" t="str">
        <f ca="1">IF(Testitaulu_Testtabell!$B$2="","",IF(Testitaulu_Testtabell!C187="","",IF(Asetukset!$B$26=(MID(CELL("filename",C182),FIND("]",CELL("filename",C182))+1,255)),Testitaulu_Testtabell!C187,"")))</f>
        <v/>
      </c>
      <c r="D183" s="19" t="str">
        <f>IF(Aloitus_Start!$D$1="","",IF(B183="","",IF(C183="","",C183-B183)))</f>
        <v/>
      </c>
      <c r="E183" s="45" t="str">
        <f>IF(Aloitus_Start!$D$1="","",IF(B183="","",IF(B183=0,"",IF(B183=" ","",IF(C183="","",(C183/B183)-1)))))</f>
        <v/>
      </c>
      <c r="F183" s="19" t="str">
        <f ca="1">IF($A$3="","",IF(Aloitus_Start!$D$1="","",IF(B183="",IF(Aloitus_Start!$D$1="Suomi","Tieto puuttuu : "&amp;$A183,IF(Aloitus_Start!$D$1="Svenska","Information saknas : "&amp;$A183)),"")))</f>
        <v/>
      </c>
      <c r="G183" s="19" t="str">
        <f ca="1">IF($A$3="","",IF(Aloitus_Start!$D$1="","",IF(C183="",IF(Aloitus_Start!$D$1="Suomi","Tieto puuttuu : "&amp;$A183,IF(Aloitus_Start!$D$1="Svenska","Information saknas : "&amp;$A183)),"")))</f>
        <v/>
      </c>
    </row>
    <row r="184" spans="1:7" x14ac:dyDescent="0.2">
      <c r="A184" s="37" t="str">
        <f ca="1">IF(Testitaulu_Testtabell!$B$2="","",IF(Testitaulu_Testtabell!A188="","",IF(Asetukset!$B$26=(MID(CELL("filename",A183),FIND("]",CELL("filename",A183))+1,255)),Testitaulu_Testtabell!A188,"")))</f>
        <v/>
      </c>
      <c r="B184" s="19" t="str">
        <f ca="1">IF(Testitaulu_Testtabell!$B$2="","",IF(Testitaulu_Testtabell!B188="","",IF(Asetukset!$B$26=(MID(CELL("filename",B183),FIND("]",CELL("filename",B183))+1,255)),Testitaulu_Testtabell!B188,"")))</f>
        <v/>
      </c>
      <c r="C184" s="38" t="str">
        <f ca="1">IF(Testitaulu_Testtabell!$B$2="","",IF(Testitaulu_Testtabell!C188="","",IF(Asetukset!$B$26=(MID(CELL("filename",C183),FIND("]",CELL("filename",C183))+1,255)),Testitaulu_Testtabell!C188,"")))</f>
        <v/>
      </c>
      <c r="D184" s="19" t="str">
        <f>IF(Aloitus_Start!$D$1="","",IF(B184="","",IF(C184="","",C184-B184)))</f>
        <v/>
      </c>
      <c r="E184" s="45" t="str">
        <f>IF(Aloitus_Start!$D$1="","",IF(B184="","",IF(B184=0,"",IF(B184=" ","",IF(C184="","",(C184/B184)-1)))))</f>
        <v/>
      </c>
      <c r="F184" s="19" t="str">
        <f ca="1">IF($A$3="","",IF(Aloitus_Start!$D$1="","",IF(B184="",IF(Aloitus_Start!$D$1="Suomi","Tieto puuttuu : "&amp;$A184,IF(Aloitus_Start!$D$1="Svenska","Information saknas : "&amp;$A184)),"")))</f>
        <v/>
      </c>
      <c r="G184" s="19" t="str">
        <f ca="1">IF($A$3="","",IF(Aloitus_Start!$D$1="","",IF(C184="",IF(Aloitus_Start!$D$1="Suomi","Tieto puuttuu : "&amp;$A184,IF(Aloitus_Start!$D$1="Svenska","Information saknas : "&amp;$A184)),"")))</f>
        <v/>
      </c>
    </row>
    <row r="185" spans="1:7" x14ac:dyDescent="0.2">
      <c r="A185" s="37" t="str">
        <f ca="1">IF(Testitaulu_Testtabell!$B$2="","",IF(Testitaulu_Testtabell!A189="","",IF(Asetukset!$B$26=(MID(CELL("filename",A184),FIND("]",CELL("filename",A184))+1,255)),Testitaulu_Testtabell!A189,"")))</f>
        <v/>
      </c>
      <c r="B185" s="19" t="str">
        <f ca="1">IF(Testitaulu_Testtabell!$B$2="","",IF(Testitaulu_Testtabell!B189="","",IF(Asetukset!$B$26=(MID(CELL("filename",B184),FIND("]",CELL("filename",B184))+1,255)),Testitaulu_Testtabell!B189,"")))</f>
        <v/>
      </c>
      <c r="C185" s="38" t="str">
        <f ca="1">IF(Testitaulu_Testtabell!$B$2="","",IF(Testitaulu_Testtabell!C189="","",IF(Asetukset!$B$26=(MID(CELL("filename",C184),FIND("]",CELL("filename",C184))+1,255)),Testitaulu_Testtabell!C189,"")))</f>
        <v/>
      </c>
      <c r="D185" s="19" t="str">
        <f>IF(Aloitus_Start!$D$1="","",IF(B185="","",IF(C185="","",C185-B185)))</f>
        <v/>
      </c>
      <c r="E185" s="45" t="str">
        <f>IF(Aloitus_Start!$D$1="","",IF(B185="","",IF(B185=0,"",IF(B185=" ","",IF(C185="","",(C185/B185)-1)))))</f>
        <v/>
      </c>
      <c r="F185" s="19" t="str">
        <f ca="1">IF($A$3="","",IF(Aloitus_Start!$D$1="","",IF(B185="",IF(Aloitus_Start!$D$1="Suomi","Tieto puuttuu : "&amp;$A185,IF(Aloitus_Start!$D$1="Svenska","Information saknas : "&amp;$A185)),"")))</f>
        <v/>
      </c>
      <c r="G185" s="19" t="str">
        <f ca="1">IF($A$3="","",IF(Aloitus_Start!$D$1="","",IF(C185="",IF(Aloitus_Start!$D$1="Suomi","Tieto puuttuu : "&amp;$A185,IF(Aloitus_Start!$D$1="Svenska","Information saknas : "&amp;$A185)),"")))</f>
        <v/>
      </c>
    </row>
    <row r="186" spans="1:7" x14ac:dyDescent="0.2">
      <c r="A186" s="37" t="str">
        <f ca="1">IF(Testitaulu_Testtabell!$B$2="","",IF(Testitaulu_Testtabell!A190="","",IF(Asetukset!$B$26=(MID(CELL("filename",A185),FIND("]",CELL("filename",A185))+1,255)),Testitaulu_Testtabell!A190,"")))</f>
        <v/>
      </c>
      <c r="B186" s="19" t="str">
        <f ca="1">IF(Testitaulu_Testtabell!$B$2="","",IF(Testitaulu_Testtabell!B190="","",IF(Asetukset!$B$26=(MID(CELL("filename",B185),FIND("]",CELL("filename",B185))+1,255)),Testitaulu_Testtabell!B190,"")))</f>
        <v/>
      </c>
      <c r="C186" s="38" t="str">
        <f ca="1">IF(Testitaulu_Testtabell!$B$2="","",IF(Testitaulu_Testtabell!C190="","",IF(Asetukset!$B$26=(MID(CELL("filename",C185),FIND("]",CELL("filename",C185))+1,255)),Testitaulu_Testtabell!C190,"")))</f>
        <v/>
      </c>
      <c r="D186" s="19" t="str">
        <f>IF(Aloitus_Start!$D$1="","",IF(B186="","",IF(C186="","",C186-B186)))</f>
        <v/>
      </c>
      <c r="E186" s="45" t="str">
        <f>IF(Aloitus_Start!$D$1="","",IF(B186="","",IF(B186=0,"",IF(B186=" ","",IF(C186="","",(C186/B186)-1)))))</f>
        <v/>
      </c>
      <c r="F186" s="19" t="str">
        <f ca="1">IF($A$3="","",IF(Aloitus_Start!$D$1="","",IF(B186="",IF(Aloitus_Start!$D$1="Suomi","Tieto puuttuu : "&amp;$A186,IF(Aloitus_Start!$D$1="Svenska","Information saknas : "&amp;$A186)),"")))</f>
        <v/>
      </c>
      <c r="G186" s="19" t="str">
        <f ca="1">IF($A$3="","",IF(Aloitus_Start!$D$1="","",IF(C186="",IF(Aloitus_Start!$D$1="Suomi","Tieto puuttuu : "&amp;$A186,IF(Aloitus_Start!$D$1="Svenska","Information saknas : "&amp;$A186)),"")))</f>
        <v/>
      </c>
    </row>
    <row r="187" spans="1:7" x14ac:dyDescent="0.2">
      <c r="A187" s="37" t="str">
        <f ca="1">IF(Testitaulu_Testtabell!$B$2="","",IF(Testitaulu_Testtabell!A191="","",IF(Asetukset!$B$26=(MID(CELL("filename",A186),FIND("]",CELL("filename",A186))+1,255)),Testitaulu_Testtabell!A191,"")))</f>
        <v/>
      </c>
      <c r="B187" s="19" t="str">
        <f ca="1">IF(Testitaulu_Testtabell!$B$2="","",IF(Testitaulu_Testtabell!B191="","",IF(Asetukset!$B$26=(MID(CELL("filename",B186),FIND("]",CELL("filename",B186))+1,255)),Testitaulu_Testtabell!B191,"")))</f>
        <v/>
      </c>
      <c r="C187" s="38" t="str">
        <f ca="1">IF(Testitaulu_Testtabell!$B$2="","",IF(Testitaulu_Testtabell!C191="","",IF(Asetukset!$B$26=(MID(CELL("filename",C186),FIND("]",CELL("filename",C186))+1,255)),Testitaulu_Testtabell!C191,"")))</f>
        <v/>
      </c>
      <c r="D187" s="19" t="str">
        <f>IF(Aloitus_Start!$D$1="","",IF(B187="","",IF(C187="","",C187-B187)))</f>
        <v/>
      </c>
      <c r="E187" s="45" t="str">
        <f>IF(Aloitus_Start!$D$1="","",IF(B187="","",IF(B187=0,"",IF(B187=" ","",IF(C187="","",(C187/B187)-1)))))</f>
        <v/>
      </c>
      <c r="F187" s="19" t="str">
        <f ca="1">IF($A$3="","",IF(Aloitus_Start!$D$1="","",IF(B187="",IF(Aloitus_Start!$D$1="Suomi","Tieto puuttuu : "&amp;$A187,IF(Aloitus_Start!$D$1="Svenska","Information saknas : "&amp;$A187)),"")))</f>
        <v/>
      </c>
      <c r="G187" s="19" t="str">
        <f ca="1">IF($A$3="","",IF(Aloitus_Start!$D$1="","",IF(C187="",IF(Aloitus_Start!$D$1="Suomi","Tieto puuttuu : "&amp;$A187,IF(Aloitus_Start!$D$1="Svenska","Information saknas : "&amp;$A187)),"")))</f>
        <v/>
      </c>
    </row>
    <row r="188" spans="1:7" x14ac:dyDescent="0.2">
      <c r="A188" s="37" t="str">
        <f ca="1">IF(Testitaulu_Testtabell!$B$2="","",IF(Testitaulu_Testtabell!A192="","",IF(Asetukset!$B$26=(MID(CELL("filename",A187),FIND("]",CELL("filename",A187))+1,255)),Testitaulu_Testtabell!A192,"")))</f>
        <v/>
      </c>
      <c r="B188" s="19" t="str">
        <f ca="1">IF(Testitaulu_Testtabell!$B$2="","",IF(Testitaulu_Testtabell!B192="","",IF(Asetukset!$B$26=(MID(CELL("filename",B187),FIND("]",CELL("filename",B187))+1,255)),Testitaulu_Testtabell!B192,"")))</f>
        <v/>
      </c>
      <c r="C188" s="38" t="str">
        <f ca="1">IF(Testitaulu_Testtabell!$B$2="","",IF(Testitaulu_Testtabell!C192="","",IF(Asetukset!$B$26=(MID(CELL("filename",C187),FIND("]",CELL("filename",C187))+1,255)),Testitaulu_Testtabell!C192,"")))</f>
        <v/>
      </c>
      <c r="D188" s="19" t="str">
        <f>IF(Aloitus_Start!$D$1="","",IF(B188="","",IF(C188="","",C188-B188)))</f>
        <v/>
      </c>
      <c r="E188" s="45" t="str">
        <f>IF(Aloitus_Start!$D$1="","",IF(B188="","",IF(B188=0,"",IF(B188=" ","",IF(C188="","",(C188/B188)-1)))))</f>
        <v/>
      </c>
      <c r="F188" s="19" t="str">
        <f ca="1">IF($A$3="","",IF(Aloitus_Start!$D$1="","",IF(B188="",IF(Aloitus_Start!$D$1="Suomi","Tieto puuttuu : "&amp;$A188,IF(Aloitus_Start!$D$1="Svenska","Information saknas : "&amp;$A188)),"")))</f>
        <v/>
      </c>
      <c r="G188" s="19" t="str">
        <f ca="1">IF($A$3="","",IF(Aloitus_Start!$D$1="","",IF(C188="",IF(Aloitus_Start!$D$1="Suomi","Tieto puuttuu : "&amp;$A188,IF(Aloitus_Start!$D$1="Svenska","Information saknas : "&amp;$A188)),"")))</f>
        <v/>
      </c>
    </row>
    <row r="189" spans="1:7" x14ac:dyDescent="0.2">
      <c r="A189" s="37" t="str">
        <f ca="1">IF(Testitaulu_Testtabell!$B$2="","",IF(Testitaulu_Testtabell!A193="","",IF(Asetukset!$B$26=(MID(CELL("filename",A188),FIND("]",CELL("filename",A188))+1,255)),Testitaulu_Testtabell!A193,"")))</f>
        <v/>
      </c>
      <c r="B189" s="19" t="str">
        <f ca="1">IF(Testitaulu_Testtabell!$B$2="","",IF(Testitaulu_Testtabell!B193="","",IF(Asetukset!$B$26=(MID(CELL("filename",B188),FIND("]",CELL("filename",B188))+1,255)),Testitaulu_Testtabell!B193,"")))</f>
        <v/>
      </c>
      <c r="C189" s="38" t="str">
        <f ca="1">IF(Testitaulu_Testtabell!$B$2="","",IF(Testitaulu_Testtabell!C193="","",IF(Asetukset!$B$26=(MID(CELL("filename",C188),FIND("]",CELL("filename",C188))+1,255)),Testitaulu_Testtabell!C193,"")))</f>
        <v/>
      </c>
      <c r="D189" s="19" t="str">
        <f>IF(Aloitus_Start!$D$1="","",IF(B189="","",IF(C189="","",C189-B189)))</f>
        <v/>
      </c>
      <c r="E189" s="45" t="str">
        <f>IF(Aloitus_Start!$D$1="","",IF(B189="","",IF(B189=0,"",IF(B189=" ","",IF(C189="","",(C189/B189)-1)))))</f>
        <v/>
      </c>
      <c r="F189" s="19" t="str">
        <f ca="1">IF($A$3="","",IF(Aloitus_Start!$D$1="","",IF(B189="",IF(Aloitus_Start!$D$1="Suomi","Tieto puuttuu : "&amp;$A189,IF(Aloitus_Start!$D$1="Svenska","Information saknas : "&amp;$A189)),"")))</f>
        <v/>
      </c>
      <c r="G189" s="19" t="str">
        <f ca="1">IF($A$3="","",IF(Aloitus_Start!$D$1="","",IF(C189="",IF(Aloitus_Start!$D$1="Suomi","Tieto puuttuu : "&amp;$A189,IF(Aloitus_Start!$D$1="Svenska","Information saknas : "&amp;$A189)),"")))</f>
        <v/>
      </c>
    </row>
    <row r="190" spans="1:7" x14ac:dyDescent="0.2">
      <c r="A190" s="37" t="str">
        <f ca="1">IF(Testitaulu_Testtabell!$B$2="","",IF(Testitaulu_Testtabell!A194="","",IF(Asetukset!$B$26=(MID(CELL("filename",A189),FIND("]",CELL("filename",A189))+1,255)),Testitaulu_Testtabell!A194,"")))</f>
        <v/>
      </c>
      <c r="B190" s="19" t="str">
        <f ca="1">IF(Testitaulu_Testtabell!$B$2="","",IF(Testitaulu_Testtabell!B194="","",IF(Asetukset!$B$26=(MID(CELL("filename",B189),FIND("]",CELL("filename",B189))+1,255)),Testitaulu_Testtabell!B194,"")))</f>
        <v/>
      </c>
      <c r="C190" s="38" t="str">
        <f ca="1">IF(Testitaulu_Testtabell!$B$2="","",IF(Testitaulu_Testtabell!C194="","",IF(Asetukset!$B$26=(MID(CELL("filename",C189),FIND("]",CELL("filename",C189))+1,255)),Testitaulu_Testtabell!C194,"")))</f>
        <v/>
      </c>
      <c r="D190" s="19" t="str">
        <f>IF(Aloitus_Start!$D$1="","",IF(B190="","",IF(C190="","",C190-B190)))</f>
        <v/>
      </c>
      <c r="E190" s="45" t="str">
        <f>IF(Aloitus_Start!$D$1="","",IF(B190="","",IF(B190=0,"",IF(B190=" ","",IF(C190="","",(C190/B190)-1)))))</f>
        <v/>
      </c>
      <c r="F190" s="19" t="str">
        <f ca="1">IF($A$3="","",IF(Aloitus_Start!$D$1="","",IF(B190="",IF(Aloitus_Start!$D$1="Suomi","Tieto puuttuu : "&amp;$A190,IF(Aloitus_Start!$D$1="Svenska","Information saknas : "&amp;$A190)),"")))</f>
        <v/>
      </c>
      <c r="G190" s="19" t="str">
        <f ca="1">IF($A$3="","",IF(Aloitus_Start!$D$1="","",IF(C190="",IF(Aloitus_Start!$D$1="Suomi","Tieto puuttuu : "&amp;$A190,IF(Aloitus_Start!$D$1="Svenska","Information saknas : "&amp;$A190)),"")))</f>
        <v/>
      </c>
    </row>
    <row r="191" spans="1:7" x14ac:dyDescent="0.2">
      <c r="A191" s="37" t="str">
        <f ca="1">IF(Testitaulu_Testtabell!$B$2="","",IF(Testitaulu_Testtabell!A195="","",IF(Asetukset!$B$26=(MID(CELL("filename",A190),FIND("]",CELL("filename",A190))+1,255)),Testitaulu_Testtabell!A195,"")))</f>
        <v/>
      </c>
      <c r="B191" s="19" t="str">
        <f ca="1">IF(Testitaulu_Testtabell!$B$2="","",IF(Testitaulu_Testtabell!B195="","",IF(Asetukset!$B$26=(MID(CELL("filename",B190),FIND("]",CELL("filename",B190))+1,255)),Testitaulu_Testtabell!B195,"")))</f>
        <v/>
      </c>
      <c r="C191" s="38" t="str">
        <f ca="1">IF(Testitaulu_Testtabell!$B$2="","",IF(Testitaulu_Testtabell!C195="","",IF(Asetukset!$B$26=(MID(CELL("filename",C190),FIND("]",CELL("filename",C190))+1,255)),Testitaulu_Testtabell!C195,"")))</f>
        <v/>
      </c>
      <c r="D191" s="19" t="str">
        <f>IF(Aloitus_Start!$D$1="","",IF(B191="","",IF(C191="","",C191-B191)))</f>
        <v/>
      </c>
      <c r="E191" s="45" t="str">
        <f>IF(Aloitus_Start!$D$1="","",IF(B191="","",IF(B191=0,"",IF(B191=" ","",IF(C191="","",(C191/B191)-1)))))</f>
        <v/>
      </c>
      <c r="F191" s="19" t="str">
        <f ca="1">IF($A$3="","",IF(Aloitus_Start!$D$1="","",IF(B191="",IF(Aloitus_Start!$D$1="Suomi","Tieto puuttuu : "&amp;$A191,IF(Aloitus_Start!$D$1="Svenska","Information saknas : "&amp;$A191)),"")))</f>
        <v/>
      </c>
      <c r="G191" s="19" t="str">
        <f ca="1">IF($A$3="","",IF(Aloitus_Start!$D$1="","",IF(C191="",IF(Aloitus_Start!$D$1="Suomi","Tieto puuttuu : "&amp;$A191,IF(Aloitus_Start!$D$1="Svenska","Information saknas : "&amp;$A191)),"")))</f>
        <v/>
      </c>
    </row>
    <row r="192" spans="1:7" x14ac:dyDescent="0.2">
      <c r="A192" s="37" t="str">
        <f ca="1">IF(Testitaulu_Testtabell!$B$2="","",IF(Testitaulu_Testtabell!A196="","",IF(Asetukset!$B$26=(MID(CELL("filename",A191),FIND("]",CELL("filename",A191))+1,255)),Testitaulu_Testtabell!A196,"")))</f>
        <v/>
      </c>
      <c r="B192" s="19" t="str">
        <f ca="1">IF(Testitaulu_Testtabell!$B$2="","",IF(Testitaulu_Testtabell!B196="","",IF(Asetukset!$B$26=(MID(CELL("filename",B191),FIND("]",CELL("filename",B191))+1,255)),Testitaulu_Testtabell!B196,"")))</f>
        <v/>
      </c>
      <c r="C192" s="38" t="str">
        <f ca="1">IF(Testitaulu_Testtabell!$B$2="","",IF(Testitaulu_Testtabell!C196="","",IF(Asetukset!$B$26=(MID(CELL("filename",C191),FIND("]",CELL("filename",C191))+1,255)),Testitaulu_Testtabell!C196,"")))</f>
        <v/>
      </c>
      <c r="D192" s="19" t="str">
        <f>IF(Aloitus_Start!$D$1="","",IF(B192="","",IF(C192="","",C192-B192)))</f>
        <v/>
      </c>
      <c r="E192" s="45" t="str">
        <f>IF(Aloitus_Start!$D$1="","",IF(B192="","",IF(B192=0,"",IF(B192=" ","",IF(C192="","",(C192/B192)-1)))))</f>
        <v/>
      </c>
      <c r="F192" s="19" t="str">
        <f ca="1">IF($A$3="","",IF(Aloitus_Start!$D$1="","",IF(B192="",IF(Aloitus_Start!$D$1="Suomi","Tieto puuttuu : "&amp;$A192,IF(Aloitus_Start!$D$1="Svenska","Information saknas : "&amp;$A192)),"")))</f>
        <v/>
      </c>
      <c r="G192" s="19" t="str">
        <f ca="1">IF($A$3="","",IF(Aloitus_Start!$D$1="","",IF(C192="",IF(Aloitus_Start!$D$1="Suomi","Tieto puuttuu : "&amp;$A192,IF(Aloitus_Start!$D$1="Svenska","Information saknas : "&amp;$A192)),"")))</f>
        <v/>
      </c>
    </row>
    <row r="193" spans="1:7" x14ac:dyDescent="0.2">
      <c r="A193" s="37" t="str">
        <f ca="1">IF(Testitaulu_Testtabell!$B$2="","",IF(Testitaulu_Testtabell!A197="","",IF(Asetukset!$B$26=(MID(CELL("filename",A192),FIND("]",CELL("filename",A192))+1,255)),Testitaulu_Testtabell!A197,"")))</f>
        <v/>
      </c>
      <c r="B193" s="19" t="str">
        <f ca="1">IF(Testitaulu_Testtabell!$B$2="","",IF(Testitaulu_Testtabell!B197="","",IF(Asetukset!$B$26=(MID(CELL("filename",B192),FIND("]",CELL("filename",B192))+1,255)),Testitaulu_Testtabell!B197,"")))</f>
        <v/>
      </c>
      <c r="C193" s="38" t="str">
        <f ca="1">IF(Testitaulu_Testtabell!$B$2="","",IF(Testitaulu_Testtabell!C197="","",IF(Asetukset!$B$26=(MID(CELL("filename",C192),FIND("]",CELL("filename",C192))+1,255)),Testitaulu_Testtabell!C197,"")))</f>
        <v/>
      </c>
      <c r="D193" s="19" t="str">
        <f>IF(Aloitus_Start!$D$1="","",IF(B193="","",IF(C193="","",C193-B193)))</f>
        <v/>
      </c>
      <c r="E193" s="45" t="str">
        <f>IF(Aloitus_Start!$D$1="","",IF(B193="","",IF(B193=0,"",IF(B193=" ","",IF(C193="","",(C193/B193)-1)))))</f>
        <v/>
      </c>
      <c r="F193" s="19" t="str">
        <f ca="1">IF($A$3="","",IF(Aloitus_Start!$D$1="","",IF(B193="",IF(Aloitus_Start!$D$1="Suomi","Tieto puuttuu : "&amp;$A193,IF(Aloitus_Start!$D$1="Svenska","Information saknas : "&amp;$A193)),"")))</f>
        <v/>
      </c>
      <c r="G193" s="19" t="str">
        <f ca="1">IF($A$3="","",IF(Aloitus_Start!$D$1="","",IF(C193="",IF(Aloitus_Start!$D$1="Suomi","Tieto puuttuu : "&amp;$A193,IF(Aloitus_Start!$D$1="Svenska","Information saknas : "&amp;$A193)),"")))</f>
        <v/>
      </c>
    </row>
    <row r="194" spans="1:7" x14ac:dyDescent="0.2">
      <c r="A194" s="37" t="str">
        <f ca="1">IF(Testitaulu_Testtabell!$B$2="","",IF(Testitaulu_Testtabell!A198="","",IF(Asetukset!$B$26=(MID(CELL("filename",A193),FIND("]",CELL("filename",A193))+1,255)),Testitaulu_Testtabell!A198,"")))</f>
        <v/>
      </c>
      <c r="B194" s="19" t="str">
        <f ca="1">IF(Testitaulu_Testtabell!$B$2="","",IF(Testitaulu_Testtabell!B198="","",IF(Asetukset!$B$26=(MID(CELL("filename",B193),FIND("]",CELL("filename",B193))+1,255)),Testitaulu_Testtabell!B198,"")))</f>
        <v/>
      </c>
      <c r="C194" s="38" t="str">
        <f ca="1">IF(Testitaulu_Testtabell!$B$2="","",IF(Testitaulu_Testtabell!C198="","",IF(Asetukset!$B$26=(MID(CELL("filename",C193),FIND("]",CELL("filename",C193))+1,255)),Testitaulu_Testtabell!C198,"")))</f>
        <v/>
      </c>
      <c r="D194" s="19" t="str">
        <f>IF(Aloitus_Start!$D$1="","",IF(B194="","",IF(C194="","",C194-B194)))</f>
        <v/>
      </c>
      <c r="E194" s="45" t="str">
        <f>IF(Aloitus_Start!$D$1="","",IF(B194="","",IF(B194=0,"",IF(B194=" ","",IF(C194="","",(C194/B194)-1)))))</f>
        <v/>
      </c>
      <c r="F194" s="19" t="str">
        <f ca="1">IF($A$3="","",IF(Aloitus_Start!$D$1="","",IF(B194="",IF(Aloitus_Start!$D$1="Suomi","Tieto puuttuu : "&amp;$A194,IF(Aloitus_Start!$D$1="Svenska","Information saknas : "&amp;$A194)),"")))</f>
        <v/>
      </c>
      <c r="G194" s="19" t="str">
        <f ca="1">IF($A$3="","",IF(Aloitus_Start!$D$1="","",IF(C194="",IF(Aloitus_Start!$D$1="Suomi","Tieto puuttuu : "&amp;$A194,IF(Aloitus_Start!$D$1="Svenska","Information saknas : "&amp;$A194)),"")))</f>
        <v/>
      </c>
    </row>
    <row r="195" spans="1:7" x14ac:dyDescent="0.2">
      <c r="A195" s="37" t="str">
        <f ca="1">IF(Testitaulu_Testtabell!$B$2="","",IF(Testitaulu_Testtabell!A199="","",IF(Asetukset!$B$26=(MID(CELL("filename",A194),FIND("]",CELL("filename",A194))+1,255)),Testitaulu_Testtabell!A199,"")))</f>
        <v/>
      </c>
      <c r="B195" s="19" t="str">
        <f ca="1">IF(Testitaulu_Testtabell!$B$2="","",IF(Testitaulu_Testtabell!B199="","",IF(Asetukset!$B$26=(MID(CELL("filename",B194),FIND("]",CELL("filename",B194))+1,255)),Testitaulu_Testtabell!B199,"")))</f>
        <v/>
      </c>
      <c r="C195" s="38" t="str">
        <f ca="1">IF(Testitaulu_Testtabell!$B$2="","",IF(Testitaulu_Testtabell!C199="","",IF(Asetukset!$B$26=(MID(CELL("filename",C194),FIND("]",CELL("filename",C194))+1,255)),Testitaulu_Testtabell!C199,"")))</f>
        <v/>
      </c>
      <c r="D195" s="19" t="str">
        <f>IF(Aloitus_Start!$D$1="","",IF(B195="","",IF(C195="","",C195-B195)))</f>
        <v/>
      </c>
      <c r="E195" s="45" t="str">
        <f>IF(Aloitus_Start!$D$1="","",IF(B195="","",IF(B195=0,"",IF(B195=" ","",IF(C195="","",(C195/B195)-1)))))</f>
        <v/>
      </c>
      <c r="F195" s="19" t="str">
        <f ca="1">IF($A$3="","",IF(Aloitus_Start!$D$1="","",IF(B195="",IF(Aloitus_Start!$D$1="Suomi","Tieto puuttuu : "&amp;$A195,IF(Aloitus_Start!$D$1="Svenska","Information saknas : "&amp;$A195)),"")))</f>
        <v/>
      </c>
      <c r="G195" s="19" t="str">
        <f ca="1">IF($A$3="","",IF(Aloitus_Start!$D$1="","",IF(C195="",IF(Aloitus_Start!$D$1="Suomi","Tieto puuttuu : "&amp;$A195,IF(Aloitus_Start!$D$1="Svenska","Information saknas : "&amp;$A195)),"")))</f>
        <v/>
      </c>
    </row>
    <row r="196" spans="1:7" x14ac:dyDescent="0.2">
      <c r="A196" s="37" t="str">
        <f ca="1">IF(Testitaulu_Testtabell!$B$2="","",IF(Testitaulu_Testtabell!A200="","",IF(Asetukset!$B$26=(MID(CELL("filename",A195),FIND("]",CELL("filename",A195))+1,255)),Testitaulu_Testtabell!A200,"")))</f>
        <v/>
      </c>
      <c r="B196" s="19" t="str">
        <f ca="1">IF(Testitaulu_Testtabell!$B$2="","",IF(Testitaulu_Testtabell!B200="","",IF(Asetukset!$B$26=(MID(CELL("filename",B195),FIND("]",CELL("filename",B195))+1,255)),Testitaulu_Testtabell!B200,"")))</f>
        <v/>
      </c>
      <c r="C196" s="38" t="str">
        <f ca="1">IF(Testitaulu_Testtabell!$B$2="","",IF(Testitaulu_Testtabell!C200="","",IF(Asetukset!$B$26=(MID(CELL("filename",C195),FIND("]",CELL("filename",C195))+1,255)),Testitaulu_Testtabell!C200,"")))</f>
        <v/>
      </c>
      <c r="D196" s="19" t="str">
        <f>IF(Aloitus_Start!$D$1="","",IF(B196="","",IF(C196="","",C196-B196)))</f>
        <v/>
      </c>
      <c r="E196" s="45" t="str">
        <f>IF(Aloitus_Start!$D$1="","",IF(B196="","",IF(B196=0,"",IF(B196=" ","",IF(C196="","",(C196/B196)-1)))))</f>
        <v/>
      </c>
      <c r="F196" s="19" t="str">
        <f ca="1">IF($A$3="","",IF(Aloitus_Start!$D$1="","",IF(B196="",IF(Aloitus_Start!$D$1="Suomi","Tieto puuttuu : "&amp;$A196,IF(Aloitus_Start!$D$1="Svenska","Information saknas : "&amp;$A196)),"")))</f>
        <v/>
      </c>
      <c r="G196" s="19" t="str">
        <f ca="1">IF($A$3="","",IF(Aloitus_Start!$D$1="","",IF(C196="",IF(Aloitus_Start!$D$1="Suomi","Tieto puuttuu : "&amp;$A196,IF(Aloitus_Start!$D$1="Svenska","Information saknas : "&amp;$A196)),"")))</f>
        <v/>
      </c>
    </row>
    <row r="197" spans="1:7" x14ac:dyDescent="0.2">
      <c r="A197" s="37" t="str">
        <f ca="1">IF(Testitaulu_Testtabell!$B$2="","",IF(Testitaulu_Testtabell!A201="","",IF(Asetukset!$B$26=(MID(CELL("filename",A196),FIND("]",CELL("filename",A196))+1,255)),Testitaulu_Testtabell!A201,"")))</f>
        <v/>
      </c>
      <c r="B197" s="19" t="str">
        <f ca="1">IF(Testitaulu_Testtabell!$B$2="","",IF(Testitaulu_Testtabell!B201="","",IF(Asetukset!$B$26=(MID(CELL("filename",B196),FIND("]",CELL("filename",B196))+1,255)),Testitaulu_Testtabell!B201,"")))</f>
        <v/>
      </c>
      <c r="C197" s="38" t="str">
        <f ca="1">IF(Testitaulu_Testtabell!$B$2="","",IF(Testitaulu_Testtabell!C201="","",IF(Asetukset!$B$26=(MID(CELL("filename",C196),FIND("]",CELL("filename",C196))+1,255)),Testitaulu_Testtabell!C201,"")))</f>
        <v/>
      </c>
      <c r="D197" s="19" t="str">
        <f>IF(Aloitus_Start!$D$1="","",IF(B197="","",IF(C197="","",C197-B197)))</f>
        <v/>
      </c>
      <c r="E197" s="45" t="str">
        <f>IF(Aloitus_Start!$D$1="","",IF(B197="","",IF(B197=0,"",IF(B197=" ","",IF(C197="","",(C197/B197)-1)))))</f>
        <v/>
      </c>
      <c r="F197" s="19" t="str">
        <f ca="1">IF($A$3="","",IF(Aloitus_Start!$D$1="","",IF(B197="",IF(Aloitus_Start!$D$1="Suomi","Tieto puuttuu : "&amp;$A197,IF(Aloitus_Start!$D$1="Svenska","Information saknas : "&amp;$A197)),"")))</f>
        <v/>
      </c>
      <c r="G197" s="19" t="str">
        <f ca="1">IF($A$3="","",IF(Aloitus_Start!$D$1="","",IF(C197="",IF(Aloitus_Start!$D$1="Suomi","Tieto puuttuu : "&amp;$A197,IF(Aloitus_Start!$D$1="Svenska","Information saknas : "&amp;$A197)),"")))</f>
        <v/>
      </c>
    </row>
    <row r="198" spans="1:7" x14ac:dyDescent="0.2">
      <c r="A198" s="37" t="str">
        <f ca="1">IF(Testitaulu_Testtabell!$B$2="","",IF(Testitaulu_Testtabell!A202="","",IF(Asetukset!$B$26=(MID(CELL("filename",A197),FIND("]",CELL("filename",A197))+1,255)),Testitaulu_Testtabell!A202,"")))</f>
        <v/>
      </c>
      <c r="B198" s="19" t="str">
        <f ca="1">IF(Testitaulu_Testtabell!$B$2="","",IF(Testitaulu_Testtabell!B202="","",IF(Asetukset!$B$26=(MID(CELL("filename",B197),FIND("]",CELL("filename",B197))+1,255)),Testitaulu_Testtabell!B202,"")))</f>
        <v/>
      </c>
      <c r="C198" s="38" t="str">
        <f ca="1">IF(Testitaulu_Testtabell!$B$2="","",IF(Testitaulu_Testtabell!C202="","",IF(Asetukset!$B$26=(MID(CELL("filename",C197),FIND("]",CELL("filename",C197))+1,255)),Testitaulu_Testtabell!C202,"")))</f>
        <v/>
      </c>
      <c r="D198" s="19" t="str">
        <f>IF(Aloitus_Start!$D$1="","",IF(B198="","",IF(C198="","",C198-B198)))</f>
        <v/>
      </c>
      <c r="E198" s="45" t="str">
        <f>IF(Aloitus_Start!$D$1="","",IF(B198="","",IF(B198=0,"",IF(B198=" ","",IF(C198="","",(C198/B198)-1)))))</f>
        <v/>
      </c>
      <c r="F198" s="19" t="str">
        <f ca="1">IF($A$3="","",IF(Aloitus_Start!$D$1="","",IF(B198="",IF(Aloitus_Start!$D$1="Suomi","Tieto puuttuu : "&amp;$A198,IF(Aloitus_Start!$D$1="Svenska","Information saknas : "&amp;$A198)),"")))</f>
        <v/>
      </c>
      <c r="G198" s="19" t="str">
        <f ca="1">IF($A$3="","",IF(Aloitus_Start!$D$1="","",IF(C198="",IF(Aloitus_Start!$D$1="Suomi","Tieto puuttuu : "&amp;$A198,IF(Aloitus_Start!$D$1="Svenska","Information saknas : "&amp;$A198)),"")))</f>
        <v/>
      </c>
    </row>
    <row r="199" spans="1:7" x14ac:dyDescent="0.2">
      <c r="A199" s="37" t="str">
        <f ca="1">IF(Testitaulu_Testtabell!$B$2="","",IF(Testitaulu_Testtabell!A203="","",IF(Asetukset!$B$26=(MID(CELL("filename",A198),FIND("]",CELL("filename",A198))+1,255)),Testitaulu_Testtabell!A203,"")))</f>
        <v/>
      </c>
      <c r="B199" s="19" t="str">
        <f ca="1">IF(Testitaulu_Testtabell!$B$2="","",IF(Testitaulu_Testtabell!B203="","",IF(Asetukset!$B$26=(MID(CELL("filename",B198),FIND("]",CELL("filename",B198))+1,255)),Testitaulu_Testtabell!B203,"")))</f>
        <v/>
      </c>
      <c r="C199" s="38" t="str">
        <f ca="1">IF(Testitaulu_Testtabell!$B$2="","",IF(Testitaulu_Testtabell!C203="","",IF(Asetukset!$B$26=(MID(CELL("filename",C198),FIND("]",CELL("filename",C198))+1,255)),Testitaulu_Testtabell!C203,"")))</f>
        <v/>
      </c>
      <c r="D199" s="19" t="str">
        <f>IF(Aloitus_Start!$D$1="","",IF(B199="","",IF(C199="","",C199-B199)))</f>
        <v/>
      </c>
      <c r="E199" s="45" t="str">
        <f>IF(Aloitus_Start!$D$1="","",IF(B199="","",IF(B199=0,"",IF(B199=" ","",IF(C199="","",(C199/B199)-1)))))</f>
        <v/>
      </c>
      <c r="F199" s="19" t="str">
        <f ca="1">IF($A$3="","",IF(Aloitus_Start!$D$1="","",IF(B199="",IF(Aloitus_Start!$D$1="Suomi","Tieto puuttuu : "&amp;$A199,IF(Aloitus_Start!$D$1="Svenska","Information saknas : "&amp;$A199)),"")))</f>
        <v/>
      </c>
      <c r="G199" s="19" t="str">
        <f ca="1">IF($A$3="","",IF(Aloitus_Start!$D$1="","",IF(C199="",IF(Aloitus_Start!$D$1="Suomi","Tieto puuttuu : "&amp;$A199,IF(Aloitus_Start!$D$1="Svenska","Information saknas : "&amp;$A199)),"")))</f>
        <v/>
      </c>
    </row>
    <row r="200" spans="1:7" x14ac:dyDescent="0.2">
      <c r="A200" s="37" t="str">
        <f ca="1">IF(Testitaulu_Testtabell!$B$2="","",IF(Testitaulu_Testtabell!A204="","",IF(Asetukset!$B$26=(MID(CELL("filename",A199),FIND("]",CELL("filename",A199))+1,255)),Testitaulu_Testtabell!A204,"")))</f>
        <v/>
      </c>
      <c r="B200" s="19" t="str">
        <f ca="1">IF(Testitaulu_Testtabell!$B$2="","",IF(Testitaulu_Testtabell!B204="","",IF(Asetukset!$B$26=(MID(CELL("filename",B199),FIND("]",CELL("filename",B199))+1,255)),Testitaulu_Testtabell!B204,"")))</f>
        <v/>
      </c>
      <c r="C200" s="38" t="str">
        <f ca="1">IF(Testitaulu_Testtabell!$B$2="","",IF(Testitaulu_Testtabell!C204="","",IF(Asetukset!$B$26=(MID(CELL("filename",C199),FIND("]",CELL("filename",C199))+1,255)),Testitaulu_Testtabell!C204,"")))</f>
        <v/>
      </c>
      <c r="D200" s="19" t="str">
        <f>IF(Aloitus_Start!$D$1="","",IF(B200="","",IF(C200="","",C200-B200)))</f>
        <v/>
      </c>
      <c r="E200" s="45" t="str">
        <f>IF(Aloitus_Start!$D$1="","",IF(B200="","",IF(B200=0,"",IF(B200=" ","",IF(C200="","",(C200/B200)-1)))))</f>
        <v/>
      </c>
      <c r="F200" s="19" t="str">
        <f ca="1">IF($A$3="","",IF(Aloitus_Start!$D$1="","",IF(B200="",IF(Aloitus_Start!$D$1="Suomi","Tieto puuttuu : "&amp;$A200,IF(Aloitus_Start!$D$1="Svenska","Information saknas : "&amp;$A200)),"")))</f>
        <v/>
      </c>
      <c r="G200" s="19" t="str">
        <f ca="1">IF($A$3="","",IF(Aloitus_Start!$D$1="","",IF(C200="",IF(Aloitus_Start!$D$1="Suomi","Tieto puuttuu : "&amp;$A200,IF(Aloitus_Start!$D$1="Svenska","Information saknas : "&amp;$A200)),"")))</f>
        <v/>
      </c>
    </row>
    <row r="201" spans="1:7" x14ac:dyDescent="0.2">
      <c r="A201" s="37" t="str">
        <f ca="1">IF(Testitaulu_Testtabell!$B$2="","",IF(Testitaulu_Testtabell!A205="","",IF(Asetukset!$B$26=(MID(CELL("filename",A200),FIND("]",CELL("filename",A200))+1,255)),Testitaulu_Testtabell!A205,"")))</f>
        <v/>
      </c>
      <c r="B201" s="19" t="str">
        <f ca="1">IF(Testitaulu_Testtabell!$B$2="","",IF(Testitaulu_Testtabell!B205="","",IF(Asetukset!$B$26=(MID(CELL("filename",B200),FIND("]",CELL("filename",B200))+1,255)),Testitaulu_Testtabell!B205,"")))</f>
        <v/>
      </c>
      <c r="C201" s="38" t="str">
        <f ca="1">IF(Testitaulu_Testtabell!$B$2="","",IF(Testitaulu_Testtabell!C205="","",IF(Asetukset!$B$26=(MID(CELL("filename",C200),FIND("]",CELL("filename",C200))+1,255)),Testitaulu_Testtabell!C205,"")))</f>
        <v/>
      </c>
      <c r="D201" s="19" t="str">
        <f>IF(Aloitus_Start!$D$1="","",IF(B201="","",IF(C201="","",C201-B201)))</f>
        <v/>
      </c>
      <c r="E201" s="45" t="str">
        <f>IF(Aloitus_Start!$D$1="","",IF(B201="","",IF(B201=0,"",IF(B201=" ","",IF(C201="","",(C201/B201)-1)))))</f>
        <v/>
      </c>
      <c r="F201" s="19" t="str">
        <f ca="1">IF($A$3="","",IF(Aloitus_Start!$D$1="","",IF(B201="",IF(Aloitus_Start!$D$1="Suomi","Tieto puuttuu : "&amp;$A201,IF(Aloitus_Start!$D$1="Svenska","Information saknas : "&amp;$A201)),"")))</f>
        <v/>
      </c>
      <c r="G201" s="19" t="str">
        <f ca="1">IF($A$3="","",IF(Aloitus_Start!$D$1="","",IF(C201="",IF(Aloitus_Start!$D$1="Suomi","Tieto puuttuu : "&amp;$A201,IF(Aloitus_Start!$D$1="Svenska","Information saknas : "&amp;$A201)),"")))</f>
        <v/>
      </c>
    </row>
    <row r="202" spans="1:7" x14ac:dyDescent="0.2">
      <c r="A202" s="37" t="str">
        <f ca="1">IF(Testitaulu_Testtabell!$B$2="","",IF(Testitaulu_Testtabell!A206="","",IF(Asetukset!$B$26=(MID(CELL("filename",A201),FIND("]",CELL("filename",A201))+1,255)),Testitaulu_Testtabell!A206,"")))</f>
        <v/>
      </c>
      <c r="B202" s="19" t="str">
        <f ca="1">IF(Testitaulu_Testtabell!$B$2="","",IF(Testitaulu_Testtabell!B206="","",IF(Asetukset!$B$26=(MID(CELL("filename",B201),FIND("]",CELL("filename",B201))+1,255)),Testitaulu_Testtabell!B206,"")))</f>
        <v/>
      </c>
      <c r="C202" s="38" t="str">
        <f ca="1">IF(Testitaulu_Testtabell!$B$2="","",IF(Testitaulu_Testtabell!C206="","",IF(Asetukset!$B$26=(MID(CELL("filename",C201),FIND("]",CELL("filename",C201))+1,255)),Testitaulu_Testtabell!C206,"")))</f>
        <v/>
      </c>
      <c r="D202" s="19" t="str">
        <f>IF(Aloitus_Start!$D$1="","",IF(B202="","",IF(C202="","",C202-B202)))</f>
        <v/>
      </c>
      <c r="E202" s="45" t="str">
        <f>IF(Aloitus_Start!$D$1="","",IF(B202="","",IF(B202=0,"",IF(B202=" ","",IF(C202="","",(C202/B202)-1)))))</f>
        <v/>
      </c>
      <c r="F202" s="19" t="str">
        <f ca="1">IF($A$3="","",IF(Aloitus_Start!$D$1="","",IF(B202="",IF(Aloitus_Start!$D$1="Suomi","Tieto puuttuu : "&amp;$A202,IF(Aloitus_Start!$D$1="Svenska","Information saknas : "&amp;$A202)),"")))</f>
        <v/>
      </c>
      <c r="G202" s="19" t="str">
        <f ca="1">IF($A$3="","",IF(Aloitus_Start!$D$1="","",IF(C202="",IF(Aloitus_Start!$D$1="Suomi","Tieto puuttuu : "&amp;$A202,IF(Aloitus_Start!$D$1="Svenska","Information saknas : "&amp;$A202)),"")))</f>
        <v/>
      </c>
    </row>
    <row r="203" spans="1:7" x14ac:dyDescent="0.2">
      <c r="A203" s="37" t="str">
        <f ca="1">IF(Testitaulu_Testtabell!$B$2="","",IF(Testitaulu_Testtabell!A207="","",IF(Asetukset!$B$26=(MID(CELL("filename",A202),FIND("]",CELL("filename",A202))+1,255)),Testitaulu_Testtabell!A207,"")))</f>
        <v/>
      </c>
      <c r="B203" s="19" t="str">
        <f ca="1">IF(Testitaulu_Testtabell!$B$2="","",IF(Testitaulu_Testtabell!B207="","",IF(Asetukset!$B$26=(MID(CELL("filename",B202),FIND("]",CELL("filename",B202))+1,255)),Testitaulu_Testtabell!B207,"")))</f>
        <v/>
      </c>
      <c r="C203" s="38" t="str">
        <f ca="1">IF(Testitaulu_Testtabell!$B$2="","",IF(Testitaulu_Testtabell!C207="","",IF(Asetukset!$B$26=(MID(CELL("filename",C202),FIND("]",CELL("filename",C202))+1,255)),Testitaulu_Testtabell!C207,"")))</f>
        <v/>
      </c>
      <c r="D203" s="19" t="str">
        <f>IF(Aloitus_Start!$D$1="","",IF(B203="","",IF(C203="","",C203-B203)))</f>
        <v/>
      </c>
      <c r="E203" s="45" t="str">
        <f>IF(Aloitus_Start!$D$1="","",IF(B203="","",IF(B203=0,"",IF(B203=" ","",IF(C203="","",(C203/B203)-1)))))</f>
        <v/>
      </c>
      <c r="F203" s="19" t="str">
        <f ca="1">IF($A$3="","",IF(Aloitus_Start!$D$1="","",IF(B203="",IF(Aloitus_Start!$D$1="Suomi","Tieto puuttuu : "&amp;$A203,IF(Aloitus_Start!$D$1="Svenska","Information saknas : "&amp;$A203)),"")))</f>
        <v/>
      </c>
      <c r="G203" s="19" t="str">
        <f ca="1">IF($A$3="","",IF(Aloitus_Start!$D$1="","",IF(C203="",IF(Aloitus_Start!$D$1="Suomi","Tieto puuttuu : "&amp;$A203,IF(Aloitus_Start!$D$1="Svenska","Information saknas : "&amp;$A203)),"")))</f>
        <v/>
      </c>
    </row>
    <row r="204" spans="1:7" x14ac:dyDescent="0.2">
      <c r="A204" s="37" t="str">
        <f ca="1">IF(Testitaulu_Testtabell!$B$2="","",IF(Testitaulu_Testtabell!A208="","",IF(Asetukset!$B$26=(MID(CELL("filename",A203),FIND("]",CELL("filename",A203))+1,255)),Testitaulu_Testtabell!A208,"")))</f>
        <v/>
      </c>
      <c r="B204" s="19" t="str">
        <f ca="1">IF(Testitaulu_Testtabell!$B$2="","",IF(Testitaulu_Testtabell!B208="","",IF(Asetukset!$B$26=(MID(CELL("filename",B203),FIND("]",CELL("filename",B203))+1,255)),Testitaulu_Testtabell!B208,"")))</f>
        <v/>
      </c>
      <c r="C204" s="38" t="str">
        <f ca="1">IF(Testitaulu_Testtabell!$B$2="","",IF(Testitaulu_Testtabell!C208="","",IF(Asetukset!$B$26=(MID(CELL("filename",C203),FIND("]",CELL("filename",C203))+1,255)),Testitaulu_Testtabell!C208,"")))</f>
        <v/>
      </c>
      <c r="D204" s="19" t="str">
        <f>IF(Aloitus_Start!$D$1="","",IF(B204="","",IF(C204="","",C204-B204)))</f>
        <v/>
      </c>
      <c r="E204" s="45" t="str">
        <f>IF(Aloitus_Start!$D$1="","",IF(B204="","",IF(B204=0,"",IF(B204=" ","",IF(C204="","",(C204/B204)-1)))))</f>
        <v/>
      </c>
      <c r="F204" s="19" t="str">
        <f ca="1">IF($A$3="","",IF(Aloitus_Start!$D$1="","",IF(B204="",IF(Aloitus_Start!$D$1="Suomi","Tieto puuttuu : "&amp;$A204,IF(Aloitus_Start!$D$1="Svenska","Information saknas : "&amp;$A204)),"")))</f>
        <v/>
      </c>
      <c r="G204" s="19" t="str">
        <f ca="1">IF($A$3="","",IF(Aloitus_Start!$D$1="","",IF(C204="",IF(Aloitus_Start!$D$1="Suomi","Tieto puuttuu : "&amp;$A204,IF(Aloitus_Start!$D$1="Svenska","Information saknas : "&amp;$A204)),"")))</f>
        <v/>
      </c>
    </row>
    <row r="205" spans="1:7" x14ac:dyDescent="0.2">
      <c r="A205" s="37" t="str">
        <f ca="1">IF(Testitaulu_Testtabell!$B$2="","",IF(Testitaulu_Testtabell!A209="","",IF(Asetukset!$B$26=(MID(CELL("filename",A204),FIND("]",CELL("filename",A204))+1,255)),Testitaulu_Testtabell!A209,"")))</f>
        <v/>
      </c>
      <c r="B205" s="19" t="str">
        <f ca="1">IF(Testitaulu_Testtabell!$B$2="","",IF(Testitaulu_Testtabell!B209="","",IF(Asetukset!$B$26=(MID(CELL("filename",B204),FIND("]",CELL("filename",B204))+1,255)),Testitaulu_Testtabell!B209,"")))</f>
        <v/>
      </c>
      <c r="C205" s="38" t="str">
        <f ca="1">IF(Testitaulu_Testtabell!$B$2="","",IF(Testitaulu_Testtabell!C209="","",IF(Asetukset!$B$26=(MID(CELL("filename",C204),FIND("]",CELL("filename",C204))+1,255)),Testitaulu_Testtabell!C209,"")))</f>
        <v/>
      </c>
      <c r="D205" s="19" t="str">
        <f>IF(Aloitus_Start!$D$1="","",IF(B205="","",IF(C205="","",C205-B205)))</f>
        <v/>
      </c>
      <c r="E205" s="45" t="str">
        <f>IF(Aloitus_Start!$D$1="","",IF(B205="","",IF(B205=0,"",IF(B205=" ","",IF(C205="","",(C205/B205)-1)))))</f>
        <v/>
      </c>
      <c r="F205" s="19" t="str">
        <f ca="1">IF($A$3="","",IF(Aloitus_Start!$D$1="","",IF(B205="",IF(Aloitus_Start!$D$1="Suomi","Tieto puuttuu : "&amp;$A205,IF(Aloitus_Start!$D$1="Svenska","Information saknas : "&amp;$A205)),"")))</f>
        <v/>
      </c>
      <c r="G205" s="19" t="str">
        <f ca="1">IF($A$3="","",IF(Aloitus_Start!$D$1="","",IF(C205="",IF(Aloitus_Start!$D$1="Suomi","Tieto puuttuu : "&amp;$A205,IF(Aloitus_Start!$D$1="Svenska","Information saknas : "&amp;$A205)),"")))</f>
        <v/>
      </c>
    </row>
    <row r="206" spans="1:7" x14ac:dyDescent="0.2">
      <c r="A206" s="37" t="str">
        <f ca="1">IF(Testitaulu_Testtabell!$B$2="","",IF(Testitaulu_Testtabell!A210="","",IF(Asetukset!$B$26=(MID(CELL("filename",A205),FIND("]",CELL("filename",A205))+1,255)),Testitaulu_Testtabell!A210,"")))</f>
        <v/>
      </c>
      <c r="B206" s="19" t="str">
        <f ca="1">IF(Testitaulu_Testtabell!$B$2="","",IF(Testitaulu_Testtabell!B210="","",IF(Asetukset!$B$26=(MID(CELL("filename",B205),FIND("]",CELL("filename",B205))+1,255)),Testitaulu_Testtabell!B210,"")))</f>
        <v/>
      </c>
      <c r="C206" s="38" t="str">
        <f ca="1">IF(Testitaulu_Testtabell!$B$2="","",IF(Testitaulu_Testtabell!C210="","",IF(Asetukset!$B$26=(MID(CELL("filename",C205),FIND("]",CELL("filename",C205))+1,255)),Testitaulu_Testtabell!C210,"")))</f>
        <v/>
      </c>
      <c r="D206" s="19" t="str">
        <f>IF(Aloitus_Start!$D$1="","",IF(B206="","",IF(C206="","",C206-B206)))</f>
        <v/>
      </c>
      <c r="E206" s="45" t="str">
        <f>IF(Aloitus_Start!$D$1="","",IF(B206="","",IF(B206=0,"",IF(B206=" ","",IF(C206="","",(C206/B206)-1)))))</f>
        <v/>
      </c>
      <c r="F206" s="19" t="str">
        <f ca="1">IF($A$3="","",IF(Aloitus_Start!$D$1="","",IF(B206="",IF(Aloitus_Start!$D$1="Suomi","Tieto puuttuu : "&amp;$A206,IF(Aloitus_Start!$D$1="Svenska","Information saknas : "&amp;$A206)),"")))</f>
        <v/>
      </c>
      <c r="G206" s="19" t="str">
        <f ca="1">IF($A$3="","",IF(Aloitus_Start!$D$1="","",IF(C206="",IF(Aloitus_Start!$D$1="Suomi","Tieto puuttuu : "&amp;$A206,IF(Aloitus_Start!$D$1="Svenska","Information saknas : "&amp;$A206)),"")))</f>
        <v/>
      </c>
    </row>
    <row r="207" spans="1:7" x14ac:dyDescent="0.2">
      <c r="A207" s="37" t="str">
        <f ca="1">IF(Testitaulu_Testtabell!$B$2="","",IF(Testitaulu_Testtabell!A211="","",IF(Asetukset!$B$26=(MID(CELL("filename",A206),FIND("]",CELL("filename",A206))+1,255)),Testitaulu_Testtabell!A211,"")))</f>
        <v/>
      </c>
      <c r="B207" s="19" t="str">
        <f ca="1">IF(Testitaulu_Testtabell!$B$2="","",IF(Testitaulu_Testtabell!B211="","",IF(Asetukset!$B$26=(MID(CELL("filename",B206),FIND("]",CELL("filename",B206))+1,255)),Testitaulu_Testtabell!B211,"")))</f>
        <v/>
      </c>
      <c r="C207" s="38" t="str">
        <f ca="1">IF(Testitaulu_Testtabell!$B$2="","",IF(Testitaulu_Testtabell!C211="","",IF(Asetukset!$B$26=(MID(CELL("filename",C206),FIND("]",CELL("filename",C206))+1,255)),Testitaulu_Testtabell!C211,"")))</f>
        <v/>
      </c>
      <c r="D207" s="19" t="str">
        <f>IF(Aloitus_Start!$D$1="","",IF(B207="","",IF(C207="","",C207-B207)))</f>
        <v/>
      </c>
      <c r="E207" s="45" t="str">
        <f>IF(Aloitus_Start!$D$1="","",IF(B207="","",IF(B207=0,"",IF(B207=" ","",IF(C207="","",(C207/B207)-1)))))</f>
        <v/>
      </c>
      <c r="F207" s="19" t="str">
        <f ca="1">IF($A$3="","",IF(Aloitus_Start!$D$1="","",IF(B207="",IF(Aloitus_Start!$D$1="Suomi","Tieto puuttuu : "&amp;$A207,IF(Aloitus_Start!$D$1="Svenska","Information saknas : "&amp;$A207)),"")))</f>
        <v/>
      </c>
      <c r="G207" s="19" t="str">
        <f ca="1">IF($A$3="","",IF(Aloitus_Start!$D$1="","",IF(C207="",IF(Aloitus_Start!$D$1="Suomi","Tieto puuttuu : "&amp;$A207,IF(Aloitus_Start!$D$1="Svenska","Information saknas : "&amp;$A207)),"")))</f>
        <v/>
      </c>
    </row>
    <row r="208" spans="1:7" x14ac:dyDescent="0.2">
      <c r="A208" s="37" t="str">
        <f ca="1">IF(Testitaulu_Testtabell!$B$2="","",IF(Testitaulu_Testtabell!A212="","",IF(Asetukset!$B$26=(MID(CELL("filename",A207),FIND("]",CELL("filename",A207))+1,255)),Testitaulu_Testtabell!A212,"")))</f>
        <v/>
      </c>
      <c r="B208" s="19" t="str">
        <f ca="1">IF(Testitaulu_Testtabell!$B$2="","",IF(Testitaulu_Testtabell!B212="","",IF(Asetukset!$B$26=(MID(CELL("filename",B207),FIND("]",CELL("filename",B207))+1,255)),Testitaulu_Testtabell!B212,"")))</f>
        <v/>
      </c>
      <c r="C208" s="38" t="str">
        <f ca="1">IF(Testitaulu_Testtabell!$B$2="","",IF(Testitaulu_Testtabell!C212="","",IF(Asetukset!$B$26=(MID(CELL("filename",C207),FIND("]",CELL("filename",C207))+1,255)),Testitaulu_Testtabell!C212,"")))</f>
        <v/>
      </c>
      <c r="D208" s="19" t="str">
        <f>IF(Aloitus_Start!$D$1="","",IF(B208="","",IF(C208="","",C208-B208)))</f>
        <v/>
      </c>
      <c r="E208" s="45" t="str">
        <f>IF(Aloitus_Start!$D$1="","",IF(B208="","",IF(B208=0,"",IF(B208=" ","",IF(C208="","",(C208/B208)-1)))))</f>
        <v/>
      </c>
      <c r="F208" s="19" t="str">
        <f ca="1">IF($A$3="","",IF(Aloitus_Start!$D$1="","",IF(B208="",IF(Aloitus_Start!$D$1="Suomi","Tieto puuttuu : "&amp;$A208,IF(Aloitus_Start!$D$1="Svenska","Information saknas : "&amp;$A208)),"")))</f>
        <v/>
      </c>
      <c r="G208" s="19" t="str">
        <f ca="1">IF($A$3="","",IF(Aloitus_Start!$D$1="","",IF(C208="",IF(Aloitus_Start!$D$1="Suomi","Tieto puuttuu : "&amp;$A208,IF(Aloitus_Start!$D$1="Svenska","Information saknas : "&amp;$A208)),"")))</f>
        <v/>
      </c>
    </row>
    <row r="209" spans="1:7" x14ac:dyDescent="0.2">
      <c r="A209" s="37" t="str">
        <f ca="1">IF(Testitaulu_Testtabell!$B$2="","",IF(Testitaulu_Testtabell!A213="","",IF(Asetukset!$B$26=(MID(CELL("filename",A208),FIND("]",CELL("filename",A208))+1,255)),Testitaulu_Testtabell!A213,"")))</f>
        <v/>
      </c>
      <c r="B209" s="19" t="str">
        <f ca="1">IF(Testitaulu_Testtabell!$B$2="","",IF(Testitaulu_Testtabell!B213="","",IF(Asetukset!$B$26=(MID(CELL("filename",B208),FIND("]",CELL("filename",B208))+1,255)),Testitaulu_Testtabell!B213,"")))</f>
        <v/>
      </c>
      <c r="C209" s="38" t="str">
        <f ca="1">IF(Testitaulu_Testtabell!$B$2="","",IF(Testitaulu_Testtabell!C213="","",IF(Asetukset!$B$26=(MID(CELL("filename",C208),FIND("]",CELL("filename",C208))+1,255)),Testitaulu_Testtabell!C213,"")))</f>
        <v/>
      </c>
      <c r="D209" s="19" t="str">
        <f>IF(Aloitus_Start!$D$1="","",IF(B209="","",IF(C209="","",C209-B209)))</f>
        <v/>
      </c>
      <c r="E209" s="45" t="str">
        <f>IF(Aloitus_Start!$D$1="","",IF(B209="","",IF(B209=0,"",IF(B209=" ","",IF(C209="","",(C209/B209)-1)))))</f>
        <v/>
      </c>
      <c r="F209" s="19" t="str">
        <f ca="1">IF($A$3="","",IF(Aloitus_Start!$D$1="","",IF(B209="",IF(Aloitus_Start!$D$1="Suomi","Tieto puuttuu : "&amp;$A209,IF(Aloitus_Start!$D$1="Svenska","Information saknas : "&amp;$A209)),"")))</f>
        <v/>
      </c>
      <c r="G209" s="19" t="str">
        <f ca="1">IF($A$3="","",IF(Aloitus_Start!$D$1="","",IF(C209="",IF(Aloitus_Start!$D$1="Suomi","Tieto puuttuu : "&amp;$A209,IF(Aloitus_Start!$D$1="Svenska","Information saknas : "&amp;$A209)),"")))</f>
        <v/>
      </c>
    </row>
    <row r="210" spans="1:7" x14ac:dyDescent="0.2">
      <c r="A210" s="37" t="str">
        <f ca="1">IF(Testitaulu_Testtabell!$B$2="","",IF(Testitaulu_Testtabell!A214="","",IF(Asetukset!$B$26=(MID(CELL("filename",A209),FIND("]",CELL("filename",A209))+1,255)),Testitaulu_Testtabell!A214,"")))</f>
        <v/>
      </c>
      <c r="B210" s="19" t="str">
        <f ca="1">IF(Testitaulu_Testtabell!$B$2="","",IF(Testitaulu_Testtabell!B214="","",IF(Asetukset!$B$26=(MID(CELL("filename",B209),FIND("]",CELL("filename",B209))+1,255)),Testitaulu_Testtabell!B214,"")))</f>
        <v/>
      </c>
      <c r="C210" s="38" t="str">
        <f ca="1">IF(Testitaulu_Testtabell!$B$2="","",IF(Testitaulu_Testtabell!C214="","",IF(Asetukset!$B$26=(MID(CELL("filename",C209),FIND("]",CELL("filename",C209))+1,255)),Testitaulu_Testtabell!C214,"")))</f>
        <v/>
      </c>
      <c r="D210" s="19" t="str">
        <f>IF(Aloitus_Start!$D$1="","",IF(B210="","",IF(C210="","",C210-B210)))</f>
        <v/>
      </c>
      <c r="E210" s="45" t="str">
        <f>IF(Aloitus_Start!$D$1="","",IF(B210="","",IF(B210=0,"",IF(B210=" ","",IF(C210="","",(C210/B210)-1)))))</f>
        <v/>
      </c>
      <c r="F210" s="19" t="str">
        <f ca="1">IF($A$3="","",IF(Aloitus_Start!$D$1="","",IF(B210="",IF(Aloitus_Start!$D$1="Suomi","Tieto puuttuu : "&amp;$A210,IF(Aloitus_Start!$D$1="Svenska","Information saknas : "&amp;$A210)),"")))</f>
        <v/>
      </c>
      <c r="G210" s="19" t="str">
        <f ca="1">IF($A$3="","",IF(Aloitus_Start!$D$1="","",IF(C210="",IF(Aloitus_Start!$D$1="Suomi","Tieto puuttuu : "&amp;$A210,IF(Aloitus_Start!$D$1="Svenska","Information saknas : "&amp;$A210)),"")))</f>
        <v/>
      </c>
    </row>
    <row r="211" spans="1:7" ht="11.25" customHeight="1" x14ac:dyDescent="0.2">
      <c r="A211" s="37" t="str">
        <f ca="1">IF(Testitaulu_Testtabell!$B$2="","",IF(Testitaulu_Testtabell!A215="","",IF(Asetukset!$B$26=(MID(CELL("filename",A210),FIND("]",CELL("filename",A210))+1,255)),Testitaulu_Testtabell!A215,"")))</f>
        <v/>
      </c>
      <c r="B211" s="19" t="str">
        <f ca="1">IF(Testitaulu_Testtabell!$B$2="","",IF(Testitaulu_Testtabell!B215="","",IF(Asetukset!$B$26=(MID(CELL("filename",B210),FIND("]",CELL("filename",B210))+1,255)),Testitaulu_Testtabell!B215,"")))</f>
        <v/>
      </c>
      <c r="C211" s="38" t="str">
        <f ca="1">IF(Testitaulu_Testtabell!$B$2="","",IF(Testitaulu_Testtabell!C215="","",IF(Asetukset!$B$26=(MID(CELL("filename",C210),FIND("]",CELL("filename",C210))+1,255)),Testitaulu_Testtabell!C215,"")))</f>
        <v/>
      </c>
      <c r="D211" s="19" t="str">
        <f>IF(Aloitus_Start!$D$1="","",IF(B211="","",IF(C211="","",C211-B211)))</f>
        <v/>
      </c>
      <c r="E211" s="45" t="str">
        <f>IF(Aloitus_Start!$D$1="","",IF(B211="","",IF(B211=0,"",IF(B211=" ","",IF(C211="","",(C211/B211)-1)))))</f>
        <v/>
      </c>
      <c r="F211" s="19" t="str">
        <f ca="1">IF($A$3="","",IF(Aloitus_Start!$D$1="","",IF(B211="",IF(Aloitus_Start!$D$1="Suomi","Tieto puuttuu : "&amp;$A211,IF(Aloitus_Start!$D$1="Svenska","Information saknas : "&amp;$A211)),"")))</f>
        <v/>
      </c>
      <c r="G211" s="19" t="str">
        <f ca="1">IF($A$3="","",IF(Aloitus_Start!$D$1="","",IF(C211="",IF(Aloitus_Start!$D$1="Suomi","Tieto puuttuu : "&amp;$A211,IF(Aloitus_Start!$D$1="Svenska","Information saknas : "&amp;$A211)),"")))</f>
        <v/>
      </c>
    </row>
    <row r="212" spans="1:7" ht="11.25" customHeight="1" x14ac:dyDescent="0.2">
      <c r="A212" s="37" t="str">
        <f ca="1">IF(Testitaulu_Testtabell!$B$2="","",IF(Testitaulu_Testtabell!A216="","",IF(Asetukset!$B$26=(MID(CELL("filename",A211),FIND("]",CELL("filename",A211))+1,255)),Testitaulu_Testtabell!A216,"")))</f>
        <v/>
      </c>
      <c r="B212" s="19" t="str">
        <f ca="1">IF(Testitaulu_Testtabell!$B$2="","",IF(Testitaulu_Testtabell!B216="","",IF(Asetukset!$B$26=(MID(CELL("filename",B211),FIND("]",CELL("filename",B211))+1,255)),Testitaulu_Testtabell!B216,"")))</f>
        <v/>
      </c>
      <c r="C212" s="38" t="str">
        <f ca="1">IF(Testitaulu_Testtabell!$B$2="","",IF(Testitaulu_Testtabell!C216="","",IF(Asetukset!$B$26=(MID(CELL("filename",C211),FIND("]",CELL("filename",C211))+1,255)),Testitaulu_Testtabell!C216,"")))</f>
        <v/>
      </c>
      <c r="D212" s="19" t="str">
        <f>IF(Aloitus_Start!$D$1="","",IF(B212="","",IF(C212="","",C212-B212)))</f>
        <v/>
      </c>
      <c r="E212" s="45" t="str">
        <f>IF(Aloitus_Start!$D$1="","",IF(B212="","",IF(B212=0,"",IF(B212=" ","",IF(C212="","",(C212/B212)-1)))))</f>
        <v/>
      </c>
      <c r="F212" s="19" t="str">
        <f ca="1">IF($A$3="","",IF(Aloitus_Start!$D$1="","",IF(B212="",IF(Aloitus_Start!$D$1="Suomi","Tieto puuttuu : "&amp;$A212,IF(Aloitus_Start!$D$1="Svenska","Information saknas : "&amp;$A212)),"")))</f>
        <v/>
      </c>
      <c r="G212" s="19" t="str">
        <f ca="1">IF($A$3="","",IF(Aloitus_Start!$D$1="","",IF(C212="",IF(Aloitus_Start!$D$1="Suomi","Tieto puuttuu : "&amp;$A212,IF(Aloitus_Start!$D$1="Svenska","Information saknas : "&amp;$A212)),"")))</f>
        <v/>
      </c>
    </row>
    <row r="213" spans="1:7" x14ac:dyDescent="0.2">
      <c r="A213" s="37" t="str">
        <f ca="1">IF(Testitaulu_Testtabell!$B$2="","",IF(Testitaulu_Testtabell!A217="","",IF(Asetukset!$B$26=(MID(CELL("filename",A212),FIND("]",CELL("filename",A212))+1,255)),Testitaulu_Testtabell!A217,"")))</f>
        <v/>
      </c>
      <c r="B213" s="19" t="str">
        <f ca="1">IF(Testitaulu_Testtabell!$B$2="","",IF(Testitaulu_Testtabell!B217="","",IF(Asetukset!$B$26=(MID(CELL("filename",B212),FIND("]",CELL("filename",B212))+1,255)),Testitaulu_Testtabell!B217,"")))</f>
        <v/>
      </c>
      <c r="C213" s="38" t="str">
        <f ca="1">IF(Testitaulu_Testtabell!$B$2="","",IF(Testitaulu_Testtabell!C217="","",IF(Asetukset!$B$26=(MID(CELL("filename",C212),FIND("]",CELL("filename",C212))+1,255)),Testitaulu_Testtabell!C217,"")))</f>
        <v/>
      </c>
      <c r="D213" s="19" t="str">
        <f>IF(Aloitus_Start!$D$1="","",IF(B213="","",IF(C213="","",C213-B213)))</f>
        <v/>
      </c>
      <c r="E213" s="45" t="str">
        <f>IF(Aloitus_Start!$D$1="","",IF(B213="","",IF(B213=0,"",IF(B213=" ","",IF(C213="","",(C213/B213)-1)))))</f>
        <v/>
      </c>
      <c r="F213" s="19" t="str">
        <f ca="1">IF($A$3="","",IF(Aloitus_Start!$D$1="","",IF(B213="",IF(Aloitus_Start!$D$1="Suomi","Tieto puuttuu : "&amp;$A213,IF(Aloitus_Start!$D$1="Svenska","Information saknas : "&amp;$A213)),"")))</f>
        <v/>
      </c>
      <c r="G213" s="19" t="str">
        <f ca="1">IF($A$3="","",IF(Aloitus_Start!$D$1="","",IF(C213="",IF(Aloitus_Start!$D$1="Suomi","Tieto puuttuu : "&amp;$A213,IF(Aloitus_Start!$D$1="Svenska","Information saknas : "&amp;$A213)),"")))</f>
        <v/>
      </c>
    </row>
    <row r="214" spans="1:7" x14ac:dyDescent="0.2">
      <c r="A214" s="37" t="str">
        <f ca="1">IF(Testitaulu_Testtabell!$B$2="","",IF(Testitaulu_Testtabell!A218="","",IF(Asetukset!$B$26=(MID(CELL("filename",A213),FIND("]",CELL("filename",A213))+1,255)),Testitaulu_Testtabell!A218,"")))</f>
        <v/>
      </c>
      <c r="B214" s="19" t="str">
        <f ca="1">IF(Testitaulu_Testtabell!$B$2="","",IF(Testitaulu_Testtabell!B218="","",IF(Asetukset!$B$26=(MID(CELL("filename",B213),FIND("]",CELL("filename",B213))+1,255)),Testitaulu_Testtabell!B218,"")))</f>
        <v/>
      </c>
      <c r="C214" s="38" t="str">
        <f ca="1">IF(Testitaulu_Testtabell!$B$2="","",IF(Testitaulu_Testtabell!C218="","",IF(Asetukset!$B$26=(MID(CELL("filename",C213),FIND("]",CELL("filename",C213))+1,255)),Testitaulu_Testtabell!C218,"")))</f>
        <v/>
      </c>
      <c r="D214" s="19" t="str">
        <f>IF(Aloitus_Start!$D$1="","",IF(B214="","",IF(C214="","",C214-B214)))</f>
        <v/>
      </c>
      <c r="E214" s="45" t="str">
        <f>IF(Aloitus_Start!$D$1="","",IF(B214="","",IF(B214=0,"",IF(B214=" ","",IF(C214="","",(C214/B214)-1)))))</f>
        <v/>
      </c>
      <c r="F214" s="19" t="str">
        <f ca="1">IF($A$3="","",IF(Aloitus_Start!$D$1="","",IF(B214="",IF(Aloitus_Start!$D$1="Suomi","Tieto puuttuu : "&amp;$A214,IF(Aloitus_Start!$D$1="Svenska","Information saknas : "&amp;$A214)),"")))</f>
        <v/>
      </c>
      <c r="G214" s="19" t="str">
        <f ca="1">IF($A$3="","",IF(Aloitus_Start!$D$1="","",IF(C214="",IF(Aloitus_Start!$D$1="Suomi","Tieto puuttuu : "&amp;$A214,IF(Aloitus_Start!$D$1="Svenska","Information saknas : "&amp;$A214)),"")))</f>
        <v/>
      </c>
    </row>
    <row r="215" spans="1:7" x14ac:dyDescent="0.2">
      <c r="A215" s="37" t="str">
        <f ca="1">IF(Testitaulu_Testtabell!$B$2="","",IF(Testitaulu_Testtabell!A219="","",IF(Asetukset!$B$26=(MID(CELL("filename",A214),FIND("]",CELL("filename",A214))+1,255)),Testitaulu_Testtabell!A219,"")))</f>
        <v/>
      </c>
      <c r="B215" s="19" t="str">
        <f ca="1">IF(Testitaulu_Testtabell!$B$2="","",IF(Testitaulu_Testtabell!B219="","",IF(Asetukset!$B$26=(MID(CELL("filename",B214),FIND("]",CELL("filename",B214))+1,255)),Testitaulu_Testtabell!B219,"")))</f>
        <v/>
      </c>
      <c r="C215" s="38" t="str">
        <f ca="1">IF(Testitaulu_Testtabell!$B$2="","",IF(Testitaulu_Testtabell!C219="","",IF(Asetukset!$B$26=(MID(CELL("filename",C214),FIND("]",CELL("filename",C214))+1,255)),Testitaulu_Testtabell!C219,"")))</f>
        <v/>
      </c>
      <c r="D215" s="19" t="str">
        <f>IF(Aloitus_Start!$D$1="","",IF(B215="","",IF(C215="","",C215-B215)))</f>
        <v/>
      </c>
      <c r="E215" s="45" t="str">
        <f>IF(Aloitus_Start!$D$1="","",IF(B215="","",IF(B215=0,"",IF(B215=" ","",IF(C215="","",(C215/B215)-1)))))</f>
        <v/>
      </c>
      <c r="F215" s="19" t="str">
        <f ca="1">IF($A$3="","",IF(Aloitus_Start!$D$1="","",IF(B215="",IF(Aloitus_Start!$D$1="Suomi","Tieto puuttuu : "&amp;$A215,IF(Aloitus_Start!$D$1="Svenska","Information saknas : "&amp;$A215)),"")))</f>
        <v/>
      </c>
      <c r="G215" s="19" t="str">
        <f ca="1">IF($A$3="","",IF(Aloitus_Start!$D$1="","",IF(C215="",IF(Aloitus_Start!$D$1="Suomi","Tieto puuttuu : "&amp;$A215,IF(Aloitus_Start!$D$1="Svenska","Information saknas : "&amp;$A215)),"")))</f>
        <v/>
      </c>
    </row>
    <row r="216" spans="1:7" x14ac:dyDescent="0.2">
      <c r="A216" s="37" t="str">
        <f ca="1">IF(Testitaulu_Testtabell!$B$2="","",IF(Testitaulu_Testtabell!A220="","",IF(Asetukset!$B$26=(MID(CELL("filename",A215),FIND("]",CELL("filename",A215))+1,255)),Testitaulu_Testtabell!A220,"")))</f>
        <v/>
      </c>
      <c r="B216" s="19" t="str">
        <f ca="1">IF(Testitaulu_Testtabell!$B$2="","",IF(Testitaulu_Testtabell!B220="","",IF(Asetukset!$B$26=(MID(CELL("filename",B215),FIND("]",CELL("filename",B215))+1,255)),Testitaulu_Testtabell!B220,"")))</f>
        <v/>
      </c>
      <c r="C216" s="38" t="str">
        <f ca="1">IF(Testitaulu_Testtabell!$B$2="","",IF(Testitaulu_Testtabell!C220="","",IF(Asetukset!$B$26=(MID(CELL("filename",C215),FIND("]",CELL("filename",C215))+1,255)),Testitaulu_Testtabell!C220,"")))</f>
        <v/>
      </c>
      <c r="D216" s="19" t="str">
        <f>IF(Aloitus_Start!$D$1="","",IF(B216="","",IF(C216="","",C216-B216)))</f>
        <v/>
      </c>
      <c r="E216" s="45" t="str">
        <f>IF(Aloitus_Start!$D$1="","",IF(B216="","",IF(B216=0,"",IF(B216=" ","",IF(C216="","",(C216/B216)-1)))))</f>
        <v/>
      </c>
      <c r="F216" s="19" t="str">
        <f ca="1">IF($A$3="","",IF(Aloitus_Start!$D$1="","",IF(B216="",IF(Aloitus_Start!$D$1="Suomi","Tieto puuttuu : "&amp;$A216,IF(Aloitus_Start!$D$1="Svenska","Information saknas : "&amp;$A216)),"")))</f>
        <v/>
      </c>
      <c r="G216" s="19" t="str">
        <f ca="1">IF($A$3="","",IF(Aloitus_Start!$D$1="","",IF(C216="",IF(Aloitus_Start!$D$1="Suomi","Tieto puuttuu : "&amp;$A216,IF(Aloitus_Start!$D$1="Svenska","Information saknas : "&amp;$A216)),"")))</f>
        <v/>
      </c>
    </row>
    <row r="217" spans="1:7" x14ac:dyDescent="0.2">
      <c r="A217" s="37" t="str">
        <f ca="1">IF(Testitaulu_Testtabell!$B$2="","",IF(Testitaulu_Testtabell!A221="","",IF(Asetukset!$B$26=(MID(CELL("filename",A216),FIND("]",CELL("filename",A216))+1,255)),Testitaulu_Testtabell!A221,"")))</f>
        <v/>
      </c>
      <c r="B217" s="19" t="str">
        <f ca="1">IF(Testitaulu_Testtabell!$B$2="","",IF(Testitaulu_Testtabell!B221="","",IF(Asetukset!$B$26=(MID(CELL("filename",B216),FIND("]",CELL("filename",B216))+1,255)),Testitaulu_Testtabell!B221,"")))</f>
        <v/>
      </c>
      <c r="C217" s="38" t="str">
        <f ca="1">IF(Testitaulu_Testtabell!$B$2="","",IF(Testitaulu_Testtabell!C221="","",IF(Asetukset!$B$26=(MID(CELL("filename",C216),FIND("]",CELL("filename",C216))+1,255)),Testitaulu_Testtabell!C221,"")))</f>
        <v/>
      </c>
      <c r="D217" s="19" t="str">
        <f>IF(Aloitus_Start!$D$1="","",IF(B217="","",IF(C217="","",C217-B217)))</f>
        <v/>
      </c>
      <c r="E217" s="45" t="str">
        <f>IF(Aloitus_Start!$D$1="","",IF(B217="","",IF(B217=0,"",IF(B217=" ","",IF(C217="","",(C217/B217)-1)))))</f>
        <v/>
      </c>
      <c r="F217" s="19" t="str">
        <f ca="1">IF($A$3="","",IF(Aloitus_Start!$D$1="","",IF(B217="",IF(Aloitus_Start!$D$1="Suomi","Tieto puuttuu : "&amp;$A217,IF(Aloitus_Start!$D$1="Svenska","Information saknas : "&amp;$A217)),"")))</f>
        <v/>
      </c>
      <c r="G217" s="19" t="str">
        <f ca="1">IF($A$3="","",IF(Aloitus_Start!$D$1="","",IF(C217="",IF(Aloitus_Start!$D$1="Suomi","Tieto puuttuu : "&amp;$A217,IF(Aloitus_Start!$D$1="Svenska","Information saknas : "&amp;$A217)),"")))</f>
        <v/>
      </c>
    </row>
    <row r="218" spans="1:7" x14ac:dyDescent="0.2">
      <c r="A218" s="37" t="str">
        <f ca="1">IF(Testitaulu_Testtabell!$B$2="","",IF(Testitaulu_Testtabell!A222="","",IF(Asetukset!$B$26=(MID(CELL("filename",A217),FIND("]",CELL("filename",A217))+1,255)),Testitaulu_Testtabell!A222,"")))</f>
        <v/>
      </c>
      <c r="B218" s="19" t="str">
        <f ca="1">IF(Testitaulu_Testtabell!$B$2="","",IF(Testitaulu_Testtabell!B222="","",IF(Asetukset!$B$26=(MID(CELL("filename",B217),FIND("]",CELL("filename",B217))+1,255)),Testitaulu_Testtabell!B222,"")))</f>
        <v/>
      </c>
      <c r="C218" s="38" t="str">
        <f ca="1">IF(Testitaulu_Testtabell!$B$2="","",IF(Testitaulu_Testtabell!C222="","",IF(Asetukset!$B$26=(MID(CELL("filename",C217),FIND("]",CELL("filename",C217))+1,255)),Testitaulu_Testtabell!C222,"")))</f>
        <v/>
      </c>
      <c r="D218" s="19" t="str">
        <f>IF(Aloitus_Start!$D$1="","",IF(B218="","",IF(C218="","",C218-B218)))</f>
        <v/>
      </c>
      <c r="E218" s="45" t="str">
        <f>IF(Aloitus_Start!$D$1="","",IF(B218="","",IF(B218=0,"",IF(B218=" ","",IF(C218="","",(C218/B218)-1)))))</f>
        <v/>
      </c>
      <c r="F218" s="19" t="str">
        <f ca="1">IF($A$3="","",IF(Aloitus_Start!$D$1="","",IF(B218="",IF(Aloitus_Start!$D$1="Suomi","Tieto puuttuu : "&amp;$A218,IF(Aloitus_Start!$D$1="Svenska","Information saknas : "&amp;$A218)),"")))</f>
        <v/>
      </c>
      <c r="G218" s="19" t="str">
        <f ca="1">IF($A$3="","",IF(Aloitus_Start!$D$1="","",IF(C218="",IF(Aloitus_Start!$D$1="Suomi","Tieto puuttuu : "&amp;$A218,IF(Aloitus_Start!$D$1="Svenska","Information saknas : "&amp;$A218)),"")))</f>
        <v/>
      </c>
    </row>
    <row r="219" spans="1:7" x14ac:dyDescent="0.2">
      <c r="A219" s="37" t="str">
        <f ca="1">IF(Testitaulu_Testtabell!$B$2="","",IF(Testitaulu_Testtabell!A223="","",IF(Asetukset!$B$26=(MID(CELL("filename",A218),FIND("]",CELL("filename",A218))+1,255)),Testitaulu_Testtabell!A223,"")))</f>
        <v/>
      </c>
      <c r="B219" s="19" t="str">
        <f ca="1">IF(Testitaulu_Testtabell!$B$2="","",IF(Testitaulu_Testtabell!B223="","",IF(Asetukset!$B$26=(MID(CELL("filename",B218),FIND("]",CELL("filename",B218))+1,255)),Testitaulu_Testtabell!B223,"")))</f>
        <v/>
      </c>
      <c r="C219" s="38" t="str">
        <f ca="1">IF(Testitaulu_Testtabell!$B$2="","",IF(Testitaulu_Testtabell!C223="","",IF(Asetukset!$B$26=(MID(CELL("filename",C218),FIND("]",CELL("filename",C218))+1,255)),Testitaulu_Testtabell!C223,"")))</f>
        <v/>
      </c>
      <c r="D219" s="19" t="str">
        <f>IF(Aloitus_Start!$D$1="","",IF(B219="","",IF(C219="","",C219-B219)))</f>
        <v/>
      </c>
      <c r="E219" s="45" t="str">
        <f>IF(Aloitus_Start!$D$1="","",IF(B219="","",IF(B219=0,"",IF(B219=" ","",IF(C219="","",(C219/B219)-1)))))</f>
        <v/>
      </c>
      <c r="F219" s="19" t="str">
        <f ca="1">IF($A$3="","",IF(Aloitus_Start!$D$1="","",IF(B219="",IF(Aloitus_Start!$D$1="Suomi","Tieto puuttuu : "&amp;$A219,IF(Aloitus_Start!$D$1="Svenska","Information saknas : "&amp;$A219)),"")))</f>
        <v/>
      </c>
      <c r="G219" s="19" t="str">
        <f ca="1">IF($A$3="","",IF(Aloitus_Start!$D$1="","",IF(C219="",IF(Aloitus_Start!$D$1="Suomi","Tieto puuttuu : "&amp;$A219,IF(Aloitus_Start!$D$1="Svenska","Information saknas : "&amp;$A219)),"")))</f>
        <v/>
      </c>
    </row>
    <row r="220" spans="1:7" x14ac:dyDescent="0.2">
      <c r="A220" s="37" t="str">
        <f ca="1">IF(Testitaulu_Testtabell!$B$2="","",IF(Testitaulu_Testtabell!A224="","",IF(Asetukset!$B$26=(MID(CELL("filename",A219),FIND("]",CELL("filename",A219))+1,255)),Testitaulu_Testtabell!A224,"")))</f>
        <v/>
      </c>
      <c r="B220" s="19" t="str">
        <f ca="1">IF(Testitaulu_Testtabell!$B$2="","",IF(Testitaulu_Testtabell!B224="","",IF(Asetukset!$B$26=(MID(CELL("filename",B219),FIND("]",CELL("filename",B219))+1,255)),Testitaulu_Testtabell!B224,"")))</f>
        <v/>
      </c>
      <c r="C220" s="38" t="str">
        <f ca="1">IF(Testitaulu_Testtabell!$B$2="","",IF(Testitaulu_Testtabell!C224="","",IF(Asetukset!$B$26=(MID(CELL("filename",C219),FIND("]",CELL("filename",C219))+1,255)),Testitaulu_Testtabell!C224,"")))</f>
        <v/>
      </c>
      <c r="D220" s="19" t="str">
        <f>IF(Aloitus_Start!$D$1="","",IF(B220="","",IF(C220="","",C220-B220)))</f>
        <v/>
      </c>
      <c r="E220" s="45" t="str">
        <f>IF(Aloitus_Start!$D$1="","",IF(B220="","",IF(B220=0,"",IF(B220=" ","",IF(C220="","",(C220/B220)-1)))))</f>
        <v/>
      </c>
      <c r="F220" s="19" t="str">
        <f ca="1">IF($A$3="","",IF(Aloitus_Start!$D$1="","",IF(B220="",IF(Aloitus_Start!$D$1="Suomi","Tieto puuttuu : "&amp;$A220,IF(Aloitus_Start!$D$1="Svenska","Information saknas : "&amp;$A220)),"")))</f>
        <v/>
      </c>
      <c r="G220" s="19" t="str">
        <f ca="1">IF($A$3="","",IF(Aloitus_Start!$D$1="","",IF(C220="",IF(Aloitus_Start!$D$1="Suomi","Tieto puuttuu : "&amp;$A220,IF(Aloitus_Start!$D$1="Svenska","Information saknas : "&amp;$A220)),"")))</f>
        <v/>
      </c>
    </row>
    <row r="221" spans="1:7" x14ac:dyDescent="0.2">
      <c r="A221" s="37" t="str">
        <f ca="1">IF(Testitaulu_Testtabell!$B$2="","",IF(Testitaulu_Testtabell!A225="","",IF(Asetukset!$B$26=(MID(CELL("filename",A220),FIND("]",CELL("filename",A220))+1,255)),Testitaulu_Testtabell!A225,"")))</f>
        <v/>
      </c>
      <c r="B221" s="19" t="str">
        <f ca="1">IF(Testitaulu_Testtabell!$B$2="","",IF(Testitaulu_Testtabell!B225="","",IF(Asetukset!$B$26=(MID(CELL("filename",B220),FIND("]",CELL("filename",B220))+1,255)),Testitaulu_Testtabell!B225,"")))</f>
        <v/>
      </c>
      <c r="C221" s="38" t="str">
        <f ca="1">IF(Testitaulu_Testtabell!$B$2="","",IF(Testitaulu_Testtabell!C225="","",IF(Asetukset!$B$26=(MID(CELL("filename",C220),FIND("]",CELL("filename",C220))+1,255)),Testitaulu_Testtabell!C225,"")))</f>
        <v/>
      </c>
      <c r="D221" s="19" t="str">
        <f>IF(Aloitus_Start!$D$1="","",IF(B221="","",IF(C221="","",C221-B221)))</f>
        <v/>
      </c>
      <c r="E221" s="45" t="str">
        <f>IF(Aloitus_Start!$D$1="","",IF(B221="","",IF(B221=0,"",IF(B221=" ","",IF(C221="","",(C221/B221)-1)))))</f>
        <v/>
      </c>
      <c r="F221" s="19" t="str">
        <f ca="1">IF($A$3="","",IF(Aloitus_Start!$D$1="","",IF(B221="",IF(Aloitus_Start!$D$1="Suomi","Tieto puuttuu : "&amp;$A221,IF(Aloitus_Start!$D$1="Svenska","Information saknas : "&amp;$A221)),"")))</f>
        <v/>
      </c>
      <c r="G221" s="19" t="str">
        <f ca="1">IF($A$3="","",IF(Aloitus_Start!$D$1="","",IF(C221="",IF(Aloitus_Start!$D$1="Suomi","Tieto puuttuu : "&amp;$A221,IF(Aloitus_Start!$D$1="Svenska","Information saknas : "&amp;$A221)),"")))</f>
        <v/>
      </c>
    </row>
    <row r="222" spans="1:7" x14ac:dyDescent="0.2">
      <c r="A222" s="37" t="str">
        <f ca="1">IF(Testitaulu_Testtabell!$B$2="","",IF(Testitaulu_Testtabell!A226="","",IF(Asetukset!$B$26=(MID(CELL("filename",A221),FIND("]",CELL("filename",A221))+1,255)),Testitaulu_Testtabell!A226,"")))</f>
        <v/>
      </c>
      <c r="B222" s="19" t="str">
        <f ca="1">IF(Testitaulu_Testtabell!$B$2="","",IF(Testitaulu_Testtabell!B226="","",IF(Asetukset!$B$26=(MID(CELL("filename",B221),FIND("]",CELL("filename",B221))+1,255)),Testitaulu_Testtabell!B226,"")))</f>
        <v/>
      </c>
      <c r="C222" s="38" t="str">
        <f ca="1">IF(Testitaulu_Testtabell!$B$2="","",IF(Testitaulu_Testtabell!C226="","",IF(Asetukset!$B$26=(MID(CELL("filename",C221),FIND("]",CELL("filename",C221))+1,255)),Testitaulu_Testtabell!C226,"")))</f>
        <v/>
      </c>
      <c r="D222" s="19" t="str">
        <f>IF(Aloitus_Start!$D$1="","",IF(B222="","",IF(C222="","",C222-B222)))</f>
        <v/>
      </c>
      <c r="E222" s="45" t="str">
        <f>IF(Aloitus_Start!$D$1="","",IF(B222="","",IF(B222=0,"",IF(B222=" ","",IF(C222="","",(C222/B222)-1)))))</f>
        <v/>
      </c>
      <c r="F222" s="19" t="str">
        <f ca="1">IF($A$3="","",IF(Aloitus_Start!$D$1="","",IF(B222="",IF(Aloitus_Start!$D$1="Suomi","Tieto puuttuu : "&amp;$A222,IF(Aloitus_Start!$D$1="Svenska","Information saknas : "&amp;$A222)),"")))</f>
        <v/>
      </c>
      <c r="G222" s="19" t="str">
        <f ca="1">IF($A$3="","",IF(Aloitus_Start!$D$1="","",IF(C222="",IF(Aloitus_Start!$D$1="Suomi","Tieto puuttuu : "&amp;$A222,IF(Aloitus_Start!$D$1="Svenska","Information saknas : "&amp;$A222)),"")))</f>
        <v/>
      </c>
    </row>
    <row r="223" spans="1:7" x14ac:dyDescent="0.2">
      <c r="A223" s="37" t="str">
        <f ca="1">IF(Testitaulu_Testtabell!$B$2="","",IF(Testitaulu_Testtabell!A227="","",IF(Asetukset!$B$26=(MID(CELL("filename",A222),FIND("]",CELL("filename",A222))+1,255)),Testitaulu_Testtabell!A227,"")))</f>
        <v/>
      </c>
      <c r="B223" s="19" t="str">
        <f ca="1">IF(Testitaulu_Testtabell!$B$2="","",IF(Testitaulu_Testtabell!B227="","",IF(Asetukset!$B$26=(MID(CELL("filename",B222),FIND("]",CELL("filename",B222))+1,255)),Testitaulu_Testtabell!B227,"")))</f>
        <v/>
      </c>
      <c r="C223" s="38" t="str">
        <f ca="1">IF(Testitaulu_Testtabell!$B$2="","",IF(Testitaulu_Testtabell!C227="","",IF(Asetukset!$B$26=(MID(CELL("filename",C222),FIND("]",CELL("filename",C222))+1,255)),Testitaulu_Testtabell!C227,"")))</f>
        <v/>
      </c>
      <c r="D223" s="19" t="str">
        <f>IF(Aloitus_Start!$D$1="","",IF(B223="","",IF(C223="","",C223-B223)))</f>
        <v/>
      </c>
      <c r="E223" s="45" t="str">
        <f>IF(Aloitus_Start!$D$1="","",IF(B223="","",IF(B223=0,"",IF(B223=" ","",IF(C223="","",(C223/B223)-1)))))</f>
        <v/>
      </c>
      <c r="F223" s="19" t="str">
        <f ca="1">IF($A$3="","",IF(Aloitus_Start!$D$1="","",IF(B223="",IF(Aloitus_Start!$D$1="Suomi","Tieto puuttuu : "&amp;$A223,IF(Aloitus_Start!$D$1="Svenska","Information saknas : "&amp;$A223)),"")))</f>
        <v/>
      </c>
      <c r="G223" s="19" t="str">
        <f ca="1">IF($A$3="","",IF(Aloitus_Start!$D$1="","",IF(C223="",IF(Aloitus_Start!$D$1="Suomi","Tieto puuttuu : "&amp;$A223,IF(Aloitus_Start!$D$1="Svenska","Information saknas : "&amp;$A223)),"")))</f>
        <v/>
      </c>
    </row>
    <row r="224" spans="1:7" x14ac:dyDescent="0.2">
      <c r="A224" s="37" t="str">
        <f ca="1">IF(Testitaulu_Testtabell!$B$2="","",IF(Testitaulu_Testtabell!A228="","",IF(Asetukset!$B$26=(MID(CELL("filename",A223),FIND("]",CELL("filename",A223))+1,255)),Testitaulu_Testtabell!A228,"")))</f>
        <v/>
      </c>
      <c r="B224" s="19" t="str">
        <f ca="1">IF(Testitaulu_Testtabell!$B$2="","",IF(Testitaulu_Testtabell!B228="","",IF(Asetukset!$B$26=(MID(CELL("filename",B223),FIND("]",CELL("filename",B223))+1,255)),Testitaulu_Testtabell!B228,"")))</f>
        <v/>
      </c>
      <c r="C224" s="38" t="str">
        <f ca="1">IF(Testitaulu_Testtabell!$B$2="","",IF(Testitaulu_Testtabell!C228="","",IF(Asetukset!$B$26=(MID(CELL("filename",C223),FIND("]",CELL("filename",C223))+1,255)),Testitaulu_Testtabell!C228,"")))</f>
        <v/>
      </c>
      <c r="D224" s="19" t="str">
        <f>IF(Aloitus_Start!$D$1="","",IF(B224="","",IF(C224="","",C224-B224)))</f>
        <v/>
      </c>
      <c r="E224" s="45" t="str">
        <f>IF(Aloitus_Start!$D$1="","",IF(B224="","",IF(B224=0,"",IF(B224=" ","",IF(C224="","",(C224/B224)-1)))))</f>
        <v/>
      </c>
      <c r="F224" s="19" t="str">
        <f ca="1">IF($A$3="","",IF(Aloitus_Start!$D$1="","",IF(B224="",IF(Aloitus_Start!$D$1="Suomi","Tieto puuttuu : "&amp;$A224,IF(Aloitus_Start!$D$1="Svenska","Information saknas : "&amp;$A224)),"")))</f>
        <v/>
      </c>
      <c r="G224" s="19" t="str">
        <f ca="1">IF($A$3="","",IF(Aloitus_Start!$D$1="","",IF(C224="",IF(Aloitus_Start!$D$1="Suomi","Tieto puuttuu : "&amp;$A224,IF(Aloitus_Start!$D$1="Svenska","Information saknas : "&amp;$A224)),"")))</f>
        <v/>
      </c>
    </row>
    <row r="225" spans="1:7" x14ac:dyDescent="0.2">
      <c r="A225" s="37" t="str">
        <f ca="1">IF(Testitaulu_Testtabell!$B$2="","",IF(Testitaulu_Testtabell!A229="","",IF(Asetukset!$B$26=(MID(CELL("filename",A224),FIND("]",CELL("filename",A224))+1,255)),Testitaulu_Testtabell!A229,"")))</f>
        <v/>
      </c>
      <c r="B225" s="19" t="str">
        <f ca="1">IF(Testitaulu_Testtabell!$B$2="","",IF(Testitaulu_Testtabell!B229="","",IF(Asetukset!$B$26=(MID(CELL("filename",B224),FIND("]",CELL("filename",B224))+1,255)),Testitaulu_Testtabell!B229,"")))</f>
        <v/>
      </c>
      <c r="C225" s="38" t="str">
        <f ca="1">IF(Testitaulu_Testtabell!$B$2="","",IF(Testitaulu_Testtabell!C229="","",IF(Asetukset!$B$26=(MID(CELL("filename",C224),FIND("]",CELL("filename",C224))+1,255)),Testitaulu_Testtabell!C229,"")))</f>
        <v/>
      </c>
      <c r="D225" s="19" t="str">
        <f>IF(Aloitus_Start!$D$1="","",IF(B225="","",IF(C225="","",C225-B225)))</f>
        <v/>
      </c>
      <c r="E225" s="45" t="str">
        <f>IF(Aloitus_Start!$D$1="","",IF(B225="","",IF(B225=0,"",IF(B225=" ","",IF(C225="","",(C225/B225)-1)))))</f>
        <v/>
      </c>
      <c r="F225" s="19" t="str">
        <f ca="1">IF($A$3="","",IF(Aloitus_Start!$D$1="","",IF(B225="",IF(Aloitus_Start!$D$1="Suomi","Tieto puuttuu : "&amp;$A225,IF(Aloitus_Start!$D$1="Svenska","Information saknas : "&amp;$A225)),"")))</f>
        <v/>
      </c>
      <c r="G225" s="19" t="str">
        <f ca="1">IF($A$3="","",IF(Aloitus_Start!$D$1="","",IF(C225="",IF(Aloitus_Start!$D$1="Suomi","Tieto puuttuu : "&amp;$A225,IF(Aloitus_Start!$D$1="Svenska","Information saknas : "&amp;$A225)),"")))</f>
        <v/>
      </c>
    </row>
    <row r="226" spans="1:7" x14ac:dyDescent="0.2">
      <c r="A226" s="37" t="str">
        <f ca="1">IF(Testitaulu_Testtabell!$B$2="","",IF(Testitaulu_Testtabell!A230="","",IF(Asetukset!$B$26=(MID(CELL("filename",A225),FIND("]",CELL("filename",A225))+1,255)),Testitaulu_Testtabell!A230,"")))</f>
        <v/>
      </c>
      <c r="B226" s="19" t="str">
        <f ca="1">IF(Testitaulu_Testtabell!$B$2="","",IF(Testitaulu_Testtabell!B230="","",IF(Asetukset!$B$26=(MID(CELL("filename",B225),FIND("]",CELL("filename",B225))+1,255)),Testitaulu_Testtabell!B230,"")))</f>
        <v/>
      </c>
      <c r="C226" s="38" t="str">
        <f ca="1">IF(Testitaulu_Testtabell!$B$2="","",IF(Testitaulu_Testtabell!C230="","",IF(Asetukset!$B$26=(MID(CELL("filename",C225),FIND("]",CELL("filename",C225))+1,255)),Testitaulu_Testtabell!C230,"")))</f>
        <v/>
      </c>
      <c r="D226" s="19" t="str">
        <f>IF(Aloitus_Start!$D$1="","",IF(B226="","",IF(C226="","",C226-B226)))</f>
        <v/>
      </c>
      <c r="E226" s="45" t="str">
        <f>IF(Aloitus_Start!$D$1="","",IF(B226="","",IF(B226=0,"",IF(B226=" ","",IF(C226="","",(C226/B226)-1)))))</f>
        <v/>
      </c>
      <c r="F226" s="19" t="str">
        <f ca="1">IF($A$3="","",IF(Aloitus_Start!$D$1="","",IF(B226="",IF(Aloitus_Start!$D$1="Suomi","Tieto puuttuu : "&amp;$A226,IF(Aloitus_Start!$D$1="Svenska","Information saknas : "&amp;$A226)),"")))</f>
        <v/>
      </c>
      <c r="G226" s="19" t="str">
        <f ca="1">IF($A$3="","",IF(Aloitus_Start!$D$1="","",IF(C226="",IF(Aloitus_Start!$D$1="Suomi","Tieto puuttuu : "&amp;$A226,IF(Aloitus_Start!$D$1="Svenska","Information saknas : "&amp;$A226)),"")))</f>
        <v/>
      </c>
    </row>
    <row r="227" spans="1:7" x14ac:dyDescent="0.2">
      <c r="A227" s="37" t="str">
        <f ca="1">IF(Testitaulu_Testtabell!$B$2="","",IF(Testitaulu_Testtabell!A231="","",IF(Asetukset!$B$26=(MID(CELL("filename",A226),FIND("]",CELL("filename",A226))+1,255)),Testitaulu_Testtabell!A231,"")))</f>
        <v/>
      </c>
      <c r="B227" s="19" t="str">
        <f ca="1">IF(Testitaulu_Testtabell!$B$2="","",IF(Testitaulu_Testtabell!B231="","",IF(Asetukset!$B$26=(MID(CELL("filename",B226),FIND("]",CELL("filename",B226))+1,255)),Testitaulu_Testtabell!B231,"")))</f>
        <v/>
      </c>
      <c r="C227" s="38" t="str">
        <f ca="1">IF(Testitaulu_Testtabell!$B$2="","",IF(Testitaulu_Testtabell!C231="","",IF(Asetukset!$B$26=(MID(CELL("filename",C226),FIND("]",CELL("filename",C226))+1,255)),Testitaulu_Testtabell!C231,"")))</f>
        <v/>
      </c>
      <c r="D227" s="19" t="str">
        <f>IF(Aloitus_Start!$D$1="","",IF(B227="","",IF(C227="","",C227-B227)))</f>
        <v/>
      </c>
      <c r="E227" s="45" t="str">
        <f>IF(Aloitus_Start!$D$1="","",IF(B227="","",IF(B227=0,"",IF(B227=" ","",IF(C227="","",(C227/B227)-1)))))</f>
        <v/>
      </c>
      <c r="F227" s="19" t="str">
        <f ca="1">IF($A$3="","",IF(Aloitus_Start!$D$1="","",IF(B227="",IF(Aloitus_Start!$D$1="Suomi","Tieto puuttuu : "&amp;$A227,IF(Aloitus_Start!$D$1="Svenska","Information saknas : "&amp;$A227)),"")))</f>
        <v/>
      </c>
      <c r="G227" s="19" t="str">
        <f ca="1">IF($A$3="","",IF(Aloitus_Start!$D$1="","",IF(C227="",IF(Aloitus_Start!$D$1="Suomi","Tieto puuttuu : "&amp;$A227,IF(Aloitus_Start!$D$1="Svenska","Information saknas : "&amp;$A227)),"")))</f>
        <v/>
      </c>
    </row>
    <row r="228" spans="1:7" x14ac:dyDescent="0.2">
      <c r="A228" s="37" t="str">
        <f ca="1">IF(Testitaulu_Testtabell!$B$2="","",IF(Testitaulu_Testtabell!A232="","",IF(Asetukset!$B$26=(MID(CELL("filename",A227),FIND("]",CELL("filename",A227))+1,255)),Testitaulu_Testtabell!A232,"")))</f>
        <v/>
      </c>
      <c r="B228" s="19" t="str">
        <f ca="1">IF(Testitaulu_Testtabell!$B$2="","",IF(Testitaulu_Testtabell!B232="","",IF(Asetukset!$B$26=(MID(CELL("filename",B227),FIND("]",CELL("filename",B227))+1,255)),Testitaulu_Testtabell!B232,"")))</f>
        <v/>
      </c>
      <c r="C228" s="38" t="str">
        <f ca="1">IF(Testitaulu_Testtabell!$B$2="","",IF(Testitaulu_Testtabell!C232="","",IF(Asetukset!$B$26=(MID(CELL("filename",C227),FIND("]",CELL("filename",C227))+1,255)),Testitaulu_Testtabell!C232,"")))</f>
        <v/>
      </c>
      <c r="D228" s="19" t="str">
        <f>IF(Aloitus_Start!$D$1="","",IF(B228="","",IF(C228="","",C228-B228)))</f>
        <v/>
      </c>
      <c r="E228" s="45" t="str">
        <f>IF(Aloitus_Start!$D$1="","",IF(B228="","",IF(B228=0,"",IF(B228=" ","",IF(C228="","",(C228/B228)-1)))))</f>
        <v/>
      </c>
      <c r="F228" s="19" t="str">
        <f ca="1">IF($A$3="","",IF(Aloitus_Start!$D$1="","",IF(B228="",IF(Aloitus_Start!$D$1="Suomi","Tieto puuttuu : "&amp;$A228,IF(Aloitus_Start!$D$1="Svenska","Information saknas : "&amp;$A228)),"")))</f>
        <v/>
      </c>
      <c r="G228" s="19" t="str">
        <f ca="1">IF($A$3="","",IF(Aloitus_Start!$D$1="","",IF(C228="",IF(Aloitus_Start!$D$1="Suomi","Tieto puuttuu : "&amp;$A228,IF(Aloitus_Start!$D$1="Svenska","Information saknas : "&amp;$A228)),"")))</f>
        <v/>
      </c>
    </row>
    <row r="229" spans="1:7" x14ac:dyDescent="0.2">
      <c r="A229" s="37" t="str">
        <f ca="1">IF(Testitaulu_Testtabell!$B$2="","",IF(Testitaulu_Testtabell!A233="","",IF(Asetukset!$B$26=(MID(CELL("filename",A228),FIND("]",CELL("filename",A228))+1,255)),Testitaulu_Testtabell!A233,"")))</f>
        <v/>
      </c>
      <c r="B229" s="19" t="str">
        <f ca="1">IF(Testitaulu_Testtabell!$B$2="","",IF(Testitaulu_Testtabell!B233="","",IF(Asetukset!$B$26=(MID(CELL("filename",B228),FIND("]",CELL("filename",B228))+1,255)),Testitaulu_Testtabell!B233,"")))</f>
        <v/>
      </c>
      <c r="C229" s="38" t="str">
        <f ca="1">IF(Testitaulu_Testtabell!$B$2="","",IF(Testitaulu_Testtabell!C233="","",IF(Asetukset!$B$26=(MID(CELL("filename",C228),FIND("]",CELL("filename",C228))+1,255)),Testitaulu_Testtabell!C233,"")))</f>
        <v/>
      </c>
      <c r="D229" s="19" t="str">
        <f>IF(Aloitus_Start!$D$1="","",IF(B229="","",IF(C229="","",C229-B229)))</f>
        <v/>
      </c>
      <c r="E229" s="45" t="str">
        <f>IF(Aloitus_Start!$D$1="","",IF(B229="","",IF(B229=0,"",IF(B229=" ","",IF(C229="","",(C229/B229)-1)))))</f>
        <v/>
      </c>
      <c r="F229" s="19" t="str">
        <f ca="1">IF($A$3="","",IF(Aloitus_Start!$D$1="","",IF(B229="",IF(Aloitus_Start!$D$1="Suomi","Tieto puuttuu : "&amp;$A229,IF(Aloitus_Start!$D$1="Svenska","Information saknas : "&amp;$A229)),"")))</f>
        <v/>
      </c>
      <c r="G229" s="19" t="str">
        <f ca="1">IF($A$3="","",IF(Aloitus_Start!$D$1="","",IF(C229="",IF(Aloitus_Start!$D$1="Suomi","Tieto puuttuu : "&amp;$A229,IF(Aloitus_Start!$D$1="Svenska","Information saknas : "&amp;$A229)),"")))</f>
        <v/>
      </c>
    </row>
    <row r="230" spans="1:7" x14ac:dyDescent="0.2">
      <c r="A230" s="37" t="str">
        <f ca="1">IF(Testitaulu_Testtabell!$B$2="","",IF(Testitaulu_Testtabell!A234="","",IF(Asetukset!$B$26=(MID(CELL("filename",A229),FIND("]",CELL("filename",A229))+1,255)),Testitaulu_Testtabell!A234,"")))</f>
        <v/>
      </c>
      <c r="B230" s="19" t="str">
        <f ca="1">IF(Testitaulu_Testtabell!$B$2="","",IF(Testitaulu_Testtabell!B234="","",IF(Asetukset!$B$26=(MID(CELL("filename",B229),FIND("]",CELL("filename",B229))+1,255)),Testitaulu_Testtabell!B234,"")))</f>
        <v/>
      </c>
      <c r="C230" s="38" t="str">
        <f ca="1">IF(Testitaulu_Testtabell!$B$2="","",IF(Testitaulu_Testtabell!C234="","",IF(Asetukset!$B$26=(MID(CELL("filename",C229),FIND("]",CELL("filename",C229))+1,255)),Testitaulu_Testtabell!C234,"")))</f>
        <v/>
      </c>
      <c r="D230" s="19" t="str">
        <f>IF(Aloitus_Start!$D$1="","",IF(B230="","",IF(C230="","",C230-B230)))</f>
        <v/>
      </c>
      <c r="E230" s="45" t="str">
        <f>IF(Aloitus_Start!$D$1="","",IF(B230="","",IF(B230=0,"",IF(B230=" ","",IF(C230="","",(C230/B230)-1)))))</f>
        <v/>
      </c>
      <c r="F230" s="19" t="str">
        <f ca="1">IF($A$3="","",IF(Aloitus_Start!$D$1="","",IF(B230="",IF(Aloitus_Start!$D$1="Suomi","Tieto puuttuu : "&amp;$A230,IF(Aloitus_Start!$D$1="Svenska","Information saknas : "&amp;$A230)),"")))</f>
        <v/>
      </c>
      <c r="G230" s="19" t="str">
        <f ca="1">IF($A$3="","",IF(Aloitus_Start!$D$1="","",IF(C230="",IF(Aloitus_Start!$D$1="Suomi","Tieto puuttuu : "&amp;$A230,IF(Aloitus_Start!$D$1="Svenska","Information saknas : "&amp;$A230)),"")))</f>
        <v/>
      </c>
    </row>
    <row r="231" spans="1:7" x14ac:dyDescent="0.2">
      <c r="A231" s="37" t="str">
        <f ca="1">IF(Testitaulu_Testtabell!$B$2="","",IF(Testitaulu_Testtabell!A235="","",IF(Asetukset!$B$26=(MID(CELL("filename",A230),FIND("]",CELL("filename",A230))+1,255)),Testitaulu_Testtabell!A235,"")))</f>
        <v/>
      </c>
      <c r="B231" s="19" t="str">
        <f ca="1">IF(Testitaulu_Testtabell!$B$2="","",IF(Testitaulu_Testtabell!B235="","",IF(Asetukset!$B$26=(MID(CELL("filename",B230),FIND("]",CELL("filename",B230))+1,255)),Testitaulu_Testtabell!B235,"")))</f>
        <v/>
      </c>
      <c r="C231" s="38" t="str">
        <f ca="1">IF(Testitaulu_Testtabell!$B$2="","",IF(Testitaulu_Testtabell!C235="","",IF(Asetukset!$B$26=(MID(CELL("filename",C230),FIND("]",CELL("filename",C230))+1,255)),Testitaulu_Testtabell!C235,"")))</f>
        <v/>
      </c>
      <c r="D231" s="19" t="str">
        <f>IF(Aloitus_Start!$D$1="","",IF(B231="","",IF(C231="","",C231-B231)))</f>
        <v/>
      </c>
      <c r="E231" s="45" t="str">
        <f>IF(Aloitus_Start!$D$1="","",IF(B231="","",IF(B231=0,"",IF(B231=" ","",IF(C231="","",(C231/B231)-1)))))</f>
        <v/>
      </c>
      <c r="F231" s="19" t="str">
        <f ca="1">IF($A$3="","",IF(Aloitus_Start!$D$1="","",IF(B231="",IF(Aloitus_Start!$D$1="Suomi","Tieto puuttuu : "&amp;$A231,IF(Aloitus_Start!$D$1="Svenska","Information saknas : "&amp;$A231)),"")))</f>
        <v/>
      </c>
      <c r="G231" s="19" t="str">
        <f ca="1">IF($A$3="","",IF(Aloitus_Start!$D$1="","",IF(C231="",IF(Aloitus_Start!$D$1="Suomi","Tieto puuttuu : "&amp;$A231,IF(Aloitus_Start!$D$1="Svenska","Information saknas : "&amp;$A231)),"")))</f>
        <v/>
      </c>
    </row>
    <row r="232" spans="1:7" x14ac:dyDescent="0.2">
      <c r="A232" s="37" t="str">
        <f ca="1">IF(Testitaulu_Testtabell!$B$2="","",IF(Testitaulu_Testtabell!A236="","",IF(Asetukset!$B$26=(MID(CELL("filename",A231),FIND("]",CELL("filename",A231))+1,255)),Testitaulu_Testtabell!A236,"")))</f>
        <v/>
      </c>
      <c r="B232" s="19" t="str">
        <f ca="1">IF(Testitaulu_Testtabell!$B$2="","",IF(Testitaulu_Testtabell!B236="","",IF(Asetukset!$B$26=(MID(CELL("filename",B231),FIND("]",CELL("filename",B231))+1,255)),Testitaulu_Testtabell!B236,"")))</f>
        <v/>
      </c>
      <c r="C232" s="38" t="str">
        <f ca="1">IF(Testitaulu_Testtabell!$B$2="","",IF(Testitaulu_Testtabell!C236="","",IF(Asetukset!$B$26=(MID(CELL("filename",C231),FIND("]",CELL("filename",C231))+1,255)),Testitaulu_Testtabell!C236,"")))</f>
        <v/>
      </c>
      <c r="D232" s="19" t="str">
        <f>IF(Aloitus_Start!$D$1="","",IF(B232="","",IF(C232="","",C232-B232)))</f>
        <v/>
      </c>
      <c r="E232" s="45" t="str">
        <f>IF(Aloitus_Start!$D$1="","",IF(B232="","",IF(B232=0,"",IF(B232=" ","",IF(C232="","",(C232/B232)-1)))))</f>
        <v/>
      </c>
      <c r="F232" s="19" t="str">
        <f ca="1">IF($A$3="","",IF(Aloitus_Start!$D$1="","",IF(B232="",IF(Aloitus_Start!$D$1="Suomi","Tieto puuttuu : "&amp;$A232,IF(Aloitus_Start!$D$1="Svenska","Information saknas : "&amp;$A232)),"")))</f>
        <v/>
      </c>
      <c r="G232" s="19" t="str">
        <f ca="1">IF($A$3="","",IF(Aloitus_Start!$D$1="","",IF(C232="",IF(Aloitus_Start!$D$1="Suomi","Tieto puuttuu : "&amp;$A232,IF(Aloitus_Start!$D$1="Svenska","Information saknas : "&amp;$A232)),"")))</f>
        <v/>
      </c>
    </row>
    <row r="233" spans="1:7" x14ac:dyDescent="0.2">
      <c r="A233" s="37" t="str">
        <f ca="1">IF(Testitaulu_Testtabell!$B$2="","",IF(Testitaulu_Testtabell!A237="","",IF(Asetukset!$B$26=(MID(CELL("filename",A232),FIND("]",CELL("filename",A232))+1,255)),Testitaulu_Testtabell!A237,"")))</f>
        <v/>
      </c>
      <c r="B233" s="19" t="str">
        <f ca="1">IF(Testitaulu_Testtabell!$B$2="","",IF(Testitaulu_Testtabell!B237="","",IF(Asetukset!$B$26=(MID(CELL("filename",B232),FIND("]",CELL("filename",B232))+1,255)),Testitaulu_Testtabell!B237,"")))</f>
        <v/>
      </c>
      <c r="C233" s="38" t="str">
        <f ca="1">IF(Testitaulu_Testtabell!$B$2="","",IF(Testitaulu_Testtabell!C237="","",IF(Asetukset!$B$26=(MID(CELL("filename",C232),FIND("]",CELL("filename",C232))+1,255)),Testitaulu_Testtabell!C237,"")))</f>
        <v/>
      </c>
      <c r="D233" s="19" t="str">
        <f>IF(Aloitus_Start!$D$1="","",IF(B233="","",IF(C233="","",C233-B233)))</f>
        <v/>
      </c>
      <c r="E233" s="45" t="str">
        <f>IF(Aloitus_Start!$D$1="","",IF(B233="","",IF(B233=0,"",IF(B233=" ","",IF(C233="","",(C233/B233)-1)))))</f>
        <v/>
      </c>
      <c r="F233" s="19" t="str">
        <f ca="1">IF($A$3="","",IF(Aloitus_Start!$D$1="","",IF(B233="",IF(Aloitus_Start!$D$1="Suomi","Tieto puuttuu : "&amp;$A233,IF(Aloitus_Start!$D$1="Svenska","Information saknas : "&amp;$A233)),"")))</f>
        <v/>
      </c>
      <c r="G233" s="19" t="str">
        <f ca="1">IF($A$3="","",IF(Aloitus_Start!$D$1="","",IF(C233="",IF(Aloitus_Start!$D$1="Suomi","Tieto puuttuu : "&amp;$A233,IF(Aloitus_Start!$D$1="Svenska","Information saknas : "&amp;$A233)),"")))</f>
        <v/>
      </c>
    </row>
    <row r="234" spans="1:7" x14ac:dyDescent="0.2">
      <c r="A234" s="37" t="str">
        <f ca="1">IF(Testitaulu_Testtabell!$B$2="","",IF(Testitaulu_Testtabell!A238="","",IF(Asetukset!$B$26=(MID(CELL("filename",A233),FIND("]",CELL("filename",A233))+1,255)),Testitaulu_Testtabell!A238,"")))</f>
        <v/>
      </c>
      <c r="B234" s="19" t="str">
        <f ca="1">IF(Testitaulu_Testtabell!$B$2="","",IF(Testitaulu_Testtabell!B238="","",IF(Asetukset!$B$26=(MID(CELL("filename",B233),FIND("]",CELL("filename",B233))+1,255)),Testitaulu_Testtabell!B238,"")))</f>
        <v/>
      </c>
      <c r="C234" s="38" t="str">
        <f ca="1">IF(Testitaulu_Testtabell!$B$2="","",IF(Testitaulu_Testtabell!C238="","",IF(Asetukset!$B$26=(MID(CELL("filename",C233),FIND("]",CELL("filename",C233))+1,255)),Testitaulu_Testtabell!C238,"")))</f>
        <v/>
      </c>
      <c r="D234" s="19" t="str">
        <f>IF(Aloitus_Start!$D$1="","",IF(B234="","",IF(C234="","",C234-B234)))</f>
        <v/>
      </c>
      <c r="E234" s="45" t="str">
        <f>IF(Aloitus_Start!$D$1="","",IF(B234="","",IF(B234=0,"",IF(B234=" ","",IF(C234="","",(C234/B234)-1)))))</f>
        <v/>
      </c>
      <c r="F234" s="19" t="str">
        <f ca="1">IF($A$3="","",IF(Aloitus_Start!$D$1="","",IF(B234="",IF(Aloitus_Start!$D$1="Suomi","Tieto puuttuu : "&amp;$A234,IF(Aloitus_Start!$D$1="Svenska","Information saknas : "&amp;$A234)),"")))</f>
        <v/>
      </c>
      <c r="G234" s="19" t="str">
        <f ca="1">IF($A$3="","",IF(Aloitus_Start!$D$1="","",IF(C234="",IF(Aloitus_Start!$D$1="Suomi","Tieto puuttuu : "&amp;$A234,IF(Aloitus_Start!$D$1="Svenska","Information saknas : "&amp;$A234)),"")))</f>
        <v/>
      </c>
    </row>
    <row r="235" spans="1:7" x14ac:dyDescent="0.2">
      <c r="A235" s="37" t="str">
        <f ca="1">IF(Testitaulu_Testtabell!$B$2="","",IF(Testitaulu_Testtabell!A239="","",IF(Asetukset!$B$26=(MID(CELL("filename",A234),FIND("]",CELL("filename",A234))+1,255)),Testitaulu_Testtabell!A239,"")))</f>
        <v/>
      </c>
      <c r="B235" s="19" t="str">
        <f ca="1">IF(Testitaulu_Testtabell!$B$2="","",IF(Testitaulu_Testtabell!B239="","",IF(Asetukset!$B$26=(MID(CELL("filename",B234),FIND("]",CELL("filename",B234))+1,255)),Testitaulu_Testtabell!B239,"")))</f>
        <v/>
      </c>
      <c r="C235" s="38" t="str">
        <f ca="1">IF(Testitaulu_Testtabell!$B$2="","",IF(Testitaulu_Testtabell!C239="","",IF(Asetukset!$B$26=(MID(CELL("filename",C234),FIND("]",CELL("filename",C234))+1,255)),Testitaulu_Testtabell!C239,"")))</f>
        <v/>
      </c>
      <c r="D235" s="19" t="str">
        <f>IF(Aloitus_Start!$D$1="","",IF(B235="","",IF(C235="","",C235-B235)))</f>
        <v/>
      </c>
      <c r="E235" s="45" t="str">
        <f>IF(Aloitus_Start!$D$1="","",IF(B235="","",IF(B235=0,"",IF(B235=" ","",IF(C235="","",(C235/B235)-1)))))</f>
        <v/>
      </c>
      <c r="F235" s="19" t="str">
        <f ca="1">IF($A$3="","",IF(Aloitus_Start!$D$1="","",IF(B235="",IF(Aloitus_Start!$D$1="Suomi","Tieto puuttuu : "&amp;$A235,IF(Aloitus_Start!$D$1="Svenska","Information saknas : "&amp;$A235)),"")))</f>
        <v/>
      </c>
      <c r="G235" s="19" t="str">
        <f ca="1">IF($A$3="","",IF(Aloitus_Start!$D$1="","",IF(C235="",IF(Aloitus_Start!$D$1="Suomi","Tieto puuttuu : "&amp;$A235,IF(Aloitus_Start!$D$1="Svenska","Information saknas : "&amp;$A235)),"")))</f>
        <v/>
      </c>
    </row>
    <row r="236" spans="1:7" x14ac:dyDescent="0.2">
      <c r="A236" s="37" t="str">
        <f ca="1">IF(Testitaulu_Testtabell!$B$2="","",IF(Testitaulu_Testtabell!A240="","",IF(Asetukset!$B$26=(MID(CELL("filename",A235),FIND("]",CELL("filename",A235))+1,255)),Testitaulu_Testtabell!A240,"")))</f>
        <v/>
      </c>
      <c r="B236" s="19" t="str">
        <f ca="1">IF(Testitaulu_Testtabell!$B$2="","",IF(Testitaulu_Testtabell!B240="","",IF(Asetukset!$B$26=(MID(CELL("filename",B235),FIND("]",CELL("filename",B235))+1,255)),Testitaulu_Testtabell!B240,"")))</f>
        <v/>
      </c>
      <c r="C236" s="38" t="str">
        <f ca="1">IF(Testitaulu_Testtabell!$B$2="","",IF(Testitaulu_Testtabell!C240="","",IF(Asetukset!$B$26=(MID(CELL("filename",C235),FIND("]",CELL("filename",C235))+1,255)),Testitaulu_Testtabell!C240,"")))</f>
        <v/>
      </c>
      <c r="D236" s="19" t="str">
        <f>IF(Aloitus_Start!$D$1="","",IF(B236="","",IF(C236="","",C236-B236)))</f>
        <v/>
      </c>
      <c r="E236" s="45" t="str">
        <f>IF(Aloitus_Start!$D$1="","",IF(B236="","",IF(B236=0,"",IF(B236=" ","",IF(C236="","",(C236/B236)-1)))))</f>
        <v/>
      </c>
      <c r="F236" s="19" t="str">
        <f ca="1">IF($A$3="","",IF(Aloitus_Start!$D$1="","",IF(B236="",IF(Aloitus_Start!$D$1="Suomi","Tieto puuttuu : "&amp;$A236,IF(Aloitus_Start!$D$1="Svenska","Information saknas : "&amp;$A236)),"")))</f>
        <v/>
      </c>
      <c r="G236" s="19" t="str">
        <f ca="1">IF($A$3="","",IF(Aloitus_Start!$D$1="","",IF(C236="",IF(Aloitus_Start!$D$1="Suomi","Tieto puuttuu : "&amp;$A236,IF(Aloitus_Start!$D$1="Svenska","Information saknas : "&amp;$A236)),"")))</f>
        <v/>
      </c>
    </row>
    <row r="237" spans="1:7" x14ac:dyDescent="0.2">
      <c r="A237" s="37" t="str">
        <f ca="1">IF(Testitaulu_Testtabell!$B$2="","",IF(Testitaulu_Testtabell!A241="","",IF(Asetukset!$B$26=(MID(CELL("filename",A236),FIND("]",CELL("filename",A236))+1,255)),Testitaulu_Testtabell!A241,"")))</f>
        <v/>
      </c>
      <c r="B237" s="19" t="str">
        <f ca="1">IF(Testitaulu_Testtabell!$B$2="","",IF(Testitaulu_Testtabell!B241="","",IF(Asetukset!$B$26=(MID(CELL("filename",B236),FIND("]",CELL("filename",B236))+1,255)),Testitaulu_Testtabell!B241,"")))</f>
        <v/>
      </c>
      <c r="C237" s="38" t="str">
        <f ca="1">IF(Testitaulu_Testtabell!$B$2="","",IF(Testitaulu_Testtabell!C241="","",IF(Asetukset!$B$26=(MID(CELL("filename",C236),FIND("]",CELL("filename",C236))+1,255)),Testitaulu_Testtabell!C241,"")))</f>
        <v/>
      </c>
      <c r="D237" s="19" t="str">
        <f>IF(Aloitus_Start!$D$1="","",IF(B237="","",IF(C237="","",C237-B237)))</f>
        <v/>
      </c>
      <c r="E237" s="45" t="str">
        <f>IF(Aloitus_Start!$D$1="","",IF(B237="","",IF(B237=0,"",IF(B237=" ","",IF(C237="","",(C237/B237)-1)))))</f>
        <v/>
      </c>
      <c r="F237" s="19" t="str">
        <f ca="1">IF($A$3="","",IF(Aloitus_Start!$D$1="","",IF(B237="",IF(Aloitus_Start!$D$1="Suomi","Tieto puuttuu : "&amp;$A237,IF(Aloitus_Start!$D$1="Svenska","Information saknas : "&amp;$A237)),"")))</f>
        <v/>
      </c>
      <c r="G237" s="19" t="str">
        <f ca="1">IF($A$3="","",IF(Aloitus_Start!$D$1="","",IF(C237="",IF(Aloitus_Start!$D$1="Suomi","Tieto puuttuu : "&amp;$A237,IF(Aloitus_Start!$D$1="Svenska","Information saknas : "&amp;$A237)),"")))</f>
        <v/>
      </c>
    </row>
    <row r="238" spans="1:7" x14ac:dyDescent="0.2">
      <c r="A238" s="37" t="str">
        <f ca="1">IF(Testitaulu_Testtabell!$B$2="","",IF(Testitaulu_Testtabell!A242="","",IF(Asetukset!$B$26=(MID(CELL("filename",A237),FIND("]",CELL("filename",A237))+1,255)),Testitaulu_Testtabell!A242,"")))</f>
        <v/>
      </c>
      <c r="B238" s="19" t="str">
        <f ca="1">IF(Testitaulu_Testtabell!$B$2="","",IF(Testitaulu_Testtabell!B242="","",IF(Asetukset!$B$26=(MID(CELL("filename",B237),FIND("]",CELL("filename",B237))+1,255)),Testitaulu_Testtabell!B242,"")))</f>
        <v/>
      </c>
      <c r="C238" s="38" t="str">
        <f ca="1">IF(Testitaulu_Testtabell!$B$2="","",IF(Testitaulu_Testtabell!C242="","",IF(Asetukset!$B$26=(MID(CELL("filename",C237),FIND("]",CELL("filename",C237))+1,255)),Testitaulu_Testtabell!C242,"")))</f>
        <v/>
      </c>
      <c r="D238" s="19" t="str">
        <f>IF(Aloitus_Start!$D$1="","",IF(B238="","",IF(C238="","",C238-B238)))</f>
        <v/>
      </c>
      <c r="E238" s="45" t="str">
        <f>IF(Aloitus_Start!$D$1="","",IF(B238="","",IF(B238=0,"",IF(B238=" ","",IF(C238="","",(C238/B238)-1)))))</f>
        <v/>
      </c>
      <c r="F238" s="19" t="str">
        <f ca="1">IF($A$3="","",IF(Aloitus_Start!$D$1="","",IF(B238="",IF(Aloitus_Start!$D$1="Suomi","Tieto puuttuu : "&amp;$A238,IF(Aloitus_Start!$D$1="Svenska","Information saknas : "&amp;$A238)),"")))</f>
        <v/>
      </c>
      <c r="G238" s="19" t="str">
        <f ca="1">IF($A$3="","",IF(Aloitus_Start!$D$1="","",IF(C238="",IF(Aloitus_Start!$D$1="Suomi","Tieto puuttuu : "&amp;$A238,IF(Aloitus_Start!$D$1="Svenska","Information saknas : "&amp;$A238)),"")))</f>
        <v/>
      </c>
    </row>
    <row r="239" spans="1:7" x14ac:dyDescent="0.2">
      <c r="A239" s="37" t="str">
        <f ca="1">IF(Testitaulu_Testtabell!$B$2="","",IF(Testitaulu_Testtabell!A243="","",IF(Asetukset!$B$26=(MID(CELL("filename",A238),FIND("]",CELL("filename",A238))+1,255)),Testitaulu_Testtabell!A243,"")))</f>
        <v/>
      </c>
      <c r="B239" s="19" t="str">
        <f ca="1">IF(Testitaulu_Testtabell!$B$2="","",IF(Testitaulu_Testtabell!B243="","",IF(Asetukset!$B$26=(MID(CELL("filename",B238),FIND("]",CELL("filename",B238))+1,255)),Testitaulu_Testtabell!B243,"")))</f>
        <v/>
      </c>
      <c r="C239" s="38" t="str">
        <f ca="1">IF(Testitaulu_Testtabell!$B$2="","",IF(Testitaulu_Testtabell!C243="","",IF(Asetukset!$B$26=(MID(CELL("filename",C238),FIND("]",CELL("filename",C238))+1,255)),Testitaulu_Testtabell!C243,"")))</f>
        <v/>
      </c>
      <c r="D239" s="19" t="str">
        <f>IF(Aloitus_Start!$D$1="","",IF(B239="","",IF(C239="","",C239-B239)))</f>
        <v/>
      </c>
      <c r="E239" s="45" t="str">
        <f>IF(Aloitus_Start!$D$1="","",IF(B239="","",IF(B239=0,"",IF(B239=" ","",IF(C239="","",(C239/B239)-1)))))</f>
        <v/>
      </c>
      <c r="F239" s="19" t="str">
        <f ca="1">IF($A$3="","",IF(Aloitus_Start!$D$1="","",IF(B239="",IF(Aloitus_Start!$D$1="Suomi","Tieto puuttuu : "&amp;$A239,IF(Aloitus_Start!$D$1="Svenska","Information saknas : "&amp;$A239)),"")))</f>
        <v/>
      </c>
      <c r="G239" s="19" t="str">
        <f ca="1">IF($A$3="","",IF(Aloitus_Start!$D$1="","",IF(C239="",IF(Aloitus_Start!$D$1="Suomi","Tieto puuttuu : "&amp;$A239,IF(Aloitus_Start!$D$1="Svenska","Information saknas : "&amp;$A239)),"")))</f>
        <v/>
      </c>
    </row>
    <row r="240" spans="1:7" x14ac:dyDescent="0.2">
      <c r="A240" s="37" t="str">
        <f ca="1">IF(Testitaulu_Testtabell!$B$2="","",IF(Testitaulu_Testtabell!A244="","",IF(Asetukset!$B$26=(MID(CELL("filename",A239),FIND("]",CELL("filename",A239))+1,255)),Testitaulu_Testtabell!A244,"")))</f>
        <v/>
      </c>
      <c r="B240" s="19" t="str">
        <f ca="1">IF(Testitaulu_Testtabell!$B$2="","",IF(Testitaulu_Testtabell!B244="","",IF(Asetukset!$B$26=(MID(CELL("filename",B239),FIND("]",CELL("filename",B239))+1,255)),Testitaulu_Testtabell!B244,"")))</f>
        <v/>
      </c>
      <c r="C240" s="38" t="str">
        <f ca="1">IF(Testitaulu_Testtabell!$B$2="","",IF(Testitaulu_Testtabell!C244="","",IF(Asetukset!$B$26=(MID(CELL("filename",C239),FIND("]",CELL("filename",C239))+1,255)),Testitaulu_Testtabell!C244,"")))</f>
        <v/>
      </c>
      <c r="D240" s="19" t="str">
        <f>IF(Aloitus_Start!$D$1="","",IF(B240="","",IF(C240="","",C240-B240)))</f>
        <v/>
      </c>
      <c r="E240" s="45" t="str">
        <f>IF(Aloitus_Start!$D$1="","",IF(B240="","",IF(B240=0,"",IF(B240=" ","",IF(C240="","",(C240/B240)-1)))))</f>
        <v/>
      </c>
      <c r="F240" s="19" t="str">
        <f ca="1">IF($A$3="","",IF(Aloitus_Start!$D$1="","",IF(B240="",IF(Aloitus_Start!$D$1="Suomi","Tieto puuttuu : "&amp;$A240,IF(Aloitus_Start!$D$1="Svenska","Information saknas : "&amp;$A240)),"")))</f>
        <v/>
      </c>
      <c r="G240" s="19" t="str">
        <f ca="1">IF($A$3="","",IF(Aloitus_Start!$D$1="","",IF(C240="",IF(Aloitus_Start!$D$1="Suomi","Tieto puuttuu : "&amp;$A240,IF(Aloitus_Start!$D$1="Svenska","Information saknas : "&amp;$A240)),"")))</f>
        <v/>
      </c>
    </row>
    <row r="241" spans="1:7" x14ac:dyDescent="0.2">
      <c r="A241" s="37" t="str">
        <f ca="1">IF(Testitaulu_Testtabell!$B$2="","",IF(Testitaulu_Testtabell!A245="","",IF(Asetukset!$B$26=(MID(CELL("filename",A240),FIND("]",CELL("filename",A240))+1,255)),Testitaulu_Testtabell!A245,"")))</f>
        <v/>
      </c>
      <c r="B241" s="19" t="str">
        <f ca="1">IF(Testitaulu_Testtabell!$B$2="","",IF(Testitaulu_Testtabell!B245="","",IF(Asetukset!$B$26=(MID(CELL("filename",B240),FIND("]",CELL("filename",B240))+1,255)),Testitaulu_Testtabell!B245,"")))</f>
        <v/>
      </c>
      <c r="C241" s="38" t="str">
        <f ca="1">IF(Testitaulu_Testtabell!$B$2="","",IF(Testitaulu_Testtabell!C245="","",IF(Asetukset!$B$26=(MID(CELL("filename",C240),FIND("]",CELL("filename",C240))+1,255)),Testitaulu_Testtabell!C245,"")))</f>
        <v/>
      </c>
      <c r="D241" s="19" t="str">
        <f>IF(Aloitus_Start!$D$1="","",IF(B241="","",IF(C241="","",C241-B241)))</f>
        <v/>
      </c>
      <c r="E241" s="45" t="str">
        <f>IF(Aloitus_Start!$D$1="","",IF(B241="","",IF(B241=0,"",IF(B241=" ","",IF(C241="","",(C241/B241)-1)))))</f>
        <v/>
      </c>
      <c r="F241" s="19" t="str">
        <f ca="1">IF($A$3="","",IF(Aloitus_Start!$D$1="","",IF(B241="",IF(Aloitus_Start!$D$1="Suomi","Tieto puuttuu : "&amp;$A241,IF(Aloitus_Start!$D$1="Svenska","Information saknas : "&amp;$A241)),"")))</f>
        <v/>
      </c>
      <c r="G241" s="19" t="str">
        <f ca="1">IF($A$3="","",IF(Aloitus_Start!$D$1="","",IF(C241="",IF(Aloitus_Start!$D$1="Suomi","Tieto puuttuu : "&amp;$A241,IF(Aloitus_Start!$D$1="Svenska","Information saknas : "&amp;$A241)),"")))</f>
        <v/>
      </c>
    </row>
    <row r="242" spans="1:7" x14ac:dyDescent="0.2">
      <c r="A242" s="37" t="str">
        <f ca="1">IF(Testitaulu_Testtabell!$B$2="","",IF(Testitaulu_Testtabell!A246="","",IF(Asetukset!$B$26=(MID(CELL("filename",A241),FIND("]",CELL("filename",A241))+1,255)),Testitaulu_Testtabell!A246,"")))</f>
        <v/>
      </c>
      <c r="B242" s="19" t="str">
        <f ca="1">IF(Testitaulu_Testtabell!$B$2="","",IF(Testitaulu_Testtabell!B246="","",IF(Asetukset!$B$26=(MID(CELL("filename",B241),FIND("]",CELL("filename",B241))+1,255)),Testitaulu_Testtabell!B246,"")))</f>
        <v/>
      </c>
      <c r="C242" s="38" t="str">
        <f ca="1">IF(Testitaulu_Testtabell!$B$2="","",IF(Testitaulu_Testtabell!C246="","",IF(Asetukset!$B$26=(MID(CELL("filename",C241),FIND("]",CELL("filename",C241))+1,255)),Testitaulu_Testtabell!C246,"")))</f>
        <v/>
      </c>
      <c r="D242" s="19" t="str">
        <f>IF(Aloitus_Start!$D$1="","",IF(B242="","",IF(C242="","",C242-B242)))</f>
        <v/>
      </c>
      <c r="E242" s="45" t="str">
        <f>IF(Aloitus_Start!$D$1="","",IF(B242="","",IF(B242=0,"",IF(B242=" ","",IF(C242="","",(C242/B242)-1)))))</f>
        <v/>
      </c>
      <c r="F242" s="19" t="str">
        <f ca="1">IF($A$3="","",IF(Aloitus_Start!$D$1="","",IF(B242="",IF(Aloitus_Start!$D$1="Suomi","Tieto puuttuu : "&amp;$A242,IF(Aloitus_Start!$D$1="Svenska","Information saknas : "&amp;$A242)),"")))</f>
        <v/>
      </c>
      <c r="G242" s="19" t="str">
        <f ca="1">IF($A$3="","",IF(Aloitus_Start!$D$1="","",IF(C242="",IF(Aloitus_Start!$D$1="Suomi","Tieto puuttuu : "&amp;$A242,IF(Aloitus_Start!$D$1="Svenska","Information saknas : "&amp;$A242)),"")))</f>
        <v/>
      </c>
    </row>
    <row r="243" spans="1:7" x14ac:dyDescent="0.2">
      <c r="A243" s="37" t="str">
        <f ca="1">IF(Testitaulu_Testtabell!$B$2="","",IF(Testitaulu_Testtabell!A247="","",IF(Asetukset!$B$26=(MID(CELL("filename",A242),FIND("]",CELL("filename",A242))+1,255)),Testitaulu_Testtabell!A247,"")))</f>
        <v/>
      </c>
      <c r="B243" s="19" t="str">
        <f ca="1">IF(Testitaulu_Testtabell!$B$2="","",IF(Testitaulu_Testtabell!B247="","",IF(Asetukset!$B$26=(MID(CELL("filename",B242),FIND("]",CELL("filename",B242))+1,255)),Testitaulu_Testtabell!B247,"")))</f>
        <v/>
      </c>
      <c r="C243" s="38" t="str">
        <f ca="1">IF(Testitaulu_Testtabell!$B$2="","",IF(Testitaulu_Testtabell!C247="","",IF(Asetukset!$B$26=(MID(CELL("filename",C242),FIND("]",CELL("filename",C242))+1,255)),Testitaulu_Testtabell!C247,"")))</f>
        <v/>
      </c>
      <c r="D243" s="19" t="str">
        <f>IF(Aloitus_Start!$D$1="","",IF(B243="","",IF(C243="","",C243-B243)))</f>
        <v/>
      </c>
      <c r="E243" s="45" t="str">
        <f>IF(Aloitus_Start!$D$1="","",IF(B243="","",IF(B243=0,"",IF(B243=" ","",IF(C243="","",(C243/B243)-1)))))</f>
        <v/>
      </c>
      <c r="F243" s="19" t="str">
        <f ca="1">IF($A$3="","",IF(Aloitus_Start!$D$1="","",IF(B243="",IF(Aloitus_Start!$D$1="Suomi","Tieto puuttuu : "&amp;$A243,IF(Aloitus_Start!$D$1="Svenska","Information saknas : "&amp;$A243)),"")))</f>
        <v/>
      </c>
      <c r="G243" s="19" t="str">
        <f ca="1">IF($A$3="","",IF(Aloitus_Start!$D$1="","",IF(C243="",IF(Aloitus_Start!$D$1="Suomi","Tieto puuttuu : "&amp;$A243,IF(Aloitus_Start!$D$1="Svenska","Information saknas : "&amp;$A243)),"")))</f>
        <v/>
      </c>
    </row>
    <row r="244" spans="1:7" x14ac:dyDescent="0.2">
      <c r="A244" s="37" t="str">
        <f ca="1">IF(Testitaulu_Testtabell!$B$2="","",IF(Testitaulu_Testtabell!A248="","",IF(Asetukset!$B$26=(MID(CELL("filename",A243),FIND("]",CELL("filename",A243))+1,255)),Testitaulu_Testtabell!A248,"")))</f>
        <v/>
      </c>
      <c r="B244" s="19" t="str">
        <f ca="1">IF(Testitaulu_Testtabell!$B$2="","",IF(Testitaulu_Testtabell!B248="","",IF(Asetukset!$B$26=(MID(CELL("filename",B243),FIND("]",CELL("filename",B243))+1,255)),Testitaulu_Testtabell!B248,"")))</f>
        <v/>
      </c>
      <c r="C244" s="38" t="str">
        <f ca="1">IF(Testitaulu_Testtabell!$B$2="","",IF(Testitaulu_Testtabell!C248="","",IF(Asetukset!$B$26=(MID(CELL("filename",C243),FIND("]",CELL("filename",C243))+1,255)),Testitaulu_Testtabell!C248,"")))</f>
        <v/>
      </c>
      <c r="D244" s="19" t="str">
        <f>IF(Aloitus_Start!$D$1="","",IF(B244="","",IF(C244="","",C244-B244)))</f>
        <v/>
      </c>
      <c r="E244" s="45" t="str">
        <f>IF(Aloitus_Start!$D$1="","",IF(B244="","",IF(B244=0,"",IF(B244=" ","",IF(C244="","",(C244/B244)-1)))))</f>
        <v/>
      </c>
      <c r="F244" s="19" t="str">
        <f ca="1">IF($A$3="","",IF(Aloitus_Start!$D$1="","",IF(B244="",IF(Aloitus_Start!$D$1="Suomi","Tieto puuttuu : "&amp;$A244,IF(Aloitus_Start!$D$1="Svenska","Information saknas : "&amp;$A244)),"")))</f>
        <v/>
      </c>
      <c r="G244" s="19" t="str">
        <f ca="1">IF($A$3="","",IF(Aloitus_Start!$D$1="","",IF(C244="",IF(Aloitus_Start!$D$1="Suomi","Tieto puuttuu : "&amp;$A244,IF(Aloitus_Start!$D$1="Svenska","Information saknas : "&amp;$A244)),"")))</f>
        <v/>
      </c>
    </row>
    <row r="245" spans="1:7" x14ac:dyDescent="0.2">
      <c r="A245" s="37" t="str">
        <f ca="1">IF(Testitaulu_Testtabell!$B$2="","",IF(Testitaulu_Testtabell!A249="","",IF(Asetukset!$B$26=(MID(CELL("filename",A244),FIND("]",CELL("filename",A244))+1,255)),Testitaulu_Testtabell!A249,"")))</f>
        <v/>
      </c>
      <c r="B245" s="19" t="str">
        <f ca="1">IF(Testitaulu_Testtabell!$B$2="","",IF(Testitaulu_Testtabell!B249="","",IF(Asetukset!$B$26=(MID(CELL("filename",B244),FIND("]",CELL("filename",B244))+1,255)),Testitaulu_Testtabell!B249,"")))</f>
        <v/>
      </c>
      <c r="C245" s="38" t="str">
        <f ca="1">IF(Testitaulu_Testtabell!$B$2="","",IF(Testitaulu_Testtabell!C249="","",IF(Asetukset!$B$26=(MID(CELL("filename",C244),FIND("]",CELL("filename",C244))+1,255)),Testitaulu_Testtabell!C249,"")))</f>
        <v/>
      </c>
      <c r="D245" s="19" t="str">
        <f>IF(Aloitus_Start!$D$1="","",IF(B245="","",IF(C245="","",C245-B245)))</f>
        <v/>
      </c>
      <c r="E245" s="45" t="str">
        <f>IF(Aloitus_Start!$D$1="","",IF(B245="","",IF(B245=0,"",IF(B245=" ","",IF(C245="","",(C245/B245)-1)))))</f>
        <v/>
      </c>
      <c r="F245" s="19" t="str">
        <f ca="1">IF($A$3="","",IF(Aloitus_Start!$D$1="","",IF(B245="",IF(Aloitus_Start!$D$1="Suomi","Tieto puuttuu : "&amp;$A245,IF(Aloitus_Start!$D$1="Svenska","Information saknas : "&amp;$A245)),"")))</f>
        <v/>
      </c>
      <c r="G245" s="19" t="str">
        <f ca="1">IF($A$3="","",IF(Aloitus_Start!$D$1="","",IF(C245="",IF(Aloitus_Start!$D$1="Suomi","Tieto puuttuu : "&amp;$A245,IF(Aloitus_Start!$D$1="Svenska","Information saknas : "&amp;$A245)),"")))</f>
        <v/>
      </c>
    </row>
    <row r="246" spans="1:7" x14ac:dyDescent="0.2">
      <c r="A246" s="37" t="str">
        <f ca="1">IF(Testitaulu_Testtabell!$B$2="","",IF(Testitaulu_Testtabell!A250="","",IF(Asetukset!$B$26=(MID(CELL("filename",A245),FIND("]",CELL("filename",A245))+1,255)),Testitaulu_Testtabell!A250,"")))</f>
        <v/>
      </c>
      <c r="B246" s="19" t="str">
        <f ca="1">IF(Testitaulu_Testtabell!$B$2="","",IF(Testitaulu_Testtabell!B250="","",IF(Asetukset!$B$26=(MID(CELL("filename",B245),FIND("]",CELL("filename",B245))+1,255)),Testitaulu_Testtabell!B250,"")))</f>
        <v/>
      </c>
      <c r="C246" s="38" t="str">
        <f ca="1">IF(Testitaulu_Testtabell!$B$2="","",IF(Testitaulu_Testtabell!C250="","",IF(Asetukset!$B$26=(MID(CELL("filename",C245),FIND("]",CELL("filename",C245))+1,255)),Testitaulu_Testtabell!C250,"")))</f>
        <v/>
      </c>
      <c r="D246" s="19" t="str">
        <f>IF(Aloitus_Start!$D$1="","",IF(B246="","",IF(C246="","",C246-B246)))</f>
        <v/>
      </c>
      <c r="E246" s="45" t="str">
        <f>IF(Aloitus_Start!$D$1="","",IF(B246="","",IF(B246=0,"",IF(B246=" ","",IF(C246="","",(C246/B246)-1)))))</f>
        <v/>
      </c>
      <c r="F246" s="19" t="str">
        <f ca="1">IF($A$3="","",IF(Aloitus_Start!$D$1="","",IF(B246="",IF(Aloitus_Start!$D$1="Suomi","Tieto puuttuu : "&amp;$A246,IF(Aloitus_Start!$D$1="Svenska","Information saknas : "&amp;$A246)),"")))</f>
        <v/>
      </c>
      <c r="G246" s="19" t="str">
        <f ca="1">IF($A$3="","",IF(Aloitus_Start!$D$1="","",IF(C246="",IF(Aloitus_Start!$D$1="Suomi","Tieto puuttuu : "&amp;$A246,IF(Aloitus_Start!$D$1="Svenska","Information saknas : "&amp;$A246)),"")))</f>
        <v/>
      </c>
    </row>
    <row r="247" spans="1:7" x14ac:dyDescent="0.2">
      <c r="A247" s="37" t="str">
        <f ca="1">IF(Testitaulu_Testtabell!$B$2="","",IF(Testitaulu_Testtabell!A251="","",IF(Asetukset!$B$26=(MID(CELL("filename",A246),FIND("]",CELL("filename",A246))+1,255)),Testitaulu_Testtabell!A251,"")))</f>
        <v/>
      </c>
      <c r="B247" s="19" t="str">
        <f ca="1">IF(Testitaulu_Testtabell!$B$2="","",IF(Testitaulu_Testtabell!B251="","",IF(Asetukset!$B$26=(MID(CELL("filename",B246),FIND("]",CELL("filename",B246))+1,255)),Testitaulu_Testtabell!B251,"")))</f>
        <v/>
      </c>
      <c r="C247" s="38" t="str">
        <f ca="1">IF(Testitaulu_Testtabell!$B$2="","",IF(Testitaulu_Testtabell!C251="","",IF(Asetukset!$B$26=(MID(CELL("filename",C246),FIND("]",CELL("filename",C246))+1,255)),Testitaulu_Testtabell!C251,"")))</f>
        <v/>
      </c>
      <c r="D247" s="19" t="str">
        <f>IF(Aloitus_Start!$D$1="","",IF(B247="","",IF(C247="","",C247-B247)))</f>
        <v/>
      </c>
      <c r="E247" s="45" t="str">
        <f>IF(Aloitus_Start!$D$1="","",IF(B247="","",IF(B247=0,"",IF(B247=" ","",IF(C247="","",(C247/B247)-1)))))</f>
        <v/>
      </c>
      <c r="F247" s="19" t="str">
        <f ca="1">IF($A$3="","",IF(Aloitus_Start!$D$1="","",IF(B247="",IF(Aloitus_Start!$D$1="Suomi","Tieto puuttuu : "&amp;$A247,IF(Aloitus_Start!$D$1="Svenska","Information saknas : "&amp;$A247)),"")))</f>
        <v/>
      </c>
      <c r="G247" s="19" t="str">
        <f ca="1">IF($A$3="","",IF(Aloitus_Start!$D$1="","",IF(C247="",IF(Aloitus_Start!$D$1="Suomi","Tieto puuttuu : "&amp;$A247,IF(Aloitus_Start!$D$1="Svenska","Information saknas : "&amp;$A247)),"")))</f>
        <v/>
      </c>
    </row>
    <row r="248" spans="1:7" x14ac:dyDescent="0.2">
      <c r="A248" s="37" t="str">
        <f ca="1">IF(Testitaulu_Testtabell!$B$2="","",IF(Testitaulu_Testtabell!A252="","",IF(Asetukset!$B$26=(MID(CELL("filename",A247),FIND("]",CELL("filename",A247))+1,255)),Testitaulu_Testtabell!A252,"")))</f>
        <v/>
      </c>
      <c r="B248" s="19" t="str">
        <f ca="1">IF(Testitaulu_Testtabell!$B$2="","",IF(Testitaulu_Testtabell!B252="","",IF(Asetukset!$B$26=(MID(CELL("filename",B247),FIND("]",CELL("filename",B247))+1,255)),Testitaulu_Testtabell!B252,"")))</f>
        <v/>
      </c>
      <c r="C248" s="38" t="str">
        <f ca="1">IF(Testitaulu_Testtabell!$B$2="","",IF(Testitaulu_Testtabell!C252="","",IF(Asetukset!$B$26=(MID(CELL("filename",C247),FIND("]",CELL("filename",C247))+1,255)),Testitaulu_Testtabell!C252,"")))</f>
        <v/>
      </c>
      <c r="D248" s="19" t="str">
        <f>IF(Aloitus_Start!$D$1="","",IF(B248="","",IF(C248="","",C248-B248)))</f>
        <v/>
      </c>
      <c r="E248" s="45" t="str">
        <f>IF(Aloitus_Start!$D$1="","",IF(B248="","",IF(B248=0,"",IF(B248=" ","",IF(C248="","",(C248/B248)-1)))))</f>
        <v/>
      </c>
      <c r="F248" s="19" t="str">
        <f ca="1">IF($A$3="","",IF(Aloitus_Start!$D$1="","",IF(B248="",IF(Aloitus_Start!$D$1="Suomi","Tieto puuttuu : "&amp;$A248,IF(Aloitus_Start!$D$1="Svenska","Information saknas : "&amp;$A248)),"")))</f>
        <v/>
      </c>
      <c r="G248" s="19" t="str">
        <f ca="1">IF($A$3="","",IF(Aloitus_Start!$D$1="","",IF(C248="",IF(Aloitus_Start!$D$1="Suomi","Tieto puuttuu : "&amp;$A248,IF(Aloitus_Start!$D$1="Svenska","Information saknas : "&amp;$A248)),"")))</f>
        <v/>
      </c>
    </row>
    <row r="249" spans="1:7" x14ac:dyDescent="0.2">
      <c r="A249" s="37" t="str">
        <f ca="1">IF(Testitaulu_Testtabell!$B$2="","",IF(Testitaulu_Testtabell!A253="","",IF(Asetukset!$B$26=(MID(CELL("filename",A248),FIND("]",CELL("filename",A248))+1,255)),Testitaulu_Testtabell!A253,"")))</f>
        <v/>
      </c>
      <c r="B249" s="19" t="str">
        <f ca="1">IF(Testitaulu_Testtabell!$B$2="","",IF(Testitaulu_Testtabell!B253="","",IF(Asetukset!$B$26=(MID(CELL("filename",B248),FIND("]",CELL("filename",B248))+1,255)),Testitaulu_Testtabell!B253,"")))</f>
        <v/>
      </c>
      <c r="C249" s="38" t="str">
        <f ca="1">IF(Testitaulu_Testtabell!$B$2="","",IF(Testitaulu_Testtabell!C253="","",IF(Asetukset!$B$26=(MID(CELL("filename",C248),FIND("]",CELL("filename",C248))+1,255)),Testitaulu_Testtabell!C253,"")))</f>
        <v/>
      </c>
      <c r="D249" s="19" t="str">
        <f>IF(Aloitus_Start!$D$1="","",IF(B249="","",IF(C249="","",C249-B249)))</f>
        <v/>
      </c>
      <c r="E249" s="45" t="str">
        <f>IF(Aloitus_Start!$D$1="","",IF(B249="","",IF(B249=0,"",IF(B249=" ","",IF(C249="","",(C249/B249)-1)))))</f>
        <v/>
      </c>
      <c r="F249" s="19" t="str">
        <f ca="1">IF($A$3="","",IF(Aloitus_Start!$D$1="","",IF(B249="",IF(Aloitus_Start!$D$1="Suomi","Tieto puuttuu : "&amp;$A249,IF(Aloitus_Start!$D$1="Svenska","Information saknas : "&amp;$A249)),"")))</f>
        <v/>
      </c>
      <c r="G249" s="19" t="str">
        <f ca="1">IF($A$3="","",IF(Aloitus_Start!$D$1="","",IF(C249="",IF(Aloitus_Start!$D$1="Suomi","Tieto puuttuu : "&amp;$A249,IF(Aloitus_Start!$D$1="Svenska","Information saknas : "&amp;$A249)),"")))</f>
        <v/>
      </c>
    </row>
    <row r="250" spans="1:7" x14ac:dyDescent="0.2">
      <c r="A250" s="37" t="str">
        <f ca="1">IF(Testitaulu_Testtabell!$B$2="","",IF(Testitaulu_Testtabell!A254="","",IF(Asetukset!$B$26=(MID(CELL("filename",A249),FIND("]",CELL("filename",A249))+1,255)),Testitaulu_Testtabell!A254,"")))</f>
        <v/>
      </c>
      <c r="B250" s="19" t="str">
        <f ca="1">IF(Testitaulu_Testtabell!$B$2="","",IF(Testitaulu_Testtabell!B254="","",IF(Asetukset!$B$26=(MID(CELL("filename",B249),FIND("]",CELL("filename",B249))+1,255)),Testitaulu_Testtabell!B254,"")))</f>
        <v/>
      </c>
      <c r="C250" s="38" t="str">
        <f ca="1">IF(Testitaulu_Testtabell!$B$2="","",IF(Testitaulu_Testtabell!C254="","",IF(Asetukset!$B$26=(MID(CELL("filename",C249),FIND("]",CELL("filename",C249))+1,255)),Testitaulu_Testtabell!C254,"")))</f>
        <v/>
      </c>
      <c r="D250" s="19" t="str">
        <f>IF(Aloitus_Start!$D$1="","",IF(B250="","",IF(C250="","",C250-B250)))</f>
        <v/>
      </c>
      <c r="E250" s="45" t="str">
        <f>IF(Aloitus_Start!$D$1="","",IF(B250="","",IF(B250=0,"",IF(B250=" ","",IF(C250="","",(C250/B250)-1)))))</f>
        <v/>
      </c>
      <c r="F250" s="19" t="str">
        <f ca="1">IF($A$3="","",IF(Aloitus_Start!$D$1="","",IF(B250="",IF(Aloitus_Start!$D$1="Suomi","Tieto puuttuu : "&amp;$A250,IF(Aloitus_Start!$D$1="Svenska","Information saknas : "&amp;$A250)),"")))</f>
        <v/>
      </c>
      <c r="G250" s="19" t="str">
        <f ca="1">IF($A$3="","",IF(Aloitus_Start!$D$1="","",IF(C250="",IF(Aloitus_Start!$D$1="Suomi","Tieto puuttuu : "&amp;$A250,IF(Aloitus_Start!$D$1="Svenska","Information saknas : "&amp;$A250)),"")))</f>
        <v/>
      </c>
    </row>
    <row r="251" spans="1:7" x14ac:dyDescent="0.2">
      <c r="A251" s="37" t="str">
        <f ca="1">IF(Testitaulu_Testtabell!$B$2="","",IF(Testitaulu_Testtabell!A255="","",IF(Asetukset!$B$26=(MID(CELL("filename",A250),FIND("]",CELL("filename",A250))+1,255)),Testitaulu_Testtabell!A255,"")))</f>
        <v/>
      </c>
      <c r="B251" s="19" t="str">
        <f ca="1">IF(Testitaulu_Testtabell!$B$2="","",IF(Testitaulu_Testtabell!B255="","",IF(Asetukset!$B$26=(MID(CELL("filename",B250),FIND("]",CELL("filename",B250))+1,255)),Testitaulu_Testtabell!B255,"")))</f>
        <v/>
      </c>
      <c r="C251" s="38" t="str">
        <f ca="1">IF(Testitaulu_Testtabell!$B$2="","",IF(Testitaulu_Testtabell!C255="","",IF(Asetukset!$B$26=(MID(CELL("filename",C250),FIND("]",CELL("filename",C250))+1,255)),Testitaulu_Testtabell!C255,"")))</f>
        <v/>
      </c>
      <c r="D251" s="19" t="str">
        <f>IF(Aloitus_Start!$D$1="","",IF(B251="","",IF(C251="","",C251-B251)))</f>
        <v/>
      </c>
      <c r="E251" s="45" t="str">
        <f>IF(Aloitus_Start!$D$1="","",IF(B251="","",IF(B251=0,"",IF(B251=" ","",IF(C251="","",(C251/B251)-1)))))</f>
        <v/>
      </c>
      <c r="F251" s="19" t="str">
        <f ca="1">IF($A$3="","",IF(Aloitus_Start!$D$1="","",IF(B251="",IF(Aloitus_Start!$D$1="Suomi","Tieto puuttuu : "&amp;$A251,IF(Aloitus_Start!$D$1="Svenska","Information saknas : "&amp;$A251)),"")))</f>
        <v/>
      </c>
      <c r="G251" s="19" t="str">
        <f ca="1">IF($A$3="","",IF(Aloitus_Start!$D$1="","",IF(C251="",IF(Aloitus_Start!$D$1="Suomi","Tieto puuttuu : "&amp;$A251,IF(Aloitus_Start!$D$1="Svenska","Information saknas : "&amp;$A251)),"")))</f>
        <v/>
      </c>
    </row>
    <row r="252" spans="1:7" x14ac:dyDescent="0.2">
      <c r="A252" s="37" t="str">
        <f ca="1">IF(Testitaulu_Testtabell!$B$2="","",IF(Testitaulu_Testtabell!A256="","",IF(Asetukset!$B$26=(MID(CELL("filename",A251),FIND("]",CELL("filename",A251))+1,255)),Testitaulu_Testtabell!A256,"")))</f>
        <v/>
      </c>
      <c r="B252" s="19" t="str">
        <f ca="1">IF(Testitaulu_Testtabell!$B$2="","",IF(Testitaulu_Testtabell!B256="","",IF(Asetukset!$B$26=(MID(CELL("filename",B251),FIND("]",CELL("filename",B251))+1,255)),Testitaulu_Testtabell!B256,"")))</f>
        <v/>
      </c>
      <c r="C252" s="38" t="str">
        <f ca="1">IF(Testitaulu_Testtabell!$B$2="","",IF(Testitaulu_Testtabell!C256="","",IF(Asetukset!$B$26=(MID(CELL("filename",C251),FIND("]",CELL("filename",C251))+1,255)),Testitaulu_Testtabell!C256,"")))</f>
        <v/>
      </c>
      <c r="D252" s="19" t="str">
        <f>IF(Aloitus_Start!$D$1="","",IF(B252="","",IF(C252="","",C252-B252)))</f>
        <v/>
      </c>
      <c r="E252" s="45" t="str">
        <f>IF(Aloitus_Start!$D$1="","",IF(B252="","",IF(B252=0,"",IF(B252=" ","",IF(C252="","",(C252/B252)-1)))))</f>
        <v/>
      </c>
      <c r="F252" s="19" t="str">
        <f ca="1">IF($A$3="","",IF(Aloitus_Start!$D$1="","",IF(B252="",IF(Aloitus_Start!$D$1="Suomi","Tieto puuttuu : "&amp;$A252,IF(Aloitus_Start!$D$1="Svenska","Information saknas : "&amp;$A252)),"")))</f>
        <v/>
      </c>
      <c r="G252" s="19" t="str">
        <f ca="1">IF($A$3="","",IF(Aloitus_Start!$D$1="","",IF(C252="",IF(Aloitus_Start!$D$1="Suomi","Tieto puuttuu : "&amp;$A252,IF(Aloitus_Start!$D$1="Svenska","Information saknas : "&amp;$A252)),"")))</f>
        <v/>
      </c>
    </row>
    <row r="253" spans="1:7" x14ac:dyDescent="0.2">
      <c r="A253" s="37" t="str">
        <f ca="1">IF(Testitaulu_Testtabell!$B$2="","",IF(Testitaulu_Testtabell!A257="","",IF(Asetukset!$B$26=(MID(CELL("filename",A252),FIND("]",CELL("filename",A252))+1,255)),Testitaulu_Testtabell!A257,"")))</f>
        <v/>
      </c>
      <c r="B253" s="19" t="str">
        <f ca="1">IF(Testitaulu_Testtabell!$B$2="","",IF(Testitaulu_Testtabell!B257="","",IF(Asetukset!$B$26=(MID(CELL("filename",B252),FIND("]",CELL("filename",B252))+1,255)),Testitaulu_Testtabell!B257,"")))</f>
        <v/>
      </c>
      <c r="C253" s="38" t="str">
        <f ca="1">IF(Testitaulu_Testtabell!$B$2="","",IF(Testitaulu_Testtabell!C257="","",IF(Asetukset!$B$26=(MID(CELL("filename",C252),FIND("]",CELL("filename",C252))+1,255)),Testitaulu_Testtabell!C257,"")))</f>
        <v/>
      </c>
      <c r="D253" s="19" t="str">
        <f>IF(Aloitus_Start!$D$1="","",IF(B253="","",IF(C253="","",C253-B253)))</f>
        <v/>
      </c>
      <c r="E253" s="45" t="str">
        <f>IF(Aloitus_Start!$D$1="","",IF(B253="","",IF(B253=0,"",IF(B253=" ","",IF(C253="","",(C253/B253)-1)))))</f>
        <v/>
      </c>
      <c r="F253" s="19" t="str">
        <f ca="1">IF($A$3="","",IF(Aloitus_Start!$D$1="","",IF(B253="",IF(Aloitus_Start!$D$1="Suomi","Tieto puuttuu : "&amp;$A253,IF(Aloitus_Start!$D$1="Svenska","Information saknas : "&amp;$A253)),"")))</f>
        <v/>
      </c>
      <c r="G253" s="19" t="str">
        <f ca="1">IF($A$3="","",IF(Aloitus_Start!$D$1="","",IF(C253="",IF(Aloitus_Start!$D$1="Suomi","Tieto puuttuu : "&amp;$A253,IF(Aloitus_Start!$D$1="Svenska","Information saknas : "&amp;$A253)),"")))</f>
        <v/>
      </c>
    </row>
    <row r="254" spans="1:7" x14ac:dyDescent="0.2">
      <c r="A254" s="37" t="str">
        <f ca="1">IF(Testitaulu_Testtabell!$B$2="","",IF(Testitaulu_Testtabell!A258="","",IF(Asetukset!$B$26=(MID(CELL("filename",A253),FIND("]",CELL("filename",A253))+1,255)),Testitaulu_Testtabell!A258,"")))</f>
        <v/>
      </c>
      <c r="B254" s="19" t="str">
        <f ca="1">IF(Testitaulu_Testtabell!$B$2="","",IF(Testitaulu_Testtabell!B258="","",IF(Asetukset!$B$26=(MID(CELL("filename",B253),FIND("]",CELL("filename",B253))+1,255)),Testitaulu_Testtabell!B258,"")))</f>
        <v/>
      </c>
      <c r="C254" s="38" t="str">
        <f ca="1">IF(Testitaulu_Testtabell!$B$2="","",IF(Testitaulu_Testtabell!C258="","",IF(Asetukset!$B$26=(MID(CELL("filename",C253),FIND("]",CELL("filename",C253))+1,255)),Testitaulu_Testtabell!C258,"")))</f>
        <v/>
      </c>
      <c r="D254" s="19" t="str">
        <f>IF(Aloitus_Start!$D$1="","",IF(B254="","",IF(C254="","",C254-B254)))</f>
        <v/>
      </c>
      <c r="E254" s="45" t="str">
        <f>IF(Aloitus_Start!$D$1="","",IF(B254="","",IF(B254=0,"",IF(B254=" ","",IF(C254="","",(C254/B254)-1)))))</f>
        <v/>
      </c>
      <c r="F254" s="19" t="str">
        <f ca="1">IF($A$3="","",IF(Aloitus_Start!$D$1="","",IF(B254="",IF(Aloitus_Start!$D$1="Suomi","Tieto puuttuu : "&amp;$A254,IF(Aloitus_Start!$D$1="Svenska","Information saknas : "&amp;$A254)),"")))</f>
        <v/>
      </c>
      <c r="G254" s="19" t="str">
        <f ca="1">IF($A$3="","",IF(Aloitus_Start!$D$1="","",IF(C254="",IF(Aloitus_Start!$D$1="Suomi","Tieto puuttuu : "&amp;$A254,IF(Aloitus_Start!$D$1="Svenska","Information saknas : "&amp;$A254)),"")))</f>
        <v/>
      </c>
    </row>
    <row r="255" spans="1:7" x14ac:dyDescent="0.2">
      <c r="A255" s="37" t="str">
        <f ca="1">IF(Testitaulu_Testtabell!$B$2="","",IF(Testitaulu_Testtabell!A259="","",IF(Asetukset!$B$26=(MID(CELL("filename",A254),FIND("]",CELL("filename",A254))+1,255)),Testitaulu_Testtabell!A259,"")))</f>
        <v/>
      </c>
      <c r="B255" s="19" t="str">
        <f ca="1">IF(Testitaulu_Testtabell!$B$2="","",IF(Testitaulu_Testtabell!B259="","",IF(Asetukset!$B$26=(MID(CELL("filename",B254),FIND("]",CELL("filename",B254))+1,255)),Testitaulu_Testtabell!B259,"")))</f>
        <v/>
      </c>
      <c r="C255" s="38" t="str">
        <f ca="1">IF(Testitaulu_Testtabell!$B$2="","",IF(Testitaulu_Testtabell!C259="","",IF(Asetukset!$B$26=(MID(CELL("filename",C254),FIND("]",CELL("filename",C254))+1,255)),Testitaulu_Testtabell!C259,"")))</f>
        <v/>
      </c>
      <c r="D255" s="19" t="str">
        <f>IF(Aloitus_Start!$D$1="","",IF(B255="","",IF(C255="","",C255-B255)))</f>
        <v/>
      </c>
      <c r="E255" s="45" t="str">
        <f>IF(Aloitus_Start!$D$1="","",IF(B255="","",IF(B255=0,"",IF(B255=" ","",IF(C255="","",(C255/B255)-1)))))</f>
        <v/>
      </c>
      <c r="F255" s="19" t="str">
        <f ca="1">IF($A$3="","",IF(Aloitus_Start!$D$1="","",IF(B255="",IF(Aloitus_Start!$D$1="Suomi","Tieto puuttuu : "&amp;$A255,IF(Aloitus_Start!$D$1="Svenska","Information saknas : "&amp;$A255)),"")))</f>
        <v/>
      </c>
      <c r="G255" s="19" t="str">
        <f ca="1">IF($A$3="","",IF(Aloitus_Start!$D$1="","",IF(C255="",IF(Aloitus_Start!$D$1="Suomi","Tieto puuttuu : "&amp;$A255,IF(Aloitus_Start!$D$1="Svenska","Information saknas : "&amp;$A255)),"")))</f>
        <v/>
      </c>
    </row>
    <row r="256" spans="1:7" x14ac:dyDescent="0.2">
      <c r="A256" s="37" t="str">
        <f ca="1">IF(Testitaulu_Testtabell!$B$2="","",IF(Testitaulu_Testtabell!A260="","",IF(Asetukset!$B$26=(MID(CELL("filename",A255),FIND("]",CELL("filename",A255))+1,255)),Testitaulu_Testtabell!A260,"")))</f>
        <v/>
      </c>
      <c r="B256" s="19" t="str">
        <f ca="1">IF(Testitaulu_Testtabell!$B$2="","",IF(Testitaulu_Testtabell!B260="","",IF(Asetukset!$B$26=(MID(CELL("filename",B255),FIND("]",CELL("filename",B255))+1,255)),Testitaulu_Testtabell!B260,"")))</f>
        <v/>
      </c>
      <c r="C256" s="38" t="str">
        <f ca="1">IF(Testitaulu_Testtabell!$B$2="","",IF(Testitaulu_Testtabell!C260="","",IF(Asetukset!$B$26=(MID(CELL("filename",C255),FIND("]",CELL("filename",C255))+1,255)),Testitaulu_Testtabell!C260,"")))</f>
        <v/>
      </c>
      <c r="D256" s="19" t="str">
        <f>IF(Aloitus_Start!$D$1="","",IF(B256="","",IF(C256="","",C256-B256)))</f>
        <v/>
      </c>
      <c r="E256" s="45" t="str">
        <f>IF(Aloitus_Start!$D$1="","",IF(B256="","",IF(B256=0,"",IF(B256=" ","",IF(C256="","",(C256/B256)-1)))))</f>
        <v/>
      </c>
      <c r="F256" s="19" t="str">
        <f ca="1">IF($A$3="","",IF(Aloitus_Start!$D$1="","",IF(B256="",IF(Aloitus_Start!$D$1="Suomi","Tieto puuttuu : "&amp;$A256,IF(Aloitus_Start!$D$1="Svenska","Information saknas : "&amp;$A256)),"")))</f>
        <v/>
      </c>
      <c r="G256" s="19" t="str">
        <f ca="1">IF($A$3="","",IF(Aloitus_Start!$D$1="","",IF(C256="",IF(Aloitus_Start!$D$1="Suomi","Tieto puuttuu : "&amp;$A256,IF(Aloitus_Start!$D$1="Svenska","Information saknas : "&amp;$A256)),"")))</f>
        <v/>
      </c>
    </row>
    <row r="257" spans="1:7" x14ac:dyDescent="0.2">
      <c r="A257" s="37" t="str">
        <f ca="1">IF(Testitaulu_Testtabell!$B$2="","",IF(Testitaulu_Testtabell!A261="","",IF(Asetukset!$B$26=(MID(CELL("filename",A256),FIND("]",CELL("filename",A256))+1,255)),Testitaulu_Testtabell!A261,"")))</f>
        <v/>
      </c>
      <c r="B257" s="19" t="str">
        <f ca="1">IF(Testitaulu_Testtabell!$B$2="","",IF(Testitaulu_Testtabell!B261="","",IF(Asetukset!$B$26=(MID(CELL("filename",B256),FIND("]",CELL("filename",B256))+1,255)),Testitaulu_Testtabell!B261,"")))</f>
        <v/>
      </c>
      <c r="C257" s="38" t="str">
        <f ca="1">IF(Testitaulu_Testtabell!$B$2="","",IF(Testitaulu_Testtabell!C261="","",IF(Asetukset!$B$26=(MID(CELL("filename",C256),FIND("]",CELL("filename",C256))+1,255)),Testitaulu_Testtabell!C261,"")))</f>
        <v/>
      </c>
      <c r="D257" s="19" t="str">
        <f>IF(Aloitus_Start!$D$1="","",IF(B257="","",IF(C257="","",C257-B257)))</f>
        <v/>
      </c>
      <c r="E257" s="45" t="str">
        <f>IF(Aloitus_Start!$D$1="","",IF(B257="","",IF(B257=0,"",IF(B257=" ","",IF(C257="","",(C257/B257)-1)))))</f>
        <v/>
      </c>
      <c r="F257" s="19" t="str">
        <f ca="1">IF($A$3="","",IF(Aloitus_Start!$D$1="","",IF(B257="",IF(Aloitus_Start!$D$1="Suomi","Tieto puuttuu : "&amp;$A257,IF(Aloitus_Start!$D$1="Svenska","Information saknas : "&amp;$A257)),"")))</f>
        <v/>
      </c>
      <c r="G257" s="19" t="str">
        <f ca="1">IF($A$3="","",IF(Aloitus_Start!$D$1="","",IF(C257="",IF(Aloitus_Start!$D$1="Suomi","Tieto puuttuu : "&amp;$A257,IF(Aloitus_Start!$D$1="Svenska","Information saknas : "&amp;$A257)),"")))</f>
        <v/>
      </c>
    </row>
    <row r="258" spans="1:7" x14ac:dyDescent="0.2">
      <c r="A258" s="37" t="str">
        <f ca="1">IF(Testitaulu_Testtabell!$B$2="","",IF(Testitaulu_Testtabell!A262="","",IF(Asetukset!$B$26=(MID(CELL("filename",A257),FIND("]",CELL("filename",A257))+1,255)),Testitaulu_Testtabell!A262,"")))</f>
        <v/>
      </c>
      <c r="B258" s="19" t="str">
        <f ca="1">IF(Testitaulu_Testtabell!$B$2="","",IF(Testitaulu_Testtabell!B262="","",IF(Asetukset!$B$26=(MID(CELL("filename",B257),FIND("]",CELL("filename",B257))+1,255)),Testitaulu_Testtabell!B262,"")))</f>
        <v/>
      </c>
      <c r="C258" s="38" t="str">
        <f ca="1">IF(Testitaulu_Testtabell!$B$2="","",IF(Testitaulu_Testtabell!C262="","",IF(Asetukset!$B$26=(MID(CELL("filename",C257),FIND("]",CELL("filename",C257))+1,255)),Testitaulu_Testtabell!C262,"")))</f>
        <v/>
      </c>
      <c r="D258" s="19" t="str">
        <f>IF(Aloitus_Start!$D$1="","",IF(B258="","",IF(C258="","",C258-B258)))</f>
        <v/>
      </c>
      <c r="E258" s="45" t="str">
        <f>IF(Aloitus_Start!$D$1="","",IF(B258="","",IF(B258=0,"",IF(B258=" ","",IF(C258="","",(C258/B258)-1)))))</f>
        <v/>
      </c>
      <c r="F258" s="19" t="str">
        <f ca="1">IF($A$3="","",IF(Aloitus_Start!$D$1="","",IF(B258="",IF(Aloitus_Start!$D$1="Suomi","Tieto puuttuu : "&amp;$A258,IF(Aloitus_Start!$D$1="Svenska","Information saknas : "&amp;$A258)),"")))</f>
        <v/>
      </c>
      <c r="G258" s="19" t="str">
        <f ca="1">IF($A$3="","",IF(Aloitus_Start!$D$1="","",IF(C258="",IF(Aloitus_Start!$D$1="Suomi","Tieto puuttuu : "&amp;$A258,IF(Aloitus_Start!$D$1="Svenska","Information saknas : "&amp;$A258)),"")))</f>
        <v/>
      </c>
    </row>
    <row r="259" spans="1:7" x14ac:dyDescent="0.2">
      <c r="A259" s="37" t="str">
        <f ca="1">IF(Testitaulu_Testtabell!$B$2="","",IF(Testitaulu_Testtabell!A263="","",IF(Asetukset!$B$26=(MID(CELL("filename",A258),FIND("]",CELL("filename",A258))+1,255)),Testitaulu_Testtabell!A263,"")))</f>
        <v/>
      </c>
      <c r="B259" s="19" t="str">
        <f ca="1">IF(Testitaulu_Testtabell!$B$2="","",IF(Testitaulu_Testtabell!B263="","",IF(Asetukset!$B$26=(MID(CELL("filename",B258),FIND("]",CELL("filename",B258))+1,255)),Testitaulu_Testtabell!B263,"")))</f>
        <v/>
      </c>
      <c r="C259" s="38" t="str">
        <f ca="1">IF(Testitaulu_Testtabell!$B$2="","",IF(Testitaulu_Testtabell!C263="","",IF(Asetukset!$B$26=(MID(CELL("filename",C258),FIND("]",CELL("filename",C258))+1,255)),Testitaulu_Testtabell!C263,"")))</f>
        <v/>
      </c>
      <c r="D259" s="19" t="str">
        <f>IF(Aloitus_Start!$D$1="","",IF(B259="","",IF(C259="","",C259-B259)))</f>
        <v/>
      </c>
      <c r="E259" s="45" t="str">
        <f>IF(Aloitus_Start!$D$1="","",IF(B259="","",IF(B259=0,"",IF(B259=" ","",IF(C259="","",(C259/B259)-1)))))</f>
        <v/>
      </c>
      <c r="F259" s="19" t="str">
        <f ca="1">IF($A$3="","",IF(Aloitus_Start!$D$1="","",IF(B259="",IF(Aloitus_Start!$D$1="Suomi","Tieto puuttuu : "&amp;$A259,IF(Aloitus_Start!$D$1="Svenska","Information saknas : "&amp;$A259)),"")))</f>
        <v/>
      </c>
      <c r="G259" s="19" t="str">
        <f ca="1">IF($A$3="","",IF(Aloitus_Start!$D$1="","",IF(C259="",IF(Aloitus_Start!$D$1="Suomi","Tieto puuttuu : "&amp;$A259,IF(Aloitus_Start!$D$1="Svenska","Information saknas : "&amp;$A259)),"")))</f>
        <v/>
      </c>
    </row>
    <row r="260" spans="1:7" x14ac:dyDescent="0.2">
      <c r="A260" s="37" t="str">
        <f ca="1">IF(Testitaulu_Testtabell!$B$2="","",IF(Testitaulu_Testtabell!A264="","",IF(Asetukset!$B$26=(MID(CELL("filename",A259),FIND("]",CELL("filename",A259))+1,255)),Testitaulu_Testtabell!A264,"")))</f>
        <v/>
      </c>
      <c r="B260" s="19" t="str">
        <f ca="1">IF(Testitaulu_Testtabell!$B$2="","",IF(Testitaulu_Testtabell!B264="","",IF(Asetukset!$B$26=(MID(CELL("filename",B259),FIND("]",CELL("filename",B259))+1,255)),Testitaulu_Testtabell!B264,"")))</f>
        <v/>
      </c>
      <c r="C260" s="38" t="str">
        <f ca="1">IF(Testitaulu_Testtabell!$B$2="","",IF(Testitaulu_Testtabell!C264="","",IF(Asetukset!$B$26=(MID(CELL("filename",C259),FIND("]",CELL("filename",C259))+1,255)),Testitaulu_Testtabell!C264,"")))</f>
        <v/>
      </c>
      <c r="D260" s="19" t="str">
        <f>IF(Aloitus_Start!$D$1="","",IF(B260="","",IF(C260="","",C260-B260)))</f>
        <v/>
      </c>
      <c r="E260" s="45" t="str">
        <f>IF(Aloitus_Start!$D$1="","",IF(B260="","",IF(B260=0,"",IF(B260=" ","",IF(C260="","",(C260/B260)-1)))))</f>
        <v/>
      </c>
      <c r="F260" s="19" t="str">
        <f ca="1">IF($A$3="","",IF(Aloitus_Start!$D$1="","",IF(B260="",IF(Aloitus_Start!$D$1="Suomi","Tieto puuttuu : "&amp;$A260,IF(Aloitus_Start!$D$1="Svenska","Information saknas : "&amp;$A260)),"")))</f>
        <v/>
      </c>
      <c r="G260" s="19" t="str">
        <f ca="1">IF($A$3="","",IF(Aloitus_Start!$D$1="","",IF(C260="",IF(Aloitus_Start!$D$1="Suomi","Tieto puuttuu : "&amp;$A260,IF(Aloitus_Start!$D$1="Svenska","Information saknas : "&amp;$A260)),"")))</f>
        <v/>
      </c>
    </row>
    <row r="261" spans="1:7" x14ac:dyDescent="0.2">
      <c r="A261" s="37" t="str">
        <f ca="1">IF(Testitaulu_Testtabell!$B$2="","",IF(Testitaulu_Testtabell!A265="","",IF(Asetukset!$B$26=(MID(CELL("filename",A260),FIND("]",CELL("filename",A260))+1,255)),Testitaulu_Testtabell!A265,"")))</f>
        <v/>
      </c>
      <c r="B261" s="19" t="str">
        <f ca="1">IF(Testitaulu_Testtabell!$B$2="","",IF(Testitaulu_Testtabell!B265="","",IF(Asetukset!$B$26=(MID(CELL("filename",B260),FIND("]",CELL("filename",B260))+1,255)),Testitaulu_Testtabell!B265,"")))</f>
        <v/>
      </c>
      <c r="C261" s="38" t="str">
        <f ca="1">IF(Testitaulu_Testtabell!$B$2="","",IF(Testitaulu_Testtabell!C265="","",IF(Asetukset!$B$26=(MID(CELL("filename",C260),FIND("]",CELL("filename",C260))+1,255)),Testitaulu_Testtabell!C265,"")))</f>
        <v/>
      </c>
      <c r="D261" s="19" t="str">
        <f>IF(Aloitus_Start!$D$1="","",IF(B261="","",IF(C261="","",C261-B261)))</f>
        <v/>
      </c>
      <c r="E261" s="45" t="str">
        <f>IF(Aloitus_Start!$D$1="","",IF(B261="","",IF(B261=0,"",IF(B261=" ","",IF(C261="","",(C261/B261)-1)))))</f>
        <v/>
      </c>
      <c r="F261" s="19" t="str">
        <f ca="1">IF($A$3="","",IF(Aloitus_Start!$D$1="","",IF(B261="",IF(Aloitus_Start!$D$1="Suomi","Tieto puuttuu : "&amp;$A261,IF(Aloitus_Start!$D$1="Svenska","Information saknas : "&amp;$A261)),"")))</f>
        <v/>
      </c>
      <c r="G261" s="19" t="str">
        <f ca="1">IF($A$3="","",IF(Aloitus_Start!$D$1="","",IF(C261="",IF(Aloitus_Start!$D$1="Suomi","Tieto puuttuu : "&amp;$A261,IF(Aloitus_Start!$D$1="Svenska","Information saknas : "&amp;$A261)),"")))</f>
        <v/>
      </c>
    </row>
    <row r="262" spans="1:7" x14ac:dyDescent="0.2">
      <c r="A262" s="37" t="str">
        <f ca="1">IF(Testitaulu_Testtabell!$B$2="","",IF(Testitaulu_Testtabell!A266="","",IF(Asetukset!$B$26=(MID(CELL("filename",A261),FIND("]",CELL("filename",A261))+1,255)),Testitaulu_Testtabell!A266,"")))</f>
        <v/>
      </c>
      <c r="B262" s="19" t="str">
        <f ca="1">IF(Testitaulu_Testtabell!$B$2="","",IF(Testitaulu_Testtabell!B266="","",IF(Asetukset!$B$26=(MID(CELL("filename",B261),FIND("]",CELL("filename",B261))+1,255)),Testitaulu_Testtabell!B266,"")))</f>
        <v/>
      </c>
      <c r="C262" s="38" t="str">
        <f ca="1">IF(Testitaulu_Testtabell!$B$2="","",IF(Testitaulu_Testtabell!C266="","",IF(Asetukset!$B$26=(MID(CELL("filename",C261),FIND("]",CELL("filename",C261))+1,255)),Testitaulu_Testtabell!C266,"")))</f>
        <v/>
      </c>
      <c r="D262" s="19" t="str">
        <f>IF(Aloitus_Start!$D$1="","",IF(B262="","",IF(C262="","",C262-B262)))</f>
        <v/>
      </c>
      <c r="E262" s="45" t="str">
        <f>IF(Aloitus_Start!$D$1="","",IF(B262="","",IF(B262=0,"",IF(B262=" ","",IF(C262="","",(C262/B262)-1)))))</f>
        <v/>
      </c>
      <c r="F262" s="19" t="str">
        <f ca="1">IF($A$3="","",IF(Aloitus_Start!$D$1="","",IF(B262="",IF(Aloitus_Start!$D$1="Suomi","Tieto puuttuu : "&amp;$A262,IF(Aloitus_Start!$D$1="Svenska","Information saknas : "&amp;$A262)),"")))</f>
        <v/>
      </c>
      <c r="G262" s="19" t="str">
        <f ca="1">IF($A$3="","",IF(Aloitus_Start!$D$1="","",IF(C262="",IF(Aloitus_Start!$D$1="Suomi","Tieto puuttuu : "&amp;$A262,IF(Aloitus_Start!$D$1="Svenska","Information saknas : "&amp;$A262)),"")))</f>
        <v/>
      </c>
    </row>
    <row r="263" spans="1:7" x14ac:dyDescent="0.2">
      <c r="A263" s="37" t="str">
        <f ca="1">IF(Testitaulu_Testtabell!$B$2="","",IF(Testitaulu_Testtabell!A267="","",IF(Asetukset!$B$26=(MID(CELL("filename",A262),FIND("]",CELL("filename",A262))+1,255)),Testitaulu_Testtabell!A267,"")))</f>
        <v/>
      </c>
      <c r="B263" s="19" t="str">
        <f ca="1">IF(Testitaulu_Testtabell!$B$2="","",IF(Testitaulu_Testtabell!B267="","",IF(Asetukset!$B$26=(MID(CELL("filename",B262),FIND("]",CELL("filename",B262))+1,255)),Testitaulu_Testtabell!B267,"")))</f>
        <v/>
      </c>
      <c r="C263" s="38" t="str">
        <f ca="1">IF(Testitaulu_Testtabell!$B$2="","",IF(Testitaulu_Testtabell!C267="","",IF(Asetukset!$B$26=(MID(CELL("filename",C262),FIND("]",CELL("filename",C262))+1,255)),Testitaulu_Testtabell!C267,"")))</f>
        <v/>
      </c>
      <c r="D263" s="19" t="str">
        <f>IF(Aloitus_Start!$D$1="","",IF(B263="","",IF(C263="","",C263-B263)))</f>
        <v/>
      </c>
      <c r="E263" s="45" t="str">
        <f>IF(Aloitus_Start!$D$1="","",IF(B263="","",IF(B263=0,"",IF(B263=" ","",IF(C263="","",(C263/B263)-1)))))</f>
        <v/>
      </c>
      <c r="F263" s="19" t="str">
        <f ca="1">IF($A$3="","",IF(Aloitus_Start!$D$1="","",IF(B263="",IF(Aloitus_Start!$D$1="Suomi","Tieto puuttuu : "&amp;$A263,IF(Aloitus_Start!$D$1="Svenska","Information saknas : "&amp;$A263)),"")))</f>
        <v/>
      </c>
      <c r="G263" s="19" t="str">
        <f ca="1">IF($A$3="","",IF(Aloitus_Start!$D$1="","",IF(C263="",IF(Aloitus_Start!$D$1="Suomi","Tieto puuttuu : "&amp;$A263,IF(Aloitus_Start!$D$1="Svenska","Information saknas : "&amp;$A263)),"")))</f>
        <v/>
      </c>
    </row>
    <row r="264" spans="1:7" x14ac:dyDescent="0.2">
      <c r="A264" s="37" t="str">
        <f ca="1">IF(Testitaulu_Testtabell!$B$2="","",IF(Testitaulu_Testtabell!A268="","",IF(Asetukset!$B$26=(MID(CELL("filename",A263),FIND("]",CELL("filename",A263))+1,255)),Testitaulu_Testtabell!A268,"")))</f>
        <v/>
      </c>
      <c r="B264" s="19" t="str">
        <f ca="1">IF(Testitaulu_Testtabell!$B$2="","",IF(Testitaulu_Testtabell!B268="","",IF(Asetukset!$B$26=(MID(CELL("filename",B263),FIND("]",CELL("filename",B263))+1,255)),Testitaulu_Testtabell!B268,"")))</f>
        <v/>
      </c>
      <c r="C264" s="38" t="str">
        <f ca="1">IF(Testitaulu_Testtabell!$B$2="","",IF(Testitaulu_Testtabell!C268="","",IF(Asetukset!$B$26=(MID(CELL("filename",C263),FIND("]",CELL("filename",C263))+1,255)),Testitaulu_Testtabell!C268,"")))</f>
        <v/>
      </c>
      <c r="D264" s="19" t="str">
        <f>IF(Aloitus_Start!$D$1="","",IF(B264="","",IF(C264="","",C264-B264)))</f>
        <v/>
      </c>
      <c r="E264" s="45" t="str">
        <f>IF(Aloitus_Start!$D$1="","",IF(B264="","",IF(B264=0,"",IF(B264=" ","",IF(C264="","",(C264/B264)-1)))))</f>
        <v/>
      </c>
      <c r="F264" s="19" t="str">
        <f ca="1">IF($A$3="","",IF(Aloitus_Start!$D$1="","",IF(B264="",IF(Aloitus_Start!$D$1="Suomi","Tieto puuttuu : "&amp;$A264,IF(Aloitus_Start!$D$1="Svenska","Information saknas : "&amp;$A264)),"")))</f>
        <v/>
      </c>
      <c r="G264" s="19" t="str">
        <f ca="1">IF($A$3="","",IF(Aloitus_Start!$D$1="","",IF(C264="",IF(Aloitus_Start!$D$1="Suomi","Tieto puuttuu : "&amp;$A264,IF(Aloitus_Start!$D$1="Svenska","Information saknas : "&amp;$A264)),"")))</f>
        <v/>
      </c>
    </row>
    <row r="265" spans="1:7" x14ac:dyDescent="0.2">
      <c r="A265" s="37" t="str">
        <f ca="1">IF(Testitaulu_Testtabell!$B$2="","",IF(Testitaulu_Testtabell!A269="","",IF(Asetukset!$B$26=(MID(CELL("filename",A264),FIND("]",CELL("filename",A264))+1,255)),Testitaulu_Testtabell!A269,"")))</f>
        <v/>
      </c>
      <c r="B265" s="19" t="str">
        <f ca="1">IF(Testitaulu_Testtabell!$B$2="","",IF(Testitaulu_Testtabell!B269="","",IF(Asetukset!$B$26=(MID(CELL("filename",B264),FIND("]",CELL("filename",B264))+1,255)),Testitaulu_Testtabell!B269,"")))</f>
        <v/>
      </c>
      <c r="C265" s="38" t="str">
        <f ca="1">IF(Testitaulu_Testtabell!$B$2="","",IF(Testitaulu_Testtabell!C269="","",IF(Asetukset!$B$26=(MID(CELL("filename",C264),FIND("]",CELL("filename",C264))+1,255)),Testitaulu_Testtabell!C269,"")))</f>
        <v/>
      </c>
      <c r="D265" s="19" t="str">
        <f>IF(Aloitus_Start!$D$1="","",IF(B265="","",IF(C265="","",C265-B265)))</f>
        <v/>
      </c>
      <c r="E265" s="45" t="str">
        <f>IF(Aloitus_Start!$D$1="","",IF(B265="","",IF(B265=0,"",IF(B265=" ","",IF(C265="","",(C265/B265)-1)))))</f>
        <v/>
      </c>
      <c r="F265" s="19" t="str">
        <f ca="1">IF($A$3="","",IF(Aloitus_Start!$D$1="","",IF(B265="",IF(Aloitus_Start!$D$1="Suomi","Tieto puuttuu : "&amp;$A265,IF(Aloitus_Start!$D$1="Svenska","Information saknas : "&amp;$A265)),"")))</f>
        <v/>
      </c>
      <c r="G265" s="19" t="str">
        <f ca="1">IF($A$3="","",IF(Aloitus_Start!$D$1="","",IF(C265="",IF(Aloitus_Start!$D$1="Suomi","Tieto puuttuu : "&amp;$A265,IF(Aloitus_Start!$D$1="Svenska","Information saknas : "&amp;$A265)),"")))</f>
        <v/>
      </c>
    </row>
    <row r="266" spans="1:7" x14ac:dyDescent="0.2">
      <c r="A266" s="37" t="str">
        <f ca="1">IF(Testitaulu_Testtabell!$B$2="","",IF(Testitaulu_Testtabell!A270="","",IF(Asetukset!$B$26=(MID(CELL("filename",A265),FIND("]",CELL("filename",A265))+1,255)),Testitaulu_Testtabell!A270,"")))</f>
        <v/>
      </c>
      <c r="B266" s="19" t="str">
        <f ca="1">IF(Testitaulu_Testtabell!$B$2="","",IF(Testitaulu_Testtabell!B270="","",IF(Asetukset!$B$26=(MID(CELL("filename",B265),FIND("]",CELL("filename",B265))+1,255)),Testitaulu_Testtabell!B270,"")))</f>
        <v/>
      </c>
      <c r="C266" s="38" t="str">
        <f ca="1">IF(Testitaulu_Testtabell!$B$2="","",IF(Testitaulu_Testtabell!C270="","",IF(Asetukset!$B$26=(MID(CELL("filename",C265),FIND("]",CELL("filename",C265))+1,255)),Testitaulu_Testtabell!C270,"")))</f>
        <v/>
      </c>
      <c r="D266" s="19" t="str">
        <f>IF(Aloitus_Start!$D$1="","",IF(B266="","",IF(C266="","",C266-B266)))</f>
        <v/>
      </c>
      <c r="E266" s="45" t="str">
        <f>IF(Aloitus_Start!$D$1="","",IF(B266="","",IF(B266=0,"",IF(B266=" ","",IF(C266="","",(C266/B266)-1)))))</f>
        <v/>
      </c>
      <c r="F266" s="19" t="str">
        <f ca="1">IF($A$3="","",IF(Aloitus_Start!$D$1="","",IF(B266="",IF(Aloitus_Start!$D$1="Suomi","Tieto puuttuu : "&amp;$A266,IF(Aloitus_Start!$D$1="Svenska","Information saknas : "&amp;$A266)),"")))</f>
        <v/>
      </c>
      <c r="G266" s="19" t="str">
        <f ca="1">IF($A$3="","",IF(Aloitus_Start!$D$1="","",IF(C266="",IF(Aloitus_Start!$D$1="Suomi","Tieto puuttuu : "&amp;$A266,IF(Aloitus_Start!$D$1="Svenska","Information saknas : "&amp;$A266)),"")))</f>
        <v/>
      </c>
    </row>
    <row r="267" spans="1:7" x14ac:dyDescent="0.2">
      <c r="A267" s="37" t="str">
        <f ca="1">IF(Testitaulu_Testtabell!$B$2="","",IF(Testitaulu_Testtabell!A271="","",IF(Asetukset!$B$26=(MID(CELL("filename",A266),FIND("]",CELL("filename",A266))+1,255)),Testitaulu_Testtabell!A271,"")))</f>
        <v/>
      </c>
      <c r="B267" s="19" t="str">
        <f ca="1">IF(Testitaulu_Testtabell!$B$2="","",IF(Testitaulu_Testtabell!B271="","",IF(Asetukset!$B$26=(MID(CELL("filename",B266),FIND("]",CELL("filename",B266))+1,255)),Testitaulu_Testtabell!B271,"")))</f>
        <v/>
      </c>
      <c r="C267" s="38" t="str">
        <f ca="1">IF(Testitaulu_Testtabell!$B$2="","",IF(Testitaulu_Testtabell!C271="","",IF(Asetukset!$B$26=(MID(CELL("filename",C266),FIND("]",CELL("filename",C266))+1,255)),Testitaulu_Testtabell!C271,"")))</f>
        <v/>
      </c>
      <c r="D267" s="19" t="str">
        <f>IF(Aloitus_Start!$D$1="","",IF(B267="","",IF(C267="","",C267-B267)))</f>
        <v/>
      </c>
      <c r="E267" s="45" t="str">
        <f>IF(Aloitus_Start!$D$1="","",IF(B267="","",IF(B267=0,"",IF(B267=" ","",IF(C267="","",(C267/B267)-1)))))</f>
        <v/>
      </c>
      <c r="F267" s="19" t="str">
        <f ca="1">IF($A$3="","",IF(Aloitus_Start!$D$1="","",IF(B267="",IF(Aloitus_Start!$D$1="Suomi","Tieto puuttuu : "&amp;$A267,IF(Aloitus_Start!$D$1="Svenska","Information saknas : "&amp;$A267)),"")))</f>
        <v/>
      </c>
      <c r="G267" s="19" t="str">
        <f ca="1">IF($A$3="","",IF(Aloitus_Start!$D$1="","",IF(C267="",IF(Aloitus_Start!$D$1="Suomi","Tieto puuttuu : "&amp;$A267,IF(Aloitus_Start!$D$1="Svenska","Information saknas : "&amp;$A267)),"")))</f>
        <v/>
      </c>
    </row>
    <row r="268" spans="1:7" x14ac:dyDescent="0.2">
      <c r="A268" s="37" t="str">
        <f ca="1">IF(Testitaulu_Testtabell!$B$2="","",IF(Testitaulu_Testtabell!A272="","",IF(Asetukset!$B$26=(MID(CELL("filename",A267),FIND("]",CELL("filename",A267))+1,255)),Testitaulu_Testtabell!A272,"")))</f>
        <v/>
      </c>
      <c r="B268" s="19" t="str">
        <f ca="1">IF(Testitaulu_Testtabell!$B$2="","",IF(Testitaulu_Testtabell!B272="","",IF(Asetukset!$B$26=(MID(CELL("filename",B267),FIND("]",CELL("filename",B267))+1,255)),Testitaulu_Testtabell!B272,"")))</f>
        <v/>
      </c>
      <c r="C268" s="38" t="str">
        <f ca="1">IF(Testitaulu_Testtabell!$B$2="","",IF(Testitaulu_Testtabell!C272="","",IF(Asetukset!$B$26=(MID(CELL("filename",C267),FIND("]",CELL("filename",C267))+1,255)),Testitaulu_Testtabell!C272,"")))</f>
        <v/>
      </c>
      <c r="D268" s="19" t="str">
        <f>IF(Aloitus_Start!$D$1="","",IF(B268="","",IF(C268="","",C268-B268)))</f>
        <v/>
      </c>
      <c r="E268" s="45" t="str">
        <f>IF(Aloitus_Start!$D$1="","",IF(B268="","",IF(B268=0,"",IF(B268=" ","",IF(C268="","",(C268/B268)-1)))))</f>
        <v/>
      </c>
      <c r="F268" s="19" t="str">
        <f ca="1">IF($A$3="","",IF(Aloitus_Start!$D$1="","",IF(B268="",IF(Aloitus_Start!$D$1="Suomi","Tieto puuttuu : "&amp;$A268,IF(Aloitus_Start!$D$1="Svenska","Information saknas : "&amp;$A268)),"")))</f>
        <v/>
      </c>
      <c r="G268" s="19" t="str">
        <f ca="1">IF($A$3="","",IF(Aloitus_Start!$D$1="","",IF(C268="",IF(Aloitus_Start!$D$1="Suomi","Tieto puuttuu : "&amp;$A268,IF(Aloitus_Start!$D$1="Svenska","Information saknas : "&amp;$A268)),"")))</f>
        <v/>
      </c>
    </row>
    <row r="269" spans="1:7" x14ac:dyDescent="0.2">
      <c r="A269" s="37" t="str">
        <f ca="1">IF(Testitaulu_Testtabell!$B$2="","",IF(Testitaulu_Testtabell!A273="","",IF(Asetukset!$B$26=(MID(CELL("filename",A268),FIND("]",CELL("filename",A268))+1,255)),Testitaulu_Testtabell!A273,"")))</f>
        <v/>
      </c>
      <c r="B269" s="19" t="str">
        <f ca="1">IF(Testitaulu_Testtabell!$B$2="","",IF(Testitaulu_Testtabell!B273="","",IF(Asetukset!$B$26=(MID(CELL("filename",B268),FIND("]",CELL("filename",B268))+1,255)),Testitaulu_Testtabell!B273,"")))</f>
        <v/>
      </c>
      <c r="C269" s="38" t="str">
        <f ca="1">IF(Testitaulu_Testtabell!$B$2="","",IF(Testitaulu_Testtabell!C273="","",IF(Asetukset!$B$26=(MID(CELL("filename",C268),FIND("]",CELL("filename",C268))+1,255)),Testitaulu_Testtabell!C273,"")))</f>
        <v/>
      </c>
      <c r="D269" s="19" t="str">
        <f>IF(Aloitus_Start!$D$1="","",IF(B269="","",IF(C269="","",C269-B269)))</f>
        <v/>
      </c>
      <c r="E269" s="45" t="str">
        <f>IF(Aloitus_Start!$D$1="","",IF(B269="","",IF(B269=0,"",IF(B269=" ","",IF(C269="","",(C269/B269)-1)))))</f>
        <v/>
      </c>
      <c r="F269" s="19" t="str">
        <f ca="1">IF($A$3="","",IF(Aloitus_Start!$D$1="","",IF(B269="",IF(Aloitus_Start!$D$1="Suomi","Tieto puuttuu : "&amp;$A269,IF(Aloitus_Start!$D$1="Svenska","Information saknas : "&amp;$A269)),"")))</f>
        <v/>
      </c>
      <c r="G269" s="19" t="str">
        <f ca="1">IF($A$3="","",IF(Aloitus_Start!$D$1="","",IF(C269="",IF(Aloitus_Start!$D$1="Suomi","Tieto puuttuu : "&amp;$A269,IF(Aloitus_Start!$D$1="Svenska","Information saknas : "&amp;$A269)),"")))</f>
        <v/>
      </c>
    </row>
    <row r="270" spans="1:7" x14ac:dyDescent="0.2">
      <c r="A270" s="37" t="str">
        <f ca="1">IF(Testitaulu_Testtabell!$B$2="","",IF(Testitaulu_Testtabell!A274="","",IF(Asetukset!$B$26=(MID(CELL("filename",A269),FIND("]",CELL("filename",A269))+1,255)),Testitaulu_Testtabell!A274,"")))</f>
        <v/>
      </c>
      <c r="B270" s="19" t="str">
        <f ca="1">IF(Testitaulu_Testtabell!$B$2="","",IF(Testitaulu_Testtabell!B274="","",IF(Asetukset!$B$26=(MID(CELL("filename",B269),FIND("]",CELL("filename",B269))+1,255)),Testitaulu_Testtabell!B274,"")))</f>
        <v/>
      </c>
      <c r="C270" s="38" t="str">
        <f ca="1">IF(Testitaulu_Testtabell!$B$2="","",IF(Testitaulu_Testtabell!C274="","",IF(Asetukset!$B$26=(MID(CELL("filename",C269),FIND("]",CELL("filename",C269))+1,255)),Testitaulu_Testtabell!C274,"")))</f>
        <v/>
      </c>
      <c r="F270" s="19"/>
      <c r="G270" s="19"/>
    </row>
    <row r="271" spans="1:7" x14ac:dyDescent="0.2">
      <c r="A271" s="37" t="str">
        <f ca="1">IF(Testitaulu_Testtabell!$B$2="","",IF(Testitaulu_Testtabell!A275="","",IF(Asetukset!$B$26=(MID(CELL("filename",A270),FIND("]",CELL("filename",A270))+1,255)),Testitaulu_Testtabell!A275,"")))</f>
        <v/>
      </c>
      <c r="B271" s="19" t="str">
        <f ca="1">IF(Testitaulu_Testtabell!$B$2="","",IF(Testitaulu_Testtabell!B275="","",IF(Asetukset!$B$26=(MID(CELL("filename",B270),FIND("]",CELL("filename",B270))+1,255)),Testitaulu_Testtabell!B275,"")))</f>
        <v/>
      </c>
      <c r="C271" s="38" t="str">
        <f ca="1">IF(Testitaulu_Testtabell!$B$2="","",IF(Testitaulu_Testtabell!C275="","",IF(Asetukset!$B$26=(MID(CELL("filename",C270),FIND("]",CELL("filename",C270))+1,255)),Testitaulu_Testtabell!C275,"")))</f>
        <v/>
      </c>
      <c r="D271" s="19" t="str">
        <f>IF(Aloitus_Start!$D$1="","",IF(B271="","",IF(C271="","",C271-B271)))</f>
        <v/>
      </c>
      <c r="E271" s="45" t="str">
        <f>IF(Aloitus_Start!$D$1="","",IF(B271="","",IF(B271=0,"",IF(B271=" ","",IF(C271="","",(C271/B271)-1)))))</f>
        <v/>
      </c>
      <c r="F271" s="19" t="str">
        <f ca="1">IF($A$3="","",IF(Aloitus_Start!$D$1="","",IF(B271="",IF(Aloitus_Start!$D$1="Suomi","Tieto puuttuu : "&amp;$A271,IF(Aloitus_Start!$D$1="Svenska","Information saknas : "&amp;$A271)),"")))</f>
        <v/>
      </c>
      <c r="G271" s="19" t="str">
        <f ca="1">IF($A$3="","",IF(Aloitus_Start!$D$1="","",IF(C271="",IF(Aloitus_Start!$D$1="Suomi","Tieto puuttuu : "&amp;$A271,IF(Aloitus_Start!$D$1="Svenska","Information saknas : "&amp;$A271)),"")))</f>
        <v/>
      </c>
    </row>
    <row r="272" spans="1:7" x14ac:dyDescent="0.2">
      <c r="A272" s="37" t="str">
        <f ca="1">IF(Testitaulu_Testtabell!$B$2="","",IF(Testitaulu_Testtabell!A276="","",IF(Asetukset!$B$26=(MID(CELL("filename",A271),FIND("]",CELL("filename",A271))+1,255)),Testitaulu_Testtabell!A276,"")))</f>
        <v/>
      </c>
      <c r="B272" s="19" t="str">
        <f ca="1">IF(Testitaulu_Testtabell!$B$2="","",IF(Testitaulu_Testtabell!B276="","",IF(Asetukset!$B$26=(MID(CELL("filename",B271),FIND("]",CELL("filename",B271))+1,255)),Testitaulu_Testtabell!B276,"")))</f>
        <v/>
      </c>
      <c r="C272" s="38" t="str">
        <f ca="1">IF(Testitaulu_Testtabell!$B$2="","",IF(Testitaulu_Testtabell!C276="","",IF(Asetukset!$B$26=(MID(CELL("filename",C271),FIND("]",CELL("filename",C271))+1,255)),Testitaulu_Testtabell!C276,"")))</f>
        <v/>
      </c>
      <c r="D272" s="19" t="str">
        <f>IF(Aloitus_Start!$D$1="","",IF(B272="","",IF(C272="","",C272-B272)))</f>
        <v/>
      </c>
      <c r="E272" s="45" t="str">
        <f>IF(Aloitus_Start!$D$1="","",IF(B272="","",IF(B272=0,"",IF(B272=" ","",IF(C272="","",(C272/B272)-1)))))</f>
        <v/>
      </c>
      <c r="F272" s="19" t="str">
        <f ca="1">IF($A$3="","",IF(Aloitus_Start!$D$1="","",IF(B272="",IF(Aloitus_Start!$D$1="Suomi","Tieto puuttuu : "&amp;$A272,IF(Aloitus_Start!$D$1="Svenska","Information saknas : "&amp;$A272)),"")))</f>
        <v/>
      </c>
      <c r="G272" s="19" t="str">
        <f ca="1">IF($A$3="","",IF(Aloitus_Start!$D$1="","",IF(C272="",IF(Aloitus_Start!$D$1="Suomi","Tieto puuttuu : "&amp;$A272,IF(Aloitus_Start!$D$1="Svenska","Information saknas : "&amp;$A272)),"")))</f>
        <v/>
      </c>
    </row>
    <row r="273" spans="1:7" x14ac:dyDescent="0.2">
      <c r="A273" s="37" t="str">
        <f ca="1">IF(Testitaulu_Testtabell!$B$2="","",IF(Testitaulu_Testtabell!A277="","",IF(Asetukset!$B$26=(MID(CELL("filename",A272),FIND("]",CELL("filename",A272))+1,255)),Testitaulu_Testtabell!A277,"")))</f>
        <v/>
      </c>
      <c r="B273" s="19" t="str">
        <f ca="1">IF(Testitaulu_Testtabell!$B$2="","",IF(Testitaulu_Testtabell!B277="","",IF(Asetukset!$B$26=(MID(CELL("filename",B272),FIND("]",CELL("filename",B272))+1,255)),Testitaulu_Testtabell!B277,"")))</f>
        <v/>
      </c>
      <c r="C273" s="38" t="str">
        <f ca="1">IF(Testitaulu_Testtabell!$B$2="","",IF(Testitaulu_Testtabell!C277="","",IF(Asetukset!$B$26=(MID(CELL("filename",C272),FIND("]",CELL("filename",C272))+1,255)),Testitaulu_Testtabell!C277,"")))</f>
        <v/>
      </c>
      <c r="D273" s="19" t="str">
        <f>IF(Aloitus_Start!$D$1="","",IF(B273="","",IF(C273="","",C273-B273)))</f>
        <v/>
      </c>
      <c r="E273" s="45" t="str">
        <f>IF(Aloitus_Start!$D$1="","",IF(B273="","",IF(B273=0,"",IF(B273=" ","",IF(C273="","",(C273/B273)-1)))))</f>
        <v/>
      </c>
      <c r="F273" s="19" t="str">
        <f ca="1">IF($A$3="","",IF(Aloitus_Start!$D$1="","",IF(B273="",IF(Aloitus_Start!$D$1="Suomi","Tieto puuttuu : "&amp;$A273,IF(Aloitus_Start!$D$1="Svenska","Information saknas : "&amp;$A273)),"")))</f>
        <v/>
      </c>
      <c r="G273" s="19" t="str">
        <f ca="1">IF($A$3="","",IF(Aloitus_Start!$D$1="","",IF(C273="",IF(Aloitus_Start!$D$1="Suomi","Tieto puuttuu : "&amp;$A273,IF(Aloitus_Start!$D$1="Svenska","Information saknas : "&amp;$A273)),"")))</f>
        <v/>
      </c>
    </row>
    <row r="274" spans="1:7" x14ac:dyDescent="0.2">
      <c r="A274" s="37" t="str">
        <f ca="1">IF(Testitaulu_Testtabell!$B$2="","",IF(Testitaulu_Testtabell!A278="","",IF(Asetukset!$B$26=(MID(CELL("filename",A273),FIND("]",CELL("filename",A273))+1,255)),Testitaulu_Testtabell!A278,"")))</f>
        <v/>
      </c>
      <c r="B274" s="19" t="str">
        <f ca="1">IF(Testitaulu_Testtabell!$B$2="","",IF(Testitaulu_Testtabell!B278="","",IF(Asetukset!$B$26=(MID(CELL("filename",B273),FIND("]",CELL("filename",B273))+1,255)),Testitaulu_Testtabell!B278,"")))</f>
        <v/>
      </c>
      <c r="C274" s="38" t="str">
        <f ca="1">IF(Testitaulu_Testtabell!$B$2="","",IF(Testitaulu_Testtabell!C278="","",IF(Asetukset!$B$26=(MID(CELL("filename",C273),FIND("]",CELL("filename",C273))+1,255)),Testitaulu_Testtabell!C278,"")))</f>
        <v/>
      </c>
      <c r="D274" s="19" t="str">
        <f>IF(Aloitus_Start!$D$1="","",IF(B274="","",IF(C274="","",C274-B274)))</f>
        <v/>
      </c>
      <c r="E274" s="45" t="str">
        <f>IF(Aloitus_Start!$D$1="","",IF(B274="","",IF(B274=0,"",IF(B274=" ","",IF(C274="","",(C274/B274)-1)))))</f>
        <v/>
      </c>
      <c r="F274" s="19" t="str">
        <f ca="1">IF($A$3="","",IF(Aloitus_Start!$D$1="","",IF(B274="",IF(Aloitus_Start!$D$1="Suomi","Tieto puuttuu : "&amp;$A274,IF(Aloitus_Start!$D$1="Svenska","Information saknas : "&amp;$A274)),"")))</f>
        <v/>
      </c>
      <c r="G274" s="19" t="str">
        <f ca="1">IF($A$3="","",IF(Aloitus_Start!$D$1="","",IF(C274="",IF(Aloitus_Start!$D$1="Suomi","Tieto puuttuu : "&amp;$A274,IF(Aloitus_Start!$D$1="Svenska","Information saknas : "&amp;$A274)),"")))</f>
        <v/>
      </c>
    </row>
    <row r="275" spans="1:7" x14ac:dyDescent="0.2">
      <c r="A275" s="37" t="str">
        <f ca="1">IF(Testitaulu_Testtabell!$B$2="","",IF(Testitaulu_Testtabell!A279="","",IF(Asetukset!$B$26=(MID(CELL("filename",A274),FIND("]",CELL("filename",A274))+1,255)),Testitaulu_Testtabell!A279,"")))</f>
        <v/>
      </c>
      <c r="B275" s="19" t="str">
        <f ca="1">IF(Testitaulu_Testtabell!$B$2="","",IF(Testitaulu_Testtabell!B279="","",IF(Asetukset!$B$26=(MID(CELL("filename",B274),FIND("]",CELL("filename",B274))+1,255)),Testitaulu_Testtabell!B279,"")))</f>
        <v/>
      </c>
      <c r="C275" s="38" t="str">
        <f ca="1">IF(Testitaulu_Testtabell!$B$2="","",IF(Testitaulu_Testtabell!C279="","",IF(Asetukset!$B$26=(MID(CELL("filename",C274),FIND("]",CELL("filename",C274))+1,255)),Testitaulu_Testtabell!C279,"")))</f>
        <v/>
      </c>
      <c r="D275" s="19" t="str">
        <f>IF(Aloitus_Start!$D$1="","",IF(B275="","",IF(C275="","",C275-B275)))</f>
        <v/>
      </c>
      <c r="E275" s="45" t="str">
        <f>IF(Aloitus_Start!$D$1="","",IF(B275="","",IF(B275=0,"",IF(B275=" ","",IF(C275="","",(C275/B275)-1)))))</f>
        <v/>
      </c>
      <c r="F275" s="19" t="str">
        <f ca="1">IF($A$3="","",IF(Aloitus_Start!$D$1="","",IF(B275="",IF(Aloitus_Start!$D$1="Suomi","Tieto puuttuu : "&amp;$A275,IF(Aloitus_Start!$D$1="Svenska","Information saknas : "&amp;$A275)),"")))</f>
        <v/>
      </c>
      <c r="G275" s="19" t="str">
        <f ca="1">IF($A$3="","",IF(Aloitus_Start!$D$1="","",IF(C275="",IF(Aloitus_Start!$D$1="Suomi","Tieto puuttuu : "&amp;$A275,IF(Aloitus_Start!$D$1="Svenska","Information saknas : "&amp;$A275)),"")))</f>
        <v/>
      </c>
    </row>
    <row r="276" spans="1:7" x14ac:dyDescent="0.2">
      <c r="A276" s="37" t="str">
        <f ca="1">IF(Testitaulu_Testtabell!$B$2="","",IF(Testitaulu_Testtabell!A280="","",IF(Asetukset!$B$26=(MID(CELL("filename",A275),FIND("]",CELL("filename",A275))+1,255)),Testitaulu_Testtabell!A280,"")))</f>
        <v/>
      </c>
      <c r="B276" s="19" t="str">
        <f ca="1">IF(Testitaulu_Testtabell!$B$2="","",IF(Testitaulu_Testtabell!B280="","",IF(Asetukset!$B$26=(MID(CELL("filename",B275),FIND("]",CELL("filename",B275))+1,255)),Testitaulu_Testtabell!B280,"")))</f>
        <v/>
      </c>
      <c r="C276" s="38" t="str">
        <f ca="1">IF(Testitaulu_Testtabell!$B$2="","",IF(Testitaulu_Testtabell!C280="","",IF(Asetukset!$B$26=(MID(CELL("filename",C275),FIND("]",CELL("filename",C275))+1,255)),Testitaulu_Testtabell!C280,"")))</f>
        <v/>
      </c>
      <c r="D276" s="19" t="str">
        <f>IF(Aloitus_Start!$D$1="","",IF(B276="","",IF(C276="","",C276-B276)))</f>
        <v/>
      </c>
      <c r="E276" s="45" t="str">
        <f>IF(Aloitus_Start!$D$1="","",IF(B276="","",IF(B276=0,"",IF(B276=" ","",IF(C276="","",(C276/B276)-1)))))</f>
        <v/>
      </c>
      <c r="F276" s="19" t="str">
        <f ca="1">IF($A$3="","",IF(Aloitus_Start!$D$1="","",IF(B276="",IF(Aloitus_Start!$D$1="Suomi","Tieto puuttuu : "&amp;$A276,IF(Aloitus_Start!$D$1="Svenska","Information saknas : "&amp;$A276)),"")))</f>
        <v/>
      </c>
      <c r="G276" s="19" t="str">
        <f ca="1">IF($A$3="","",IF(Aloitus_Start!$D$1="","",IF(C276="",IF(Aloitus_Start!$D$1="Suomi","Tieto puuttuu : "&amp;$A276,IF(Aloitus_Start!$D$1="Svenska","Information saknas : "&amp;$A276)),"")))</f>
        <v/>
      </c>
    </row>
    <row r="277" spans="1:7" x14ac:dyDescent="0.2">
      <c r="A277" s="37" t="str">
        <f ca="1">IF(Testitaulu_Testtabell!$B$2="","",IF(Testitaulu_Testtabell!A281="","",IF(Asetukset!$B$26=(MID(CELL("filename",A276),FIND("]",CELL("filename",A276))+1,255)),Testitaulu_Testtabell!A281,"")))</f>
        <v/>
      </c>
      <c r="B277" s="19" t="str">
        <f ca="1">IF(Testitaulu_Testtabell!$B$2="","",IF(Testitaulu_Testtabell!B281="","",IF(Asetukset!$B$26=(MID(CELL("filename",B276),FIND("]",CELL("filename",B276))+1,255)),Testitaulu_Testtabell!B281,"")))</f>
        <v/>
      </c>
      <c r="C277" s="38" t="str">
        <f ca="1">IF(Testitaulu_Testtabell!$B$2="","",IF(Testitaulu_Testtabell!C281="","",IF(Asetukset!$B$26=(MID(CELL("filename",C276),FIND("]",CELL("filename",C276))+1,255)),Testitaulu_Testtabell!C281,"")))</f>
        <v/>
      </c>
      <c r="D277" s="19" t="str">
        <f>IF(Aloitus_Start!$D$1="","",IF(B277="","",IF(C277="","",C277-B277)))</f>
        <v/>
      </c>
      <c r="E277" s="45" t="str">
        <f>IF(Aloitus_Start!$D$1="","",IF(B277="","",IF(B277=0,"",IF(B277=" ","",IF(C277="","",(C277/B277)-1)))))</f>
        <v/>
      </c>
      <c r="F277" s="19" t="str">
        <f ca="1">IF($A$3="","",IF(Aloitus_Start!$D$1="","",IF(B277="",IF(Aloitus_Start!$D$1="Suomi","Tieto puuttuu : "&amp;$A277,IF(Aloitus_Start!$D$1="Svenska","Information saknas : "&amp;$A277)),"")))</f>
        <v/>
      </c>
      <c r="G277" s="19" t="str">
        <f ca="1">IF($A$3="","",IF(Aloitus_Start!$D$1="","",IF(C277="",IF(Aloitus_Start!$D$1="Suomi","Tieto puuttuu : "&amp;$A277,IF(Aloitus_Start!$D$1="Svenska","Information saknas : "&amp;$A277)),"")))</f>
        <v/>
      </c>
    </row>
    <row r="278" spans="1:7" x14ac:dyDescent="0.2">
      <c r="A278" s="37" t="str">
        <f ca="1">IF(Testitaulu_Testtabell!$B$2="","",IF(Testitaulu_Testtabell!A282="","",IF(Asetukset!$B$26=(MID(CELL("filename",A277),FIND("]",CELL("filename",A277))+1,255)),Testitaulu_Testtabell!A282,"")))</f>
        <v/>
      </c>
      <c r="B278" s="19" t="str">
        <f ca="1">IF(Testitaulu_Testtabell!$B$2="","",IF(Testitaulu_Testtabell!B282="","",IF(Asetukset!$B$26=(MID(CELL("filename",B277),FIND("]",CELL("filename",B277))+1,255)),Testitaulu_Testtabell!B282,"")))</f>
        <v/>
      </c>
      <c r="C278" s="38" t="str">
        <f ca="1">IF(Testitaulu_Testtabell!$B$2="","",IF(Testitaulu_Testtabell!C282="","",IF(Asetukset!$B$26=(MID(CELL("filename",C277),FIND("]",CELL("filename",C277))+1,255)),Testitaulu_Testtabell!C282,"")))</f>
        <v/>
      </c>
      <c r="D278" s="19" t="str">
        <f>IF(Aloitus_Start!$D$1="","",IF(B278="","",IF(C278="","",C278-B278)))</f>
        <v/>
      </c>
      <c r="E278" s="45" t="str">
        <f>IF(Aloitus_Start!$D$1="","",IF(B278="","",IF(B278=0,"",IF(B278=" ","",IF(C278="","",(C278/B278)-1)))))</f>
        <v/>
      </c>
      <c r="F278" s="19" t="str">
        <f ca="1">IF($A$3="","",IF(Aloitus_Start!$D$1="","",IF(B278="",IF(Aloitus_Start!$D$1="Suomi","Tieto puuttuu : "&amp;$A278,IF(Aloitus_Start!$D$1="Svenska","Information saknas : "&amp;$A278)),"")))</f>
        <v/>
      </c>
      <c r="G278" s="19" t="str">
        <f ca="1">IF($A$3="","",IF(Aloitus_Start!$D$1="","",IF(C278="",IF(Aloitus_Start!$D$1="Suomi","Tieto puuttuu : "&amp;$A278,IF(Aloitus_Start!$D$1="Svenska","Information saknas : "&amp;$A278)),"")))</f>
        <v/>
      </c>
    </row>
    <row r="279" spans="1:7" x14ac:dyDescent="0.2">
      <c r="A279" s="37" t="str">
        <f ca="1">IF(Testitaulu_Testtabell!$B$2="","",IF(Testitaulu_Testtabell!A283="","",IF(Asetukset!$B$26=(MID(CELL("filename",A278),FIND("]",CELL("filename",A278))+1,255)),Testitaulu_Testtabell!A283,"")))</f>
        <v/>
      </c>
      <c r="B279" s="19" t="str">
        <f ca="1">IF(Testitaulu_Testtabell!$B$2="","",IF(Testitaulu_Testtabell!B283="","",IF(Asetukset!$B$26=(MID(CELL("filename",B278),FIND("]",CELL("filename",B278))+1,255)),Testitaulu_Testtabell!B283,"")))</f>
        <v/>
      </c>
      <c r="C279" s="38" t="str">
        <f ca="1">IF(Testitaulu_Testtabell!$B$2="","",IF(Testitaulu_Testtabell!C283="","",IF(Asetukset!$B$26=(MID(CELL("filename",C278),FIND("]",CELL("filename",C278))+1,255)),Testitaulu_Testtabell!C283,"")))</f>
        <v/>
      </c>
      <c r="D279" s="19" t="str">
        <f>IF(Aloitus_Start!$D$1="","",IF(B279="","",IF(C279="","",C279-B279)))</f>
        <v/>
      </c>
      <c r="E279" s="45" t="str">
        <f>IF(Aloitus_Start!$D$1="","",IF(B279="","",IF(B279=0,"",IF(B279=" ","",IF(C279="","",(C279/B279)-1)))))</f>
        <v/>
      </c>
      <c r="F279" s="19" t="str">
        <f ca="1">IF($A$3="","",IF(Aloitus_Start!$D$1="","",IF(B279="",IF(Aloitus_Start!$D$1="Suomi","Tieto puuttuu : "&amp;$A279,IF(Aloitus_Start!$D$1="Svenska","Information saknas : "&amp;$A279)),"")))</f>
        <v/>
      </c>
      <c r="G279" s="19" t="str">
        <f ca="1">IF($A$3="","",IF(Aloitus_Start!$D$1="","",IF(C279="",IF(Aloitus_Start!$D$1="Suomi","Tieto puuttuu : "&amp;$A279,IF(Aloitus_Start!$D$1="Svenska","Information saknas : "&amp;$A279)),"")))</f>
        <v/>
      </c>
    </row>
    <row r="280" spans="1:7" x14ac:dyDescent="0.2">
      <c r="A280" s="37" t="str">
        <f ca="1">IF(Testitaulu_Testtabell!$B$2="","",IF(Testitaulu_Testtabell!A284="","",IF(Asetukset!$B$26=(MID(CELL("filename",A279),FIND("]",CELL("filename",A279))+1,255)),Testitaulu_Testtabell!A284,"")))</f>
        <v/>
      </c>
      <c r="B280" s="19" t="str">
        <f ca="1">IF(Testitaulu_Testtabell!$B$2="","",IF(Testitaulu_Testtabell!B284="","",IF(Asetukset!$B$26=(MID(CELL("filename",B279),FIND("]",CELL("filename",B279))+1,255)),Testitaulu_Testtabell!B284,"")))</f>
        <v/>
      </c>
      <c r="C280" s="38" t="str">
        <f ca="1">IF(Testitaulu_Testtabell!$B$2="","",IF(Testitaulu_Testtabell!C284="","",IF(Asetukset!$B$26=(MID(CELL("filename",C279),FIND("]",CELL("filename",C279))+1,255)),Testitaulu_Testtabell!C284,"")))</f>
        <v/>
      </c>
      <c r="D280" s="19" t="str">
        <f>IF(Aloitus_Start!$D$1="","",IF(B280="","",IF(C280="","",C280-B280)))</f>
        <v/>
      </c>
      <c r="E280" s="45" t="str">
        <f>IF(Aloitus_Start!$D$1="","",IF(B280="","",IF(B280=0,"",IF(B280=" ","",IF(C280="","",(C280/B280)-1)))))</f>
        <v/>
      </c>
      <c r="F280" s="19" t="str">
        <f ca="1">IF($A$3="","",IF(Aloitus_Start!$D$1="","",IF(B280="",IF(Aloitus_Start!$D$1="Suomi","Tieto puuttuu : "&amp;$A280,IF(Aloitus_Start!$D$1="Svenska","Information saknas : "&amp;$A280)),"")))</f>
        <v/>
      </c>
      <c r="G280" s="19" t="str">
        <f ca="1">IF($A$3="","",IF(Aloitus_Start!$D$1="","",IF(C280="",IF(Aloitus_Start!$D$1="Suomi","Tieto puuttuu : "&amp;$A280,IF(Aloitus_Start!$D$1="Svenska","Information saknas : "&amp;$A280)),"")))</f>
        <v/>
      </c>
    </row>
    <row r="281" spans="1:7" x14ac:dyDescent="0.2">
      <c r="A281" s="37" t="str">
        <f ca="1">IF(Testitaulu_Testtabell!$B$2="","",IF(Testitaulu_Testtabell!A285="","",IF(Asetukset!$B$26=(MID(CELL("filename",A280),FIND("]",CELL("filename",A280))+1,255)),Testitaulu_Testtabell!A285,"")))</f>
        <v/>
      </c>
      <c r="B281" s="19" t="str">
        <f ca="1">IF(Testitaulu_Testtabell!$B$2="","",IF(Testitaulu_Testtabell!B285="","",IF(Asetukset!$B$26=(MID(CELL("filename",B280),FIND("]",CELL("filename",B280))+1,255)),Testitaulu_Testtabell!B285,"")))</f>
        <v/>
      </c>
      <c r="C281" s="38" t="str">
        <f ca="1">IF(Testitaulu_Testtabell!$B$2="","",IF(Testitaulu_Testtabell!C285="","",IF(Asetukset!$B$26=(MID(CELL("filename",C280),FIND("]",CELL("filename",C280))+1,255)),Testitaulu_Testtabell!C285,"")))</f>
        <v/>
      </c>
      <c r="D281" s="19" t="str">
        <f>IF(Aloitus_Start!$D$1="","",IF(B281="","",IF(C281="","",C281-B281)))</f>
        <v/>
      </c>
      <c r="E281" s="45" t="str">
        <f>IF(Aloitus_Start!$D$1="","",IF(B281="","",IF(B281=0,"",IF(B281=" ","",IF(C281="","",(C281/B281)-1)))))</f>
        <v/>
      </c>
      <c r="F281" s="19" t="str">
        <f ca="1">IF($A$3="","",IF(Aloitus_Start!$D$1="","",IF(B281="",IF(Aloitus_Start!$D$1="Suomi","Tieto puuttuu : "&amp;$A281,IF(Aloitus_Start!$D$1="Svenska","Information saknas : "&amp;$A281)),"")))</f>
        <v/>
      </c>
      <c r="G281" s="19" t="str">
        <f ca="1">IF($A$3="","",IF(Aloitus_Start!$D$1="","",IF(C281="",IF(Aloitus_Start!$D$1="Suomi","Tieto puuttuu : "&amp;$A281,IF(Aloitus_Start!$D$1="Svenska","Information saknas : "&amp;$A281)),"")))</f>
        <v/>
      </c>
    </row>
    <row r="282" spans="1:7" x14ac:dyDescent="0.2">
      <c r="A282" s="37" t="str">
        <f ca="1">IF(Testitaulu_Testtabell!$B$2="","",IF(Testitaulu_Testtabell!A286="","",IF(Asetukset!$B$26=(MID(CELL("filename",A281),FIND("]",CELL("filename",A281))+1,255)),Testitaulu_Testtabell!A286,"")))</f>
        <v/>
      </c>
      <c r="B282" s="19" t="str">
        <f ca="1">IF(Testitaulu_Testtabell!$B$2="","",IF(Testitaulu_Testtabell!B286="","",IF(Asetukset!$B$26=(MID(CELL("filename",B281),FIND("]",CELL("filename",B281))+1,255)),Testitaulu_Testtabell!B286,"")))</f>
        <v/>
      </c>
      <c r="C282" s="38" t="str">
        <f ca="1">IF(Testitaulu_Testtabell!$B$2="","",IF(Testitaulu_Testtabell!C286="","",IF(Asetukset!$B$26=(MID(CELL("filename",C281),FIND("]",CELL("filename",C281))+1,255)),Testitaulu_Testtabell!C286,"")))</f>
        <v/>
      </c>
      <c r="D282" s="19" t="str">
        <f>IF(Aloitus_Start!$D$1="","",IF(B282="","",IF(C282="","",C282-B282)))</f>
        <v/>
      </c>
      <c r="E282" s="45" t="str">
        <f>IF(Aloitus_Start!$D$1="","",IF(B282="","",IF(B282=0,"",IF(B282=" ","",IF(C282="","",(C282/B282)-1)))))</f>
        <v/>
      </c>
      <c r="F282" s="19" t="str">
        <f ca="1">IF($A$3="","",IF(Aloitus_Start!$D$1="","",IF(B282="",IF(Aloitus_Start!$D$1="Suomi","Tieto puuttuu : "&amp;$A282,IF(Aloitus_Start!$D$1="Svenska","Information saknas : "&amp;$A282)),"")))</f>
        <v/>
      </c>
      <c r="G282" s="19" t="str">
        <f ca="1">IF($A$3="","",IF(Aloitus_Start!$D$1="","",IF(C282="",IF(Aloitus_Start!$D$1="Suomi","Tieto puuttuu : "&amp;$A282,IF(Aloitus_Start!$D$1="Svenska","Information saknas : "&amp;$A282)),"")))</f>
        <v/>
      </c>
    </row>
    <row r="283" spans="1:7" x14ac:dyDescent="0.2">
      <c r="A283" s="37" t="str">
        <f ca="1">IF(Testitaulu_Testtabell!$B$2="","",IF(Testitaulu_Testtabell!A287="","",IF(Asetukset!$B$26=(MID(CELL("filename",A282),FIND("]",CELL("filename",A282))+1,255)),Testitaulu_Testtabell!A287,"")))</f>
        <v/>
      </c>
      <c r="B283" s="19" t="str">
        <f ca="1">IF(Testitaulu_Testtabell!$B$2="","",IF(Testitaulu_Testtabell!B287="","",IF(Asetukset!$B$26=(MID(CELL("filename",B282),FIND("]",CELL("filename",B282))+1,255)),Testitaulu_Testtabell!B287,"")))</f>
        <v/>
      </c>
      <c r="C283" s="38" t="str">
        <f ca="1">IF(Testitaulu_Testtabell!$B$2="","",IF(Testitaulu_Testtabell!C287="","",IF(Asetukset!$B$26=(MID(CELL("filename",C282),FIND("]",CELL("filename",C282))+1,255)),Testitaulu_Testtabell!C287,"")))</f>
        <v/>
      </c>
      <c r="D283" s="19" t="str">
        <f>IF(Aloitus_Start!$D$1="","",IF(B283="","",IF(C283="","",C283-B283)))</f>
        <v/>
      </c>
      <c r="E283" s="45" t="str">
        <f>IF(Aloitus_Start!$D$1="","",IF(B283="","",IF(B283=0,"",IF(B283=" ","",IF(C283="","",(C283/B283)-1)))))</f>
        <v/>
      </c>
      <c r="F283" s="19" t="str">
        <f ca="1">IF($A$3="","",IF(Aloitus_Start!$D$1="","",IF(B283="",IF(Aloitus_Start!$D$1="Suomi","Tieto puuttuu : "&amp;$A283,IF(Aloitus_Start!$D$1="Svenska","Information saknas : "&amp;$A283)),"")))</f>
        <v/>
      </c>
      <c r="G283" s="19" t="str">
        <f ca="1">IF($A$3="","",IF(Aloitus_Start!$D$1="","",IF(C283="",IF(Aloitus_Start!$D$1="Suomi","Tieto puuttuu : "&amp;$A283,IF(Aloitus_Start!$D$1="Svenska","Information saknas : "&amp;$A283)),"")))</f>
        <v/>
      </c>
    </row>
    <row r="284" spans="1:7" x14ac:dyDescent="0.2">
      <c r="A284" s="37" t="str">
        <f ca="1">IF(Testitaulu_Testtabell!$B$2="","",IF(Testitaulu_Testtabell!A288="","",IF(Asetukset!$B$26=(MID(CELL("filename",A283),FIND("]",CELL("filename",A283))+1,255)),Testitaulu_Testtabell!A288,"")))</f>
        <v/>
      </c>
      <c r="B284" s="19" t="str">
        <f ca="1">IF(Testitaulu_Testtabell!$B$2="","",IF(Testitaulu_Testtabell!B288="","",IF(Asetukset!$B$26=(MID(CELL("filename",B283),FIND("]",CELL("filename",B283))+1,255)),Testitaulu_Testtabell!B288,"")))</f>
        <v/>
      </c>
      <c r="C284" s="38" t="str">
        <f ca="1">IF(Testitaulu_Testtabell!$B$2="","",IF(Testitaulu_Testtabell!C288="","",IF(Asetukset!$B$26=(MID(CELL("filename",C283),FIND("]",CELL("filename",C283))+1,255)),Testitaulu_Testtabell!C288,"")))</f>
        <v/>
      </c>
      <c r="D284" s="19" t="str">
        <f>IF(Aloitus_Start!$D$1="","",IF(B284="","",IF(C284="","",C284-B284)))</f>
        <v/>
      </c>
      <c r="E284" s="45" t="str">
        <f>IF(Aloitus_Start!$D$1="","",IF(B284="","",IF(B284=0,"",IF(B284=" ","",IF(C284="","",(C284/B284)-1)))))</f>
        <v/>
      </c>
      <c r="F284" s="19" t="str">
        <f ca="1">IF($A$3="","",IF(Aloitus_Start!$D$1="","",IF(B284="",IF(Aloitus_Start!$D$1="Suomi","Tieto puuttuu : "&amp;$A284,IF(Aloitus_Start!$D$1="Svenska","Information saknas : "&amp;$A284)),"")))</f>
        <v/>
      </c>
      <c r="G284" s="19" t="str">
        <f ca="1">IF($A$3="","",IF(Aloitus_Start!$D$1="","",IF(C284="",IF(Aloitus_Start!$D$1="Suomi","Tieto puuttuu : "&amp;$A284,IF(Aloitus_Start!$D$1="Svenska","Information saknas : "&amp;$A284)),"")))</f>
        <v/>
      </c>
    </row>
    <row r="285" spans="1:7" x14ac:dyDescent="0.2">
      <c r="A285" s="37" t="str">
        <f ca="1">IF(Testitaulu_Testtabell!$B$2="","",IF(Testitaulu_Testtabell!A289="","",IF(Asetukset!$B$26=(MID(CELL("filename",A284),FIND("]",CELL("filename",A284))+1,255)),Testitaulu_Testtabell!A289,"")))</f>
        <v/>
      </c>
      <c r="B285" s="19" t="str">
        <f ca="1">IF(Testitaulu_Testtabell!$B$2="","",IF(Testitaulu_Testtabell!B289="","",IF(Asetukset!$B$26=(MID(CELL("filename",B284),FIND("]",CELL("filename",B284))+1,255)),Testitaulu_Testtabell!B289,"")))</f>
        <v/>
      </c>
      <c r="C285" s="38" t="str">
        <f ca="1">IF(Testitaulu_Testtabell!$B$2="","",IF(Testitaulu_Testtabell!C289="","",IF(Asetukset!$B$26=(MID(CELL("filename",C284),FIND("]",CELL("filename",C284))+1,255)),Testitaulu_Testtabell!C289,"")))</f>
        <v/>
      </c>
      <c r="D285" s="19" t="str">
        <f>IF(Aloitus_Start!$D$1="","",IF(B285="","",IF(C285="","",C285-B285)))</f>
        <v/>
      </c>
      <c r="E285" s="45" t="str">
        <f>IF(Aloitus_Start!$D$1="","",IF(B285="","",IF(B285=0,"",IF(B285=" ","",IF(C285="","",(C285/B285)-1)))))</f>
        <v/>
      </c>
      <c r="F285" s="19" t="str">
        <f ca="1">IF($A$3="","",IF(Aloitus_Start!$D$1="","",IF(B285="",IF(Aloitus_Start!$D$1="Suomi","Tieto puuttuu : "&amp;$A285,IF(Aloitus_Start!$D$1="Svenska","Information saknas : "&amp;$A285)),"")))</f>
        <v/>
      </c>
      <c r="G285" s="19" t="str">
        <f ca="1">IF($A$3="","",IF(Aloitus_Start!$D$1="","",IF(C285="",IF(Aloitus_Start!$D$1="Suomi","Tieto puuttuu : "&amp;$A285,IF(Aloitus_Start!$D$1="Svenska","Information saknas : "&amp;$A285)),"")))</f>
        <v/>
      </c>
    </row>
    <row r="286" spans="1:7" x14ac:dyDescent="0.2">
      <c r="A286" s="37" t="str">
        <f ca="1">IF(Testitaulu_Testtabell!$B$2="","",IF(Testitaulu_Testtabell!A290="","",IF(Asetukset!$B$26=(MID(CELL("filename",A285),FIND("]",CELL("filename",A285))+1,255)),Testitaulu_Testtabell!A290,"")))</f>
        <v/>
      </c>
      <c r="B286" s="19" t="str">
        <f ca="1">IF(Testitaulu_Testtabell!$B$2="","",IF(Testitaulu_Testtabell!B290="","",IF(Asetukset!$B$26=(MID(CELL("filename",B285),FIND("]",CELL("filename",B285))+1,255)),Testitaulu_Testtabell!B290,"")))</f>
        <v/>
      </c>
      <c r="C286" s="38" t="str">
        <f ca="1">IF(Testitaulu_Testtabell!$B$2="","",IF(Testitaulu_Testtabell!C290="","",IF(Asetukset!$B$26=(MID(CELL("filename",C285),FIND("]",CELL("filename",C285))+1,255)),Testitaulu_Testtabell!C290,"")))</f>
        <v/>
      </c>
      <c r="D286" s="19" t="str">
        <f>IF(Aloitus_Start!$D$1="","",IF(B286="","",IF(C286="","",C286-B286)))</f>
        <v/>
      </c>
      <c r="E286" s="45" t="str">
        <f>IF(Aloitus_Start!$D$1="","",IF(B286="","",IF(B286=0,"",IF(B286=" ","",IF(C286="","",(C286/B286)-1)))))</f>
        <v/>
      </c>
      <c r="F286" s="19" t="str">
        <f ca="1">IF($A$3="","",IF(Aloitus_Start!$D$1="","",IF(B286="",IF(Aloitus_Start!$D$1="Suomi","Tieto puuttuu : "&amp;$A286,IF(Aloitus_Start!$D$1="Svenska","Information saknas : "&amp;$A286)),"")))</f>
        <v/>
      </c>
      <c r="G286" s="19" t="str">
        <f ca="1">IF($A$3="","",IF(Aloitus_Start!$D$1="","",IF(C286="",IF(Aloitus_Start!$D$1="Suomi","Tieto puuttuu : "&amp;$A286,IF(Aloitus_Start!$D$1="Svenska","Information saknas : "&amp;$A286)),"")))</f>
        <v/>
      </c>
    </row>
    <row r="287" spans="1:7" x14ac:dyDescent="0.2">
      <c r="A287" s="37" t="str">
        <f ca="1">IF(Testitaulu_Testtabell!$B$2="","",IF(Testitaulu_Testtabell!A291="","",IF(Asetukset!$B$26=(MID(CELL("filename",A286),FIND("]",CELL("filename",A286))+1,255)),Testitaulu_Testtabell!A291,"")))</f>
        <v/>
      </c>
      <c r="B287" s="19" t="str">
        <f ca="1">IF(Testitaulu_Testtabell!$B$2="","",IF(Testitaulu_Testtabell!B291="","",IF(Asetukset!$B$26=(MID(CELL("filename",B286),FIND("]",CELL("filename",B286))+1,255)),Testitaulu_Testtabell!B291,"")))</f>
        <v/>
      </c>
      <c r="C287" s="38" t="str">
        <f ca="1">IF(Testitaulu_Testtabell!$B$2="","",IF(Testitaulu_Testtabell!C291="","",IF(Asetukset!$B$26=(MID(CELL("filename",C286),FIND("]",CELL("filename",C286))+1,255)),Testitaulu_Testtabell!C291,"")))</f>
        <v/>
      </c>
      <c r="D287" s="19" t="str">
        <f>IF(Aloitus_Start!$D$1="","",IF(B287="","",IF(C287="","",C287-B287)))</f>
        <v/>
      </c>
      <c r="E287" s="45" t="str">
        <f>IF(Aloitus_Start!$D$1="","",IF(B287="","",IF(B287=0,"",IF(B287=" ","",IF(C287="","",(C287/B287)-1)))))</f>
        <v/>
      </c>
      <c r="F287" s="19" t="str">
        <f ca="1">IF($A$3="","",IF(Aloitus_Start!$D$1="","",IF(B287="",IF(Aloitus_Start!$D$1="Suomi","Tieto puuttuu : "&amp;$A287,IF(Aloitus_Start!$D$1="Svenska","Information saknas : "&amp;$A287)),"")))</f>
        <v/>
      </c>
      <c r="G287" s="19" t="str">
        <f ca="1">IF($A$3="","",IF(Aloitus_Start!$D$1="","",IF(C287="",IF(Aloitus_Start!$D$1="Suomi","Tieto puuttuu : "&amp;$A287,IF(Aloitus_Start!$D$1="Svenska","Information saknas : "&amp;$A287)),"")))</f>
        <v/>
      </c>
    </row>
    <row r="288" spans="1:7" x14ac:dyDescent="0.2">
      <c r="A288" s="37" t="str">
        <f ca="1">IF(Testitaulu_Testtabell!$B$2="","",IF(Testitaulu_Testtabell!A292="","",IF(Asetukset!$B$26=(MID(CELL("filename",A287),FIND("]",CELL("filename",A287))+1,255)),Testitaulu_Testtabell!A292,"")))</f>
        <v/>
      </c>
      <c r="B288" s="19" t="str">
        <f ca="1">IF(Testitaulu_Testtabell!$B$2="","",IF(Testitaulu_Testtabell!B292="","",IF(Asetukset!$B$26=(MID(CELL("filename",B287),FIND("]",CELL("filename",B287))+1,255)),Testitaulu_Testtabell!B292,"")))</f>
        <v/>
      </c>
      <c r="C288" s="38" t="str">
        <f ca="1">IF(Testitaulu_Testtabell!$B$2="","",IF(Testitaulu_Testtabell!C292="","",IF(Asetukset!$B$26=(MID(CELL("filename",C287),FIND("]",CELL("filename",C287))+1,255)),Testitaulu_Testtabell!C292,"")))</f>
        <v/>
      </c>
      <c r="D288" s="19" t="str">
        <f>IF(Aloitus_Start!$D$1="","",IF(B288="","",IF(C288="","",C288-B288)))</f>
        <v/>
      </c>
      <c r="E288" s="45" t="str">
        <f>IF(Aloitus_Start!$D$1="","",IF(B288="","",IF(B288=0,"",IF(B288=" ","",IF(C288="","",(C288/B288)-1)))))</f>
        <v/>
      </c>
      <c r="F288" s="19" t="str">
        <f ca="1">IF($A$3="","",IF(Aloitus_Start!$D$1="","",IF(B288="",IF(Aloitus_Start!$D$1="Suomi","Tieto puuttuu : "&amp;$A288,IF(Aloitus_Start!$D$1="Svenska","Information saknas : "&amp;$A288)),"")))</f>
        <v/>
      </c>
      <c r="G288" s="19" t="str">
        <f ca="1">IF($A$3="","",IF(Aloitus_Start!$D$1="","",IF(C288="",IF(Aloitus_Start!$D$1="Suomi","Tieto puuttuu : "&amp;$A288,IF(Aloitus_Start!$D$1="Svenska","Information saknas : "&amp;$A288)),"")))</f>
        <v/>
      </c>
    </row>
    <row r="289" spans="1:7" x14ac:dyDescent="0.2">
      <c r="A289" s="37" t="str">
        <f ca="1">IF(Testitaulu_Testtabell!$B$2="","",IF(Testitaulu_Testtabell!A293="","",IF(Asetukset!$B$26=(MID(CELL("filename",A288),FIND("]",CELL("filename",A288))+1,255)),Testitaulu_Testtabell!A293,"")))</f>
        <v/>
      </c>
      <c r="B289" s="19" t="str">
        <f ca="1">IF(Testitaulu_Testtabell!$B$2="","",IF(Testitaulu_Testtabell!B293="","",IF(Asetukset!$B$26=(MID(CELL("filename",B288),FIND("]",CELL("filename",B288))+1,255)),Testitaulu_Testtabell!B293,"")))</f>
        <v/>
      </c>
      <c r="C289" s="38" t="str">
        <f ca="1">IF(Testitaulu_Testtabell!$B$2="","",IF(Testitaulu_Testtabell!C293="","",IF(Asetukset!$B$26=(MID(CELL("filename",C288),FIND("]",CELL("filename",C288))+1,255)),Testitaulu_Testtabell!C293,"")))</f>
        <v/>
      </c>
      <c r="D289" s="19" t="str">
        <f>IF(Aloitus_Start!$D$1="","",IF(B289="","",IF(C289="","",C289-B289)))</f>
        <v/>
      </c>
      <c r="E289" s="45" t="str">
        <f>IF(Aloitus_Start!$D$1="","",IF(B289="","",IF(B289=0,"",IF(B289=" ","",IF(C289="","",(C289/B289)-1)))))</f>
        <v/>
      </c>
      <c r="F289" s="19" t="str">
        <f ca="1">IF($A$3="","",IF(Aloitus_Start!$D$1="","",IF(B289="",IF(Aloitus_Start!$D$1="Suomi","Tieto puuttuu : "&amp;$A289,IF(Aloitus_Start!$D$1="Svenska","Information saknas : "&amp;$A289)),"")))</f>
        <v/>
      </c>
      <c r="G289" s="19" t="str">
        <f ca="1">IF($A$3="","",IF(Aloitus_Start!$D$1="","",IF(C289="",IF(Aloitus_Start!$D$1="Suomi","Tieto puuttuu : "&amp;$A289,IF(Aloitus_Start!$D$1="Svenska","Information saknas : "&amp;$A289)),"")))</f>
        <v/>
      </c>
    </row>
    <row r="290" spans="1:7" x14ac:dyDescent="0.2">
      <c r="A290" s="37" t="str">
        <f ca="1">IF(Testitaulu_Testtabell!$B$2="","",IF(Testitaulu_Testtabell!A294="","",IF(Asetukset!$B$26=(MID(CELL("filename",A289),FIND("]",CELL("filename",A289))+1,255)),Testitaulu_Testtabell!A294,"")))</f>
        <v/>
      </c>
      <c r="B290" s="19" t="str">
        <f ca="1">IF(Testitaulu_Testtabell!$B$2="","",IF(Testitaulu_Testtabell!B294="","",IF(Asetukset!$B$26=(MID(CELL("filename",B289),FIND("]",CELL("filename",B289))+1,255)),Testitaulu_Testtabell!B294,"")))</f>
        <v/>
      </c>
      <c r="C290" s="38" t="str">
        <f ca="1">IF(Testitaulu_Testtabell!$B$2="","",IF(Testitaulu_Testtabell!C294="","",IF(Asetukset!$B$26=(MID(CELL("filename",C289),FIND("]",CELL("filename",C289))+1,255)),Testitaulu_Testtabell!C294,"")))</f>
        <v/>
      </c>
      <c r="D290" s="19" t="str">
        <f>IF(Aloitus_Start!$D$1="","",IF(B290="","",IF(C290="","",C290-B290)))</f>
        <v/>
      </c>
      <c r="E290" s="45" t="str">
        <f>IF(Aloitus_Start!$D$1="","",IF(B290="","",IF(B290=0,"",IF(B290=" ","",IF(C290="","",(C290/B290)-1)))))</f>
        <v/>
      </c>
      <c r="F290" s="19" t="str">
        <f ca="1">IF($A$3="","",IF(Aloitus_Start!$D$1="","",IF(B290="",IF(Aloitus_Start!$D$1="Suomi","Tieto puuttuu : "&amp;$A290,IF(Aloitus_Start!$D$1="Svenska","Information saknas : "&amp;$A290)),"")))</f>
        <v/>
      </c>
      <c r="G290" s="19" t="str">
        <f ca="1">IF($A$3="","",IF(Aloitus_Start!$D$1="","",IF(C290="",IF(Aloitus_Start!$D$1="Suomi","Tieto puuttuu : "&amp;$A290,IF(Aloitus_Start!$D$1="Svenska","Information saknas : "&amp;$A290)),"")))</f>
        <v/>
      </c>
    </row>
    <row r="291" spans="1:7" x14ac:dyDescent="0.2">
      <c r="A291" s="37" t="str">
        <f ca="1">IF(Testitaulu_Testtabell!$B$2="","",IF(Testitaulu_Testtabell!A295="","",IF(Asetukset!$B$26=(MID(CELL("filename",A290),FIND("]",CELL("filename",A290))+1,255)),Testitaulu_Testtabell!A295,"")))</f>
        <v/>
      </c>
      <c r="B291" s="19" t="str">
        <f ca="1">IF(Testitaulu_Testtabell!$B$2="","",IF(Testitaulu_Testtabell!B295="","",IF(Asetukset!$B$26=(MID(CELL("filename",B290),FIND("]",CELL("filename",B290))+1,255)),Testitaulu_Testtabell!B295,"")))</f>
        <v/>
      </c>
      <c r="C291" s="38" t="str">
        <f ca="1">IF(Testitaulu_Testtabell!$B$2="","",IF(Testitaulu_Testtabell!C295="","",IF(Asetukset!$B$26=(MID(CELL("filename",C290),FIND("]",CELL("filename",C290))+1,255)),Testitaulu_Testtabell!C295,"")))</f>
        <v/>
      </c>
      <c r="D291" s="19" t="str">
        <f>IF(Aloitus_Start!$D$1="","",IF(B291="","",IF(C291="","",C291-B291)))</f>
        <v/>
      </c>
      <c r="E291" s="45" t="str">
        <f>IF(Aloitus_Start!$D$1="","",IF(B291="","",IF(B291=0,"",IF(B291=" ","",IF(C291="","",(C291/B291)-1)))))</f>
        <v/>
      </c>
      <c r="F291" s="19" t="str">
        <f ca="1">IF($A$3="","",IF(Aloitus_Start!$D$1="","",IF(B291="",IF(Aloitus_Start!$D$1="Suomi","Tieto puuttuu : "&amp;$A291,IF(Aloitus_Start!$D$1="Svenska","Information saknas : "&amp;$A291)),"")))</f>
        <v/>
      </c>
      <c r="G291" s="19" t="str">
        <f ca="1">IF($A$3="","",IF(Aloitus_Start!$D$1="","",IF(C291="",IF(Aloitus_Start!$D$1="Suomi","Tieto puuttuu : "&amp;$A291,IF(Aloitus_Start!$D$1="Svenska","Information saknas : "&amp;$A291)),"")))</f>
        <v/>
      </c>
    </row>
    <row r="292" spans="1:7" x14ac:dyDescent="0.2">
      <c r="A292" s="37" t="str">
        <f ca="1">IF(Testitaulu_Testtabell!$B$2="","",IF(Testitaulu_Testtabell!A296="","",IF(Asetukset!$B$26=(MID(CELL("filename",A291),FIND("]",CELL("filename",A291))+1,255)),Testitaulu_Testtabell!A296,"")))</f>
        <v/>
      </c>
      <c r="B292" s="19" t="str">
        <f ca="1">IF(Testitaulu_Testtabell!$B$2="","",IF(Testitaulu_Testtabell!B296="","",IF(Asetukset!$B$26=(MID(CELL("filename",B291),FIND("]",CELL("filename",B291))+1,255)),Testitaulu_Testtabell!B296,"")))</f>
        <v/>
      </c>
      <c r="C292" s="38" t="str">
        <f ca="1">IF(Testitaulu_Testtabell!$B$2="","",IF(Testitaulu_Testtabell!C296="","",IF(Asetukset!$B$26=(MID(CELL("filename",C291),FIND("]",CELL("filename",C291))+1,255)),Testitaulu_Testtabell!C296,"")))</f>
        <v/>
      </c>
      <c r="D292" s="19" t="str">
        <f>IF(Aloitus_Start!$D$1="","",IF(B292="","",IF(C292="","",C292-B292)))</f>
        <v/>
      </c>
      <c r="E292" s="45" t="str">
        <f>IF(Aloitus_Start!$D$1="","",IF(B292="","",IF(B292=0,"",IF(B292=" ","",IF(C292="","",(C292/B292)-1)))))</f>
        <v/>
      </c>
      <c r="F292" s="19" t="str">
        <f ca="1">IF($A$3="","",IF(Aloitus_Start!$D$1="","",IF(B292="",IF(Aloitus_Start!$D$1="Suomi","Tieto puuttuu : "&amp;$A292,IF(Aloitus_Start!$D$1="Svenska","Information saknas : "&amp;$A292)),"")))</f>
        <v/>
      </c>
      <c r="G292" s="19" t="str">
        <f ca="1">IF($A$3="","",IF(Aloitus_Start!$D$1="","",IF(C292="",IF(Aloitus_Start!$D$1="Suomi","Tieto puuttuu : "&amp;$A292,IF(Aloitus_Start!$D$1="Svenska","Information saknas : "&amp;$A292)),"")))</f>
        <v/>
      </c>
    </row>
    <row r="293" spans="1:7" x14ac:dyDescent="0.2">
      <c r="A293" s="37" t="str">
        <f ca="1">IF(Testitaulu_Testtabell!$B$2="","",IF(Testitaulu_Testtabell!A297="","",IF(Asetukset!$B$26=(MID(CELL("filename",A292),FIND("]",CELL("filename",A292))+1,255)),Testitaulu_Testtabell!A297,"")))</f>
        <v/>
      </c>
      <c r="B293" s="19" t="str">
        <f ca="1">IF(Testitaulu_Testtabell!$B$2="","",IF(Testitaulu_Testtabell!B297="","",IF(Asetukset!$B$26=(MID(CELL("filename",B292),FIND("]",CELL("filename",B292))+1,255)),Testitaulu_Testtabell!B297,"")))</f>
        <v/>
      </c>
      <c r="C293" s="38" t="str">
        <f ca="1">IF(Testitaulu_Testtabell!$B$2="","",IF(Testitaulu_Testtabell!C297="","",IF(Asetukset!$B$26=(MID(CELL("filename",C292),FIND("]",CELL("filename",C292))+1,255)),Testitaulu_Testtabell!C297,"")))</f>
        <v/>
      </c>
      <c r="D293" s="19" t="str">
        <f>IF(Aloitus_Start!$D$1="","",IF(B293="","",IF(C293="","",C293-B293)))</f>
        <v/>
      </c>
      <c r="E293" s="45" t="str">
        <f>IF(Aloitus_Start!$D$1="","",IF(B293="","",IF(B293=0,"",IF(B293=" ","",IF(C293="","",(C293/B293)-1)))))</f>
        <v/>
      </c>
      <c r="F293" s="19" t="str">
        <f ca="1">IF($A$3="","",IF(Aloitus_Start!$D$1="","",IF(B293="",IF(Aloitus_Start!$D$1="Suomi","Tieto puuttuu : "&amp;$A293,IF(Aloitus_Start!$D$1="Svenska","Information saknas : "&amp;$A293)),"")))</f>
        <v/>
      </c>
      <c r="G293" s="19" t="str">
        <f ca="1">IF($A$3="","",IF(Aloitus_Start!$D$1="","",IF(C293="",IF(Aloitus_Start!$D$1="Suomi","Tieto puuttuu : "&amp;$A293,IF(Aloitus_Start!$D$1="Svenska","Information saknas : "&amp;$A293)),"")))</f>
        <v/>
      </c>
    </row>
    <row r="294" spans="1:7" x14ac:dyDescent="0.2">
      <c r="A294" s="37" t="str">
        <f ca="1">IF(Testitaulu_Testtabell!$B$2="","",IF(Testitaulu_Testtabell!A298="","",IF(Asetukset!$B$26=(MID(CELL("filename",A293),FIND("]",CELL("filename",A293))+1,255)),Testitaulu_Testtabell!A298,"")))</f>
        <v/>
      </c>
      <c r="B294" s="19" t="str">
        <f ca="1">IF(Testitaulu_Testtabell!$B$2="","",IF(Testitaulu_Testtabell!B298="","",IF(Asetukset!$B$26=(MID(CELL("filename",B293),FIND("]",CELL("filename",B293))+1,255)),Testitaulu_Testtabell!B298,"")))</f>
        <v/>
      </c>
      <c r="C294" s="38" t="str">
        <f ca="1">IF(Testitaulu_Testtabell!$B$2="","",IF(Testitaulu_Testtabell!C298="","",IF(Asetukset!$B$26=(MID(CELL("filename",C293),FIND("]",CELL("filename",C293))+1,255)),Testitaulu_Testtabell!C298,"")))</f>
        <v/>
      </c>
      <c r="D294" s="19" t="str">
        <f>IF(Aloitus_Start!$D$1="","",IF(B294="","",IF(C294="","",C294-B294)))</f>
        <v/>
      </c>
      <c r="E294" s="45" t="str">
        <f>IF(Aloitus_Start!$D$1="","",IF(B294="","",IF(B294=0,"",IF(B294=" ","",IF(C294="","",(C294/B294)-1)))))</f>
        <v/>
      </c>
      <c r="F294" s="19" t="str">
        <f ca="1">IF($A$3="","",IF(Aloitus_Start!$D$1="","",IF(B294="",IF(Aloitus_Start!$D$1="Suomi","Tieto puuttuu : "&amp;$A294,IF(Aloitus_Start!$D$1="Svenska","Information saknas : "&amp;$A294)),"")))</f>
        <v/>
      </c>
      <c r="G294" s="19" t="str">
        <f ca="1">IF($A$3="","",IF(Aloitus_Start!$D$1="","",IF(C294="",IF(Aloitus_Start!$D$1="Suomi","Tieto puuttuu : "&amp;$A294,IF(Aloitus_Start!$D$1="Svenska","Information saknas : "&amp;$A294)),"")))</f>
        <v/>
      </c>
    </row>
    <row r="295" spans="1:7" x14ac:dyDescent="0.2">
      <c r="A295" s="37" t="str">
        <f ca="1">IF(Testitaulu_Testtabell!$B$2="","",IF(Testitaulu_Testtabell!A299="","",IF(Asetukset!$B$26=(MID(CELL("filename",A294),FIND("]",CELL("filename",A294))+1,255)),Testitaulu_Testtabell!A299,"")))</f>
        <v/>
      </c>
      <c r="B295" s="19" t="str">
        <f ca="1">IF(Testitaulu_Testtabell!$B$2="","",IF(Testitaulu_Testtabell!B299="","",IF(Asetukset!$B$26=(MID(CELL("filename",B294),FIND("]",CELL("filename",B294))+1,255)),Testitaulu_Testtabell!B299,"")))</f>
        <v/>
      </c>
      <c r="C295" s="38" t="str">
        <f ca="1">IF(Testitaulu_Testtabell!$B$2="","",IF(Testitaulu_Testtabell!C299="","",IF(Asetukset!$B$26=(MID(CELL("filename",C294),FIND("]",CELL("filename",C294))+1,255)),Testitaulu_Testtabell!C299,"")))</f>
        <v/>
      </c>
      <c r="D295" s="19" t="str">
        <f>IF(Aloitus_Start!$D$1="","",IF(B295="","",IF(C295="","",C295-B295)))</f>
        <v/>
      </c>
      <c r="E295" s="45" t="str">
        <f>IF(Aloitus_Start!$D$1="","",IF(B295="","",IF(B295=0,"",IF(B295=" ","",IF(C295="","",(C295/B295)-1)))))</f>
        <v/>
      </c>
      <c r="F295" s="19" t="str">
        <f ca="1">IF($A$3="","",IF(Aloitus_Start!$D$1="","",IF(B295="",IF(Aloitus_Start!$D$1="Suomi","Tieto puuttuu : "&amp;$A295,IF(Aloitus_Start!$D$1="Svenska","Information saknas : "&amp;$A295)),"")))</f>
        <v/>
      </c>
      <c r="G295" s="19" t="str">
        <f ca="1">IF($A$3="","",IF(Aloitus_Start!$D$1="","",IF(C295="",IF(Aloitus_Start!$D$1="Suomi","Tieto puuttuu : "&amp;$A295,IF(Aloitus_Start!$D$1="Svenska","Information saknas : "&amp;$A295)),"")))</f>
        <v/>
      </c>
    </row>
    <row r="296" spans="1:7" x14ac:dyDescent="0.2">
      <c r="A296" s="37" t="str">
        <f ca="1">IF(Testitaulu_Testtabell!$B$2="","",IF(Testitaulu_Testtabell!A300="","",IF(Asetukset!$B$26=(MID(CELL("filename",A295),FIND("]",CELL("filename",A295))+1,255)),Testitaulu_Testtabell!A300,"")))</f>
        <v/>
      </c>
      <c r="B296" s="19" t="str">
        <f ca="1">IF(Testitaulu_Testtabell!$B$2="","",IF(Testitaulu_Testtabell!B300="","",IF(Asetukset!$B$26=(MID(CELL("filename",B295),FIND("]",CELL("filename",B295))+1,255)),Testitaulu_Testtabell!B300,"")))</f>
        <v/>
      </c>
      <c r="C296" s="38" t="str">
        <f ca="1">IF(Testitaulu_Testtabell!$B$2="","",IF(Testitaulu_Testtabell!C300="","",IF(Asetukset!$B$26=(MID(CELL("filename",C295),FIND("]",CELL("filename",C295))+1,255)),Testitaulu_Testtabell!C300,"")))</f>
        <v/>
      </c>
      <c r="D296" s="19" t="str">
        <f>IF(Aloitus_Start!$D$1="","",IF(B296="","",IF(C296="","",C296-B296)))</f>
        <v/>
      </c>
      <c r="E296" s="45" t="str">
        <f>IF(Aloitus_Start!$D$1="","",IF(B296="","",IF(B296=0,"",IF(B296=" ","",IF(C296="","",(C296/B296)-1)))))</f>
        <v/>
      </c>
      <c r="F296" s="19" t="str">
        <f ca="1">IF($A$3="","",IF(Aloitus_Start!$D$1="","",IF(B296="",IF(Aloitus_Start!$D$1="Suomi","Tieto puuttuu : "&amp;$A296,IF(Aloitus_Start!$D$1="Svenska","Information saknas : "&amp;$A296)),"")))</f>
        <v/>
      </c>
      <c r="G296" s="19" t="str">
        <f ca="1">IF($A$3="","",IF(Aloitus_Start!$D$1="","",IF(C296="",IF(Aloitus_Start!$D$1="Suomi","Tieto puuttuu : "&amp;$A296,IF(Aloitus_Start!$D$1="Svenska","Information saknas : "&amp;$A296)),"")))</f>
        <v/>
      </c>
    </row>
    <row r="297" spans="1:7" x14ac:dyDescent="0.2">
      <c r="A297" s="37" t="str">
        <f ca="1">IF(Testitaulu_Testtabell!$B$2="","",IF(Testitaulu_Testtabell!A301="","",IF(Asetukset!$B$26=(MID(CELL("filename",A296),FIND("]",CELL("filename",A296))+1,255)),Testitaulu_Testtabell!A301,"")))</f>
        <v/>
      </c>
      <c r="B297" s="19" t="str">
        <f ca="1">IF(Testitaulu_Testtabell!$B$2="","",IF(Testitaulu_Testtabell!B301="","",IF(Asetukset!$B$26=(MID(CELL("filename",B296),FIND("]",CELL("filename",B296))+1,255)),Testitaulu_Testtabell!B301,"")))</f>
        <v/>
      </c>
      <c r="C297" s="38" t="str">
        <f ca="1">IF(Testitaulu_Testtabell!$B$2="","",IF(Testitaulu_Testtabell!C301="","",IF(Asetukset!$B$26=(MID(CELL("filename",C296),FIND("]",CELL("filename",C296))+1,255)),Testitaulu_Testtabell!C301,"")))</f>
        <v/>
      </c>
      <c r="D297" s="19" t="str">
        <f>IF(Aloitus_Start!$D$1="","",IF(B297="","",IF(C297="","",C297-B297)))</f>
        <v/>
      </c>
      <c r="E297" s="45" t="str">
        <f>IF(Aloitus_Start!$D$1="","",IF(B297="","",IF(B297=0,"",IF(B297=" ","",IF(C297="","",(C297/B297)-1)))))</f>
        <v/>
      </c>
      <c r="F297" s="19" t="str">
        <f ca="1">IF($A$3="","",IF(Aloitus_Start!$D$1="","",IF(B297="",IF(Aloitus_Start!$D$1="Suomi","Tieto puuttuu : "&amp;$A297,IF(Aloitus_Start!$D$1="Svenska","Information saknas : "&amp;$A297)),"")))</f>
        <v/>
      </c>
      <c r="G297" s="19" t="str">
        <f ca="1">IF($A$3="","",IF(Aloitus_Start!$D$1="","",IF(C297="",IF(Aloitus_Start!$D$1="Suomi","Tieto puuttuu : "&amp;$A297,IF(Aloitus_Start!$D$1="Svenska","Information saknas : "&amp;$A297)),"")))</f>
        <v/>
      </c>
    </row>
    <row r="298" spans="1:7" x14ac:dyDescent="0.2">
      <c r="A298" s="37" t="str">
        <f ca="1">IF(Testitaulu_Testtabell!$B$2="","",IF(Testitaulu_Testtabell!A302="","",IF(Asetukset!$B$26=(MID(CELL("filename",A297),FIND("]",CELL("filename",A297))+1,255)),Testitaulu_Testtabell!A302,"")))</f>
        <v/>
      </c>
      <c r="B298" s="19" t="str">
        <f ca="1">IF(Testitaulu_Testtabell!$B$2="","",IF(Testitaulu_Testtabell!B302="","",IF(Asetukset!$B$26=(MID(CELL("filename",B297),FIND("]",CELL("filename",B297))+1,255)),Testitaulu_Testtabell!B302,"")))</f>
        <v/>
      </c>
      <c r="C298" s="38" t="str">
        <f ca="1">IF(Testitaulu_Testtabell!$B$2="","",IF(Testitaulu_Testtabell!C302="","",IF(Asetukset!$B$26=(MID(CELL("filename",C297),FIND("]",CELL("filename",C297))+1,255)),Testitaulu_Testtabell!C302,"")))</f>
        <v/>
      </c>
      <c r="D298" s="19" t="str">
        <f>IF(Aloitus_Start!$D$1="","",IF(B298="","",IF(C298="","",C298-B298)))</f>
        <v/>
      </c>
      <c r="E298" s="45" t="str">
        <f>IF(Aloitus_Start!$D$1="","",IF(B298="","",IF(B298=0,"",IF(B298=" ","",IF(C298="","",(C298/B298)-1)))))</f>
        <v/>
      </c>
      <c r="F298" s="19" t="str">
        <f ca="1">IF($A$3="","",IF(Aloitus_Start!$D$1="","",IF(B298="",IF(Aloitus_Start!$D$1="Suomi","Tieto puuttuu : "&amp;$A298,IF(Aloitus_Start!$D$1="Svenska","Information saknas : "&amp;$A298)),"")))</f>
        <v/>
      </c>
      <c r="G298" s="19" t="str">
        <f ca="1">IF($A$3="","",IF(Aloitus_Start!$D$1="","",IF(C298="",IF(Aloitus_Start!$D$1="Suomi","Tieto puuttuu : "&amp;$A298,IF(Aloitus_Start!$D$1="Svenska","Information saknas : "&amp;$A298)),"")))</f>
        <v/>
      </c>
    </row>
    <row r="299" spans="1:7" x14ac:dyDescent="0.2">
      <c r="A299" s="37" t="str">
        <f ca="1">IF(Testitaulu_Testtabell!$B$2="","",IF(Testitaulu_Testtabell!A303="","",IF(Asetukset!$B$26=(MID(CELL("filename",A298),FIND("]",CELL("filename",A298))+1,255)),Testitaulu_Testtabell!A303,"")))</f>
        <v/>
      </c>
      <c r="B299" s="19" t="str">
        <f ca="1">IF(Testitaulu_Testtabell!$B$2="","",IF(Testitaulu_Testtabell!B303="","",IF(Asetukset!$B$26=(MID(CELL("filename",B298),FIND("]",CELL("filename",B298))+1,255)),Testitaulu_Testtabell!B303,"")))</f>
        <v/>
      </c>
      <c r="C299" s="38" t="str">
        <f ca="1">IF(Testitaulu_Testtabell!$B$2="","",IF(Testitaulu_Testtabell!C303="","",IF(Asetukset!$B$26=(MID(CELL("filename",C298),FIND("]",CELL("filename",C298))+1,255)),Testitaulu_Testtabell!C303,"")))</f>
        <v/>
      </c>
      <c r="D299" s="19" t="str">
        <f>IF(Aloitus_Start!$D$1="","",IF(B299="","",IF(C299="","",C299-B299)))</f>
        <v/>
      </c>
      <c r="E299" s="45" t="str">
        <f>IF(Aloitus_Start!$D$1="","",IF(B299="","",IF(B299=0,"",IF(B299=" ","",IF(C299="","",(C299/B299)-1)))))</f>
        <v/>
      </c>
      <c r="F299" s="19" t="str">
        <f ca="1">IF($A$3="","",IF(Aloitus_Start!$D$1="","",IF(B299="",IF(Aloitus_Start!$D$1="Suomi","Tieto puuttuu : "&amp;$A299,IF(Aloitus_Start!$D$1="Svenska","Information saknas : "&amp;$A299)),"")))</f>
        <v/>
      </c>
      <c r="G299" s="19" t="str">
        <f ca="1">IF($A$3="","",IF(Aloitus_Start!$D$1="","",IF(C299="",IF(Aloitus_Start!$D$1="Suomi","Tieto puuttuu : "&amp;$A299,IF(Aloitus_Start!$D$1="Svenska","Information saknas : "&amp;$A299)),"")))</f>
        <v/>
      </c>
    </row>
    <row r="300" spans="1:7" x14ac:dyDescent="0.2">
      <c r="A300" s="37" t="str">
        <f ca="1">IF(Testitaulu_Testtabell!$B$2="","",IF(Testitaulu_Testtabell!A304="","",IF(Asetukset!$B$26=(MID(CELL("filename",A299),FIND("]",CELL("filename",A299))+1,255)),Testitaulu_Testtabell!A304,"")))</f>
        <v/>
      </c>
      <c r="B300" s="19" t="str">
        <f ca="1">IF(Testitaulu_Testtabell!$B$2="","",IF(Testitaulu_Testtabell!B304="","",IF(Asetukset!$B$26=(MID(CELL("filename",B299),FIND("]",CELL("filename",B299))+1,255)),Testitaulu_Testtabell!B304,"")))</f>
        <v/>
      </c>
      <c r="C300" s="38" t="str">
        <f ca="1">IF(Testitaulu_Testtabell!$B$2="","",IF(Testitaulu_Testtabell!C304="","",IF(Asetukset!$B$26=(MID(CELL("filename",C299),FIND("]",CELL("filename",C299))+1,255)),Testitaulu_Testtabell!C304,"")))</f>
        <v/>
      </c>
      <c r="D300" s="19" t="str">
        <f>IF(Aloitus_Start!$D$1="","",IF(B300="","",IF(C300="","",C300-B300)))</f>
        <v/>
      </c>
      <c r="E300" s="45" t="str">
        <f>IF(Aloitus_Start!$D$1="","",IF(B300="","",IF(B300=0,"",IF(B300=" ","",IF(C300="","",(C300/B300)-1)))))</f>
        <v/>
      </c>
      <c r="F300" s="19" t="str">
        <f ca="1">IF($A$3="","",IF(Aloitus_Start!$D$1="","",IF(B300="",IF(Aloitus_Start!$D$1="Suomi","Tieto puuttuu : "&amp;$A300,IF(Aloitus_Start!$D$1="Svenska","Information saknas : "&amp;$A300)),"")))</f>
        <v/>
      </c>
      <c r="G300" s="19" t="str">
        <f ca="1">IF($A$3="","",IF(Aloitus_Start!$D$1="","",IF(C300="",IF(Aloitus_Start!$D$1="Suomi","Tieto puuttuu : "&amp;$A300,IF(Aloitus_Start!$D$1="Svenska","Information saknas : "&amp;$A300)),"")))</f>
        <v/>
      </c>
    </row>
    <row r="301" spans="1:7" x14ac:dyDescent="0.2">
      <c r="A301" s="37" t="str">
        <f ca="1">IF(Testitaulu_Testtabell!$B$2="","",IF(Testitaulu_Testtabell!A305="","",IF(Asetukset!$B$26=(MID(CELL("filename",A300),FIND("]",CELL("filename",A300))+1,255)),Testitaulu_Testtabell!A305,"")))</f>
        <v/>
      </c>
      <c r="B301" s="19" t="str">
        <f ca="1">IF(Testitaulu_Testtabell!$B$2="","",IF(Testitaulu_Testtabell!B305="","",IF(Asetukset!$B$26=(MID(CELL("filename",B300),FIND("]",CELL("filename",B300))+1,255)),Testitaulu_Testtabell!B305,"")))</f>
        <v/>
      </c>
      <c r="C301" s="38" t="str">
        <f ca="1">IF(Testitaulu_Testtabell!$B$2="","",IF(Testitaulu_Testtabell!C305="","",IF(Asetukset!$B$26=(MID(CELL("filename",C300),FIND("]",CELL("filename",C300))+1,255)),Testitaulu_Testtabell!C305,"")))</f>
        <v/>
      </c>
      <c r="D301" s="19" t="str">
        <f>IF(Aloitus_Start!$D$1="","",IF(B301="","",IF(C301="","",C301-B301)))</f>
        <v/>
      </c>
      <c r="E301" s="45" t="str">
        <f>IF(Aloitus_Start!$D$1="","",IF(B301="","",IF(B301=0,"",IF(B301=" ","",IF(C301="","",(C301/B301)-1)))))</f>
        <v/>
      </c>
      <c r="F301" s="19" t="str">
        <f ca="1">IF($A$3="","",IF(Aloitus_Start!$D$1="","",IF(B301="",IF(Aloitus_Start!$D$1="Suomi","Tieto puuttuu : "&amp;$A301,IF(Aloitus_Start!$D$1="Svenska","Information saknas : "&amp;$A301)),"")))</f>
        <v/>
      </c>
      <c r="G301" s="19" t="str">
        <f ca="1">IF($A$3="","",IF(Aloitus_Start!$D$1="","",IF(C301="",IF(Aloitus_Start!$D$1="Suomi","Tieto puuttuu : "&amp;$A301,IF(Aloitus_Start!$D$1="Svenska","Information saknas : "&amp;$A301)),"")))</f>
        <v/>
      </c>
    </row>
    <row r="302" spans="1:7" x14ac:dyDescent="0.2">
      <c r="A302" s="37" t="str">
        <f ca="1">IF(Testitaulu_Testtabell!$B$2="","",IF(Testitaulu_Testtabell!A306="","",IF(Asetukset!$B$26=(MID(CELL("filename",A301),FIND("]",CELL("filename",A301))+1,255)),Testitaulu_Testtabell!A306,"")))</f>
        <v/>
      </c>
      <c r="B302" s="19" t="str">
        <f ca="1">IF(Testitaulu_Testtabell!$B$2="","",IF(Testitaulu_Testtabell!B306="","",IF(Asetukset!$B$26=(MID(CELL("filename",B301),FIND("]",CELL("filename",B301))+1,255)),Testitaulu_Testtabell!B306,"")))</f>
        <v/>
      </c>
      <c r="C302" s="38" t="str">
        <f ca="1">IF(Testitaulu_Testtabell!$B$2="","",IF(Testitaulu_Testtabell!C306="","",IF(Asetukset!$B$26=(MID(CELL("filename",C301),FIND("]",CELL("filename",C301))+1,255)),Testitaulu_Testtabell!C306,"")))</f>
        <v/>
      </c>
      <c r="D302" s="19" t="str">
        <f>IF(Aloitus_Start!$D$1="","",IF(B302="","",IF(C302="","",C302-B302)))</f>
        <v/>
      </c>
      <c r="E302" s="45" t="str">
        <f>IF(Aloitus_Start!$D$1="","",IF(B302="","",IF(B302=0,"",IF(B302=" ","",IF(C302="","",(C302/B302)-1)))))</f>
        <v/>
      </c>
      <c r="F302" s="19" t="str">
        <f ca="1">IF($A$3="","",IF(Aloitus_Start!$D$1="","",IF(B302="",IF(Aloitus_Start!$D$1="Suomi","Tieto puuttuu : "&amp;$A302,IF(Aloitus_Start!$D$1="Svenska","Information saknas : "&amp;$A302)),"")))</f>
        <v/>
      </c>
      <c r="G302" s="19" t="str">
        <f ca="1">IF($A$3="","",IF(Aloitus_Start!$D$1="","",IF(C302="",IF(Aloitus_Start!$D$1="Suomi","Tieto puuttuu : "&amp;$A302,IF(Aloitus_Start!$D$1="Svenska","Information saknas : "&amp;$A302)),"")))</f>
        <v/>
      </c>
    </row>
    <row r="303" spans="1:7" x14ac:dyDescent="0.2">
      <c r="A303" s="37" t="str">
        <f ca="1">IF(Testitaulu_Testtabell!$B$2="","",IF(Testitaulu_Testtabell!A307="","",IF(Asetukset!$B$26=(MID(CELL("filename",A302),FIND("]",CELL("filename",A302))+1,255)),Testitaulu_Testtabell!A307,"")))</f>
        <v/>
      </c>
      <c r="B303" s="19" t="str">
        <f ca="1">IF(Testitaulu_Testtabell!$B$2="","",IF(Testitaulu_Testtabell!B307="","",IF(Asetukset!$B$26=(MID(CELL("filename",B302),FIND("]",CELL("filename",B302))+1,255)),Testitaulu_Testtabell!B307,"")))</f>
        <v/>
      </c>
      <c r="C303" s="38" t="str">
        <f ca="1">IF(Testitaulu_Testtabell!$B$2="","",IF(Testitaulu_Testtabell!C307="","",IF(Asetukset!$B$26=(MID(CELL("filename",C302),FIND("]",CELL("filename",C302))+1,255)),Testitaulu_Testtabell!C307,"")))</f>
        <v/>
      </c>
      <c r="D303" s="19" t="str">
        <f>IF(Aloitus_Start!$D$1="","",IF(B303="","",IF(C303="","",C303-B303)))</f>
        <v/>
      </c>
      <c r="E303" s="45" t="str">
        <f>IF(Aloitus_Start!$D$1="","",IF(B303="","",IF(B303=0,"",IF(B303=" ","",IF(C303="","",(C303/B303)-1)))))</f>
        <v/>
      </c>
      <c r="F303" s="19" t="str">
        <f ca="1">IF($A$3="","",IF(Aloitus_Start!$D$1="","",IF(B303="",IF(Aloitus_Start!$D$1="Suomi","Tieto puuttuu : "&amp;$A303,IF(Aloitus_Start!$D$1="Svenska","Information saknas : "&amp;$A303)),"")))</f>
        <v/>
      </c>
      <c r="G303" s="19" t="str">
        <f ca="1">IF($A$3="","",IF(Aloitus_Start!$D$1="","",IF(C303="",IF(Aloitus_Start!$D$1="Suomi","Tieto puuttuu : "&amp;$A303,IF(Aloitus_Start!$D$1="Svenska","Information saknas : "&amp;$A303)),"")))</f>
        <v/>
      </c>
    </row>
    <row r="304" spans="1:7" x14ac:dyDescent="0.2">
      <c r="A304" s="37" t="str">
        <f ca="1">IF(Testitaulu_Testtabell!$B$2="","",IF(Testitaulu_Testtabell!A308="","",IF(Asetukset!$B$26=(MID(CELL("filename",A303),FIND("]",CELL("filename",A303))+1,255)),Testitaulu_Testtabell!A308,"")))</f>
        <v/>
      </c>
      <c r="B304" s="19" t="str">
        <f ca="1">IF(Testitaulu_Testtabell!$B$2="","",IF(Testitaulu_Testtabell!B308="","",IF(Asetukset!$B$26=(MID(CELL("filename",B303),FIND("]",CELL("filename",B303))+1,255)),Testitaulu_Testtabell!B308,"")))</f>
        <v/>
      </c>
      <c r="C304" s="38" t="str">
        <f ca="1">IF(Testitaulu_Testtabell!$B$2="","",IF(Testitaulu_Testtabell!C308="","",IF(Asetukset!$B$26=(MID(CELL("filename",C303),FIND("]",CELL("filename",C303))+1,255)),Testitaulu_Testtabell!C308,"")))</f>
        <v/>
      </c>
      <c r="D304" s="19" t="str">
        <f>IF(Aloitus_Start!$D$1="","",IF(B304="","",IF(C304="","",C304-B304)))</f>
        <v/>
      </c>
      <c r="E304" s="45" t="str">
        <f>IF(Aloitus_Start!$D$1="","",IF(B304="","",IF(B304=0,"",IF(B304=" ","",IF(C304="","",(C304/B304)-1)))))</f>
        <v/>
      </c>
      <c r="F304" s="19" t="str">
        <f ca="1">IF($A$3="","",IF(Aloitus_Start!$D$1="","",IF(B304="",IF(Aloitus_Start!$D$1="Suomi","Tieto puuttuu : "&amp;$A304,IF(Aloitus_Start!$D$1="Svenska","Information saknas : "&amp;$A304)),"")))</f>
        <v/>
      </c>
      <c r="G304" s="19" t="str">
        <f ca="1">IF($A$3="","",IF(Aloitus_Start!$D$1="","",IF(C304="",IF(Aloitus_Start!$D$1="Suomi","Tieto puuttuu : "&amp;$A304,IF(Aloitus_Start!$D$1="Svenska","Information saknas : "&amp;$A304)),"")))</f>
        <v/>
      </c>
    </row>
    <row r="305" spans="1:7" x14ac:dyDescent="0.2">
      <c r="A305" s="37" t="str">
        <f ca="1">IF(Testitaulu_Testtabell!$B$2="","",IF(Testitaulu_Testtabell!A309="","",IF(Asetukset!$B$26=(MID(CELL("filename",A304),FIND("]",CELL("filename",A304))+1,255)),Testitaulu_Testtabell!A309,"")))</f>
        <v/>
      </c>
      <c r="B305" s="19" t="str">
        <f ca="1">IF(Testitaulu_Testtabell!$B$2="","",IF(Testitaulu_Testtabell!B309="","",IF(Asetukset!$B$26=(MID(CELL("filename",B304),FIND("]",CELL("filename",B304))+1,255)),Testitaulu_Testtabell!B309,"")))</f>
        <v/>
      </c>
      <c r="C305" s="38" t="str">
        <f ca="1">IF(Testitaulu_Testtabell!$B$2="","",IF(Testitaulu_Testtabell!C309="","",IF(Asetukset!$B$26=(MID(CELL("filename",C304),FIND("]",CELL("filename",C304))+1,255)),Testitaulu_Testtabell!C309,"")))</f>
        <v/>
      </c>
      <c r="D305" s="19" t="str">
        <f>IF(Aloitus_Start!$D$1="","",IF(B305="","",IF(C305="","",C305-B305)))</f>
        <v/>
      </c>
      <c r="E305" s="45" t="str">
        <f>IF(Aloitus_Start!$D$1="","",IF(B305="","",IF(B305=0,"",IF(B305=" ","",IF(C305="","",(C305/B305)-1)))))</f>
        <v/>
      </c>
      <c r="F305" s="19" t="str">
        <f ca="1">IF($A$3="","",IF(Aloitus_Start!$D$1="","",IF(B305="",IF(Aloitus_Start!$D$1="Suomi","Tieto puuttuu : "&amp;$A305,IF(Aloitus_Start!$D$1="Svenska","Information saknas : "&amp;$A305)),"")))</f>
        <v/>
      </c>
      <c r="G305" s="19" t="str">
        <f ca="1">IF($A$3="","",IF(Aloitus_Start!$D$1="","",IF(C305="",IF(Aloitus_Start!$D$1="Suomi","Tieto puuttuu : "&amp;$A305,IF(Aloitus_Start!$D$1="Svenska","Information saknas : "&amp;$A305)),"")))</f>
        <v/>
      </c>
    </row>
    <row r="306" spans="1:7" x14ac:dyDescent="0.2">
      <c r="A306" s="37" t="str">
        <f ca="1">IF(Testitaulu_Testtabell!$B$2="","",IF(Testitaulu_Testtabell!A310="","",IF(Asetukset!$B$26=(MID(CELL("filename",A305),FIND("]",CELL("filename",A305))+1,255)),Testitaulu_Testtabell!A310,"")))</f>
        <v/>
      </c>
      <c r="B306" s="19" t="str">
        <f ca="1">IF(Testitaulu_Testtabell!$B$2="","",IF(Testitaulu_Testtabell!B310="","",IF(Asetukset!$B$26=(MID(CELL("filename",B305),FIND("]",CELL("filename",B305))+1,255)),Testitaulu_Testtabell!B310,"")))</f>
        <v/>
      </c>
      <c r="C306" s="38" t="str">
        <f ca="1">IF(Testitaulu_Testtabell!$B$2="","",IF(Testitaulu_Testtabell!C310="","",IF(Asetukset!$B$26=(MID(CELL("filename",C305),FIND("]",CELL("filename",C305))+1,255)),Testitaulu_Testtabell!C310,"")))</f>
        <v/>
      </c>
      <c r="D306" s="19" t="str">
        <f>IF(Aloitus_Start!$D$1="","",IF(B306="","",IF(C306="","",C306-B306)))</f>
        <v/>
      </c>
      <c r="E306" s="45" t="str">
        <f>IF(Aloitus_Start!$D$1="","",IF(B306="","",IF(B306=0,"",IF(B306=" ","",IF(C306="","",(C306/B306)-1)))))</f>
        <v/>
      </c>
      <c r="F306" s="19" t="str">
        <f ca="1">IF($A$3="","",IF(Aloitus_Start!$D$1="","",IF(B306="",IF(Aloitus_Start!$D$1="Suomi","Tieto puuttuu : "&amp;$A306,IF(Aloitus_Start!$D$1="Svenska","Information saknas : "&amp;$A306)),"")))</f>
        <v/>
      </c>
      <c r="G306" s="19" t="str">
        <f ca="1">IF($A$3="","",IF(Aloitus_Start!$D$1="","",IF(C306="",IF(Aloitus_Start!$D$1="Suomi","Tieto puuttuu : "&amp;$A306,IF(Aloitus_Start!$D$1="Svenska","Information saknas : "&amp;$A306)),"")))</f>
        <v/>
      </c>
    </row>
    <row r="307" spans="1:7" x14ac:dyDescent="0.2">
      <c r="A307" s="37" t="str">
        <f ca="1">IF(Testitaulu_Testtabell!$B$2="","",IF(Testitaulu_Testtabell!A311="","",IF(Asetukset!$B$26=(MID(CELL("filename",A306),FIND("]",CELL("filename",A306))+1,255)),Testitaulu_Testtabell!A311,"")))</f>
        <v/>
      </c>
      <c r="B307" s="19" t="str">
        <f ca="1">IF(Testitaulu_Testtabell!$B$2="","",IF(Testitaulu_Testtabell!B311="","",IF(Asetukset!$B$26=(MID(CELL("filename",B306),FIND("]",CELL("filename",B306))+1,255)),Testitaulu_Testtabell!B311,"")))</f>
        <v/>
      </c>
      <c r="C307" s="38" t="str">
        <f ca="1">IF(Testitaulu_Testtabell!$B$2="","",IF(Testitaulu_Testtabell!C311="","",IF(Asetukset!$B$26=(MID(CELL("filename",C306),FIND("]",CELL("filename",C306))+1,255)),Testitaulu_Testtabell!C311,"")))</f>
        <v/>
      </c>
      <c r="D307" s="19" t="str">
        <f>IF(Aloitus_Start!$D$1="","",IF(B307="","",IF(C307="","",C307-B307)))</f>
        <v/>
      </c>
      <c r="E307" s="45" t="str">
        <f>IF(Aloitus_Start!$D$1="","",IF(B307="","",IF(B307=0,"",IF(B307=" ","",IF(C307="","",(C307/B307)-1)))))</f>
        <v/>
      </c>
      <c r="F307" s="19" t="str">
        <f ca="1">IF($A$3="","",IF(Aloitus_Start!$D$1="","",IF(B307="",IF(Aloitus_Start!$D$1="Suomi","Tieto puuttuu : "&amp;$A307,IF(Aloitus_Start!$D$1="Svenska","Information saknas : "&amp;$A307)),"")))</f>
        <v/>
      </c>
      <c r="G307" s="19" t="str">
        <f ca="1">IF($A$3="","",IF(Aloitus_Start!$D$1="","",IF(C307="",IF(Aloitus_Start!$D$1="Suomi","Tieto puuttuu : "&amp;$A307,IF(Aloitus_Start!$D$1="Svenska","Information saknas : "&amp;$A307)),"")))</f>
        <v/>
      </c>
    </row>
    <row r="308" spans="1:7" x14ac:dyDescent="0.2">
      <c r="A308" s="37" t="str">
        <f ca="1">IF(Testitaulu_Testtabell!$B$2="","",IF(Testitaulu_Testtabell!A312="","",IF(Asetukset!$B$26=(MID(CELL("filename",A307),FIND("]",CELL("filename",A307))+1,255)),Testitaulu_Testtabell!A312,"")))</f>
        <v/>
      </c>
      <c r="B308" s="19" t="str">
        <f ca="1">IF(Testitaulu_Testtabell!$B$2="","",IF(Testitaulu_Testtabell!B312="","",IF(Asetukset!$B$26=(MID(CELL("filename",B307),FIND("]",CELL("filename",B307))+1,255)),Testitaulu_Testtabell!B312,"")))</f>
        <v/>
      </c>
      <c r="C308" s="38" t="str">
        <f ca="1">IF(Testitaulu_Testtabell!$B$2="","",IF(Testitaulu_Testtabell!C312="","",IF(Asetukset!$B$26=(MID(CELL("filename",C307),FIND("]",CELL("filename",C307))+1,255)),Testitaulu_Testtabell!C312,"")))</f>
        <v/>
      </c>
      <c r="D308" s="19" t="str">
        <f>IF(Aloitus_Start!$D$1="","",IF(B308="","",IF(C308="","",C308-B308)))</f>
        <v/>
      </c>
      <c r="E308" s="45" t="str">
        <f>IF(Aloitus_Start!$D$1="","",IF(B308="","",IF(B308=0,"",IF(B308=" ","",IF(C308="","",(C308/B308)-1)))))</f>
        <v/>
      </c>
      <c r="F308" s="19" t="str">
        <f ca="1">IF($A$3="","",IF(Aloitus_Start!$D$1="","",IF(B308="",IF(Aloitus_Start!$D$1="Suomi","Tieto puuttuu : "&amp;$A308,IF(Aloitus_Start!$D$1="Svenska","Information saknas : "&amp;$A308)),"")))</f>
        <v/>
      </c>
      <c r="G308" s="19" t="str">
        <f ca="1">IF($A$3="","",IF(Aloitus_Start!$D$1="","",IF(C308="",IF(Aloitus_Start!$D$1="Suomi","Tieto puuttuu : "&amp;$A308,IF(Aloitus_Start!$D$1="Svenska","Information saknas : "&amp;$A308)),"")))</f>
        <v/>
      </c>
    </row>
    <row r="309" spans="1:7" x14ac:dyDescent="0.2">
      <c r="A309" s="37" t="str">
        <f ca="1">IF(Testitaulu_Testtabell!$B$2="","",IF(Testitaulu_Testtabell!A313="","",IF(Asetukset!$B$26=(MID(CELL("filename",A308),FIND("]",CELL("filename",A308))+1,255)),Testitaulu_Testtabell!A313,"")))</f>
        <v/>
      </c>
      <c r="B309" s="19" t="str">
        <f ca="1">IF(Testitaulu_Testtabell!$B$2="","",IF(Testitaulu_Testtabell!B313="","",IF(Asetukset!$B$26=(MID(CELL("filename",B308),FIND("]",CELL("filename",B308))+1,255)),Testitaulu_Testtabell!B313,"")))</f>
        <v/>
      </c>
      <c r="C309" s="38" t="str">
        <f ca="1">IF(Testitaulu_Testtabell!$B$2="","",IF(Testitaulu_Testtabell!C313="","",IF(Asetukset!$B$26=(MID(CELL("filename",C308),FIND("]",CELL("filename",C308))+1,255)),Testitaulu_Testtabell!C313,"")))</f>
        <v/>
      </c>
      <c r="D309" s="19" t="str">
        <f>IF(Aloitus_Start!$D$1="","",IF(B309="","",IF(C309="","",C309-B309)))</f>
        <v/>
      </c>
      <c r="E309" s="45" t="str">
        <f>IF(Aloitus_Start!$D$1="","",IF(B309="","",IF(B309=0,"",IF(B309=" ","",IF(C309="","",(C309/B309)-1)))))</f>
        <v/>
      </c>
      <c r="F309" s="19" t="str">
        <f ca="1">IF($A$3="","",IF(Aloitus_Start!$D$1="","",IF(B309="",IF(Aloitus_Start!$D$1="Suomi","Tieto puuttuu : "&amp;$A309,IF(Aloitus_Start!$D$1="Svenska","Information saknas : "&amp;$A309)),"")))</f>
        <v/>
      </c>
      <c r="G309" s="19" t="str">
        <f ca="1">IF($A$3="","",IF(Aloitus_Start!$D$1="","",IF(C309="",IF(Aloitus_Start!$D$1="Suomi","Tieto puuttuu : "&amp;$A309,IF(Aloitus_Start!$D$1="Svenska","Information saknas : "&amp;$A309)),"")))</f>
        <v/>
      </c>
    </row>
    <row r="310" spans="1:7" x14ac:dyDescent="0.2">
      <c r="A310" s="37" t="str">
        <f ca="1">IF(Testitaulu_Testtabell!$B$2="","",IF(Testitaulu_Testtabell!A314="","",IF(Asetukset!$B$26=(MID(CELL("filename",A309),FIND("]",CELL("filename",A309))+1,255)),Testitaulu_Testtabell!A314,"")))</f>
        <v/>
      </c>
      <c r="B310" s="19" t="str">
        <f ca="1">IF(Testitaulu_Testtabell!$B$2="","",IF(Testitaulu_Testtabell!B314="","",IF(Asetukset!$B$26=(MID(CELL("filename",B309),FIND("]",CELL("filename",B309))+1,255)),Testitaulu_Testtabell!B314,"")))</f>
        <v/>
      </c>
      <c r="C310" s="38" t="str">
        <f ca="1">IF(Testitaulu_Testtabell!$B$2="","",IF(Testitaulu_Testtabell!C314="","",IF(Asetukset!$B$26=(MID(CELL("filename",C309),FIND("]",CELL("filename",C309))+1,255)),Testitaulu_Testtabell!C314,"")))</f>
        <v/>
      </c>
      <c r="D310" s="19" t="str">
        <f>IF(Aloitus_Start!$D$1="","",IF(B310="","",IF(C310="","",C310-B310)))</f>
        <v/>
      </c>
      <c r="E310" s="45" t="str">
        <f>IF(Aloitus_Start!$D$1="","",IF(B310="","",IF(B310=0,"",IF(B310=" ","",IF(C310="","",(C310/B310)-1)))))</f>
        <v/>
      </c>
      <c r="F310" s="19" t="str">
        <f ca="1">IF($A$3="","",IF(Aloitus_Start!$D$1="","",IF(B310="",IF(Aloitus_Start!$D$1="Suomi","Tieto puuttuu : "&amp;$A310,IF(Aloitus_Start!$D$1="Svenska","Information saknas : "&amp;$A310)),"")))</f>
        <v/>
      </c>
      <c r="G310" s="19" t="str">
        <f ca="1">IF($A$3="","",IF(Aloitus_Start!$D$1="","",IF(C310="",IF(Aloitus_Start!$D$1="Suomi","Tieto puuttuu : "&amp;$A310,IF(Aloitus_Start!$D$1="Svenska","Information saknas : "&amp;$A310)),"")))</f>
        <v/>
      </c>
    </row>
    <row r="311" spans="1:7" x14ac:dyDescent="0.2">
      <c r="A311" s="37" t="str">
        <f ca="1">IF(Testitaulu_Testtabell!$B$2="","",IF(Testitaulu_Testtabell!A315="","",IF(Asetukset!$B$26=(MID(CELL("filename",A310),FIND("]",CELL("filename",A310))+1,255)),Testitaulu_Testtabell!A315,"")))</f>
        <v/>
      </c>
      <c r="B311" s="19" t="str">
        <f ca="1">IF(Testitaulu_Testtabell!$B$2="","",IF(Testitaulu_Testtabell!B315="","",IF(Asetukset!$B$26=(MID(CELL("filename",B310),FIND("]",CELL("filename",B310))+1,255)),Testitaulu_Testtabell!B315,"")))</f>
        <v/>
      </c>
      <c r="C311" s="38" t="str">
        <f ca="1">IF(Testitaulu_Testtabell!$B$2="","",IF(Testitaulu_Testtabell!C315="","",IF(Asetukset!$B$26=(MID(CELL("filename",C310),FIND("]",CELL("filename",C310))+1,255)),Testitaulu_Testtabell!C315,"")))</f>
        <v/>
      </c>
      <c r="D311" s="19" t="str">
        <f>IF(Aloitus_Start!$D$1="","",IF(B311="","",IF(C311="","",C311-B311)))</f>
        <v/>
      </c>
      <c r="E311" s="45" t="str">
        <f>IF(Aloitus_Start!$D$1="","",IF(B311="","",IF(B311=0,"",IF(B311=" ","",IF(C311="","",(C311/B311)-1)))))</f>
        <v/>
      </c>
      <c r="F311" s="19" t="str">
        <f ca="1">IF($A$3="","",IF(Aloitus_Start!$D$1="","",IF(B311="",IF(Aloitus_Start!$D$1="Suomi","Tieto puuttuu : "&amp;$A311,IF(Aloitus_Start!$D$1="Svenska","Information saknas : "&amp;$A311)),"")))</f>
        <v/>
      </c>
      <c r="G311" s="19" t="str">
        <f ca="1">IF($A$3="","",IF(Aloitus_Start!$D$1="","",IF(C311="",IF(Aloitus_Start!$D$1="Suomi","Tieto puuttuu : "&amp;$A311,IF(Aloitus_Start!$D$1="Svenska","Information saknas : "&amp;$A311)),"")))</f>
        <v/>
      </c>
    </row>
    <row r="312" spans="1:7" x14ac:dyDescent="0.2">
      <c r="A312" s="37" t="str">
        <f ca="1">IF(Testitaulu_Testtabell!$B$2="","",IF(Testitaulu_Testtabell!A316="","",IF(Asetukset!$B$26=(MID(CELL("filename",A311),FIND("]",CELL("filename",A311))+1,255)),Testitaulu_Testtabell!A316,"")))</f>
        <v/>
      </c>
      <c r="B312" s="19" t="str">
        <f ca="1">IF(Testitaulu_Testtabell!$B$2="","",IF(Testitaulu_Testtabell!B316="","",IF(Asetukset!$B$26=(MID(CELL("filename",B311),FIND("]",CELL("filename",B311))+1,255)),Testitaulu_Testtabell!B316,"")))</f>
        <v/>
      </c>
      <c r="C312" s="38" t="str">
        <f ca="1">IF(Testitaulu_Testtabell!$B$2="","",IF(Testitaulu_Testtabell!C316="","",IF(Asetukset!$B$26=(MID(CELL("filename",C311),FIND("]",CELL("filename",C311))+1,255)),Testitaulu_Testtabell!C316,"")))</f>
        <v/>
      </c>
      <c r="D312" s="19" t="str">
        <f>IF(Aloitus_Start!$D$1="","",IF(B312="","",IF(C312="","",C312-B312)))</f>
        <v/>
      </c>
      <c r="E312" s="45" t="str">
        <f>IF(Aloitus_Start!$D$1="","",IF(B312="","",IF(B312=0,"",IF(B312=" ","",IF(C312="","",(C312/B312)-1)))))</f>
        <v/>
      </c>
      <c r="F312" s="19" t="str">
        <f ca="1">IF($A$3="","",IF(Aloitus_Start!$D$1="","",IF(B312="",IF(Aloitus_Start!$D$1="Suomi","Tieto puuttuu : "&amp;$A312,IF(Aloitus_Start!$D$1="Svenska","Information saknas : "&amp;$A312)),"")))</f>
        <v/>
      </c>
      <c r="G312" s="19" t="str">
        <f ca="1">IF($A$3="","",IF(Aloitus_Start!$D$1="","",IF(C312="",IF(Aloitus_Start!$D$1="Suomi","Tieto puuttuu : "&amp;$A312,IF(Aloitus_Start!$D$1="Svenska","Information saknas : "&amp;$A312)),"")))</f>
        <v/>
      </c>
    </row>
    <row r="313" spans="1:7" x14ac:dyDescent="0.2">
      <c r="A313" s="37" t="str">
        <f ca="1">IF(Testitaulu_Testtabell!$B$2="","",IF(Testitaulu_Testtabell!A317="","",IF(Asetukset!$B$26=(MID(CELL("filename",A312),FIND("]",CELL("filename",A312))+1,255)),Testitaulu_Testtabell!A317,"")))</f>
        <v/>
      </c>
      <c r="B313" s="19" t="str">
        <f ca="1">IF(Testitaulu_Testtabell!$B$2="","",IF(Testitaulu_Testtabell!B317="","",IF(Asetukset!$B$26=(MID(CELL("filename",B312),FIND("]",CELL("filename",B312))+1,255)),Testitaulu_Testtabell!B317,"")))</f>
        <v/>
      </c>
      <c r="C313" s="38" t="str">
        <f ca="1">IF(Testitaulu_Testtabell!$B$2="","",IF(Testitaulu_Testtabell!C317="","",IF(Asetukset!$B$26=(MID(CELL("filename",C312),FIND("]",CELL("filename",C312))+1,255)),Testitaulu_Testtabell!C317,"")))</f>
        <v/>
      </c>
      <c r="D313" s="19" t="str">
        <f>IF(Aloitus_Start!$D$1="","",IF(B313="","",IF(C313="","",C313-B313)))</f>
        <v/>
      </c>
      <c r="E313" s="45" t="str">
        <f>IF(Aloitus_Start!$D$1="","",IF(B313="","",IF(B313=0,"",IF(B313=" ","",IF(C313="","",(C313/B313)-1)))))</f>
        <v/>
      </c>
      <c r="F313" s="19" t="str">
        <f ca="1">IF($A$3="","",IF(Aloitus_Start!$D$1="","",IF(B313="",IF(Aloitus_Start!$D$1="Suomi","Tieto puuttuu : "&amp;$A313,IF(Aloitus_Start!$D$1="Svenska","Information saknas : "&amp;$A313)),"")))</f>
        <v/>
      </c>
      <c r="G313" s="19" t="str">
        <f ca="1">IF($A$3="","",IF(Aloitus_Start!$D$1="","",IF(C313="",IF(Aloitus_Start!$D$1="Suomi","Tieto puuttuu : "&amp;$A313,IF(Aloitus_Start!$D$1="Svenska","Information saknas : "&amp;$A313)),"")))</f>
        <v/>
      </c>
    </row>
    <row r="314" spans="1:7" x14ac:dyDescent="0.2">
      <c r="A314" s="37" t="str">
        <f ca="1">IF(Testitaulu_Testtabell!$B$2="","",IF(Testitaulu_Testtabell!A318="","",IF(Asetukset!$B$26=(MID(CELL("filename",A313),FIND("]",CELL("filename",A313))+1,255)),Testitaulu_Testtabell!A318,"")))</f>
        <v/>
      </c>
      <c r="B314" s="19" t="str">
        <f ca="1">IF(Testitaulu_Testtabell!$B$2="","",IF(Testitaulu_Testtabell!B318="","",IF(Asetukset!$B$26=(MID(CELL("filename",B313),FIND("]",CELL("filename",B313))+1,255)),Testitaulu_Testtabell!B318,"")))</f>
        <v/>
      </c>
      <c r="C314" s="38" t="str">
        <f ca="1">IF(Testitaulu_Testtabell!$B$2="","",IF(Testitaulu_Testtabell!C318="","",IF(Asetukset!$B$26=(MID(CELL("filename",C313),FIND("]",CELL("filename",C313))+1,255)),Testitaulu_Testtabell!C318,"")))</f>
        <v/>
      </c>
      <c r="D314" s="19" t="str">
        <f>IF(Aloitus_Start!$D$1="","",IF(B314="","",IF(C314="","",C314-B314)))</f>
        <v/>
      </c>
      <c r="E314" s="45" t="str">
        <f>IF(Aloitus_Start!$D$1="","",IF(B314="","",IF(B314=0,"",IF(B314=" ","",IF(C314="","",(C314/B314)-1)))))</f>
        <v/>
      </c>
      <c r="F314" s="19" t="str">
        <f ca="1">IF($A$3="","",IF(Aloitus_Start!$D$1="","",IF(B314="",IF(Aloitus_Start!$D$1="Suomi","Tieto puuttuu : "&amp;$A314,IF(Aloitus_Start!$D$1="Svenska","Information saknas : "&amp;$A314)),"")))</f>
        <v/>
      </c>
      <c r="G314" s="19" t="str">
        <f ca="1">IF($A$3="","",IF(Aloitus_Start!$D$1="","",IF(C314="",IF(Aloitus_Start!$D$1="Suomi","Tieto puuttuu : "&amp;$A314,IF(Aloitus_Start!$D$1="Svenska","Information saknas : "&amp;$A314)),"")))</f>
        <v/>
      </c>
    </row>
    <row r="315" spans="1:7" x14ac:dyDescent="0.2">
      <c r="A315" s="37" t="str">
        <f ca="1">IF(Testitaulu_Testtabell!$B$2="","",IF(Testitaulu_Testtabell!A319="","",IF(Asetukset!$B$26=(MID(CELL("filename",A314),FIND("]",CELL("filename",A314))+1,255)),Testitaulu_Testtabell!A319,"")))</f>
        <v/>
      </c>
      <c r="B315" s="19" t="str">
        <f ca="1">IF(Testitaulu_Testtabell!$B$2="","",IF(Testitaulu_Testtabell!B319="","",IF(Asetukset!$B$26=(MID(CELL("filename",B314),FIND("]",CELL("filename",B314))+1,255)),Testitaulu_Testtabell!B319,"")))</f>
        <v/>
      </c>
      <c r="C315" s="38" t="str">
        <f ca="1">IF(Testitaulu_Testtabell!$B$2="","",IF(Testitaulu_Testtabell!C319="","",IF(Asetukset!$B$26=(MID(CELL("filename",C314),FIND("]",CELL("filename",C314))+1,255)),Testitaulu_Testtabell!C319,"")))</f>
        <v/>
      </c>
      <c r="D315" s="19" t="str">
        <f>IF(Aloitus_Start!$D$1="","",IF(B315="","",IF(C315="","",C315-B315)))</f>
        <v/>
      </c>
      <c r="E315" s="45" t="str">
        <f>IF(Aloitus_Start!$D$1="","",IF(B315="","",IF(B315=0,"",IF(B315=" ","",IF(C315="","",(C315/B315)-1)))))</f>
        <v/>
      </c>
      <c r="F315" s="19" t="str">
        <f ca="1">IF($A$3="","",IF(Aloitus_Start!$D$1="","",IF(B315="",IF(Aloitus_Start!$D$1="Suomi","Tieto puuttuu : "&amp;$A315,IF(Aloitus_Start!$D$1="Svenska","Information saknas : "&amp;$A315)),"")))</f>
        <v/>
      </c>
      <c r="G315" s="19" t="str">
        <f ca="1">IF($A$3="","",IF(Aloitus_Start!$D$1="","",IF(C315="",IF(Aloitus_Start!$D$1="Suomi","Tieto puuttuu : "&amp;$A315,IF(Aloitus_Start!$D$1="Svenska","Information saknas : "&amp;$A315)),"")))</f>
        <v/>
      </c>
    </row>
    <row r="316" spans="1:7" x14ac:dyDescent="0.2">
      <c r="A316" s="37" t="str">
        <f ca="1">IF(Testitaulu_Testtabell!$B$2="","",IF(Testitaulu_Testtabell!A320="","",IF(Asetukset!$B$26=(MID(CELL("filename",A315),FIND("]",CELL("filename",A315))+1,255)),Testitaulu_Testtabell!A320,"")))</f>
        <v/>
      </c>
      <c r="B316" s="19" t="str">
        <f ca="1">IF(Testitaulu_Testtabell!$B$2="","",IF(Testitaulu_Testtabell!B320="","",IF(Asetukset!$B$26=(MID(CELL("filename",B315),FIND("]",CELL("filename",B315))+1,255)),Testitaulu_Testtabell!B320,"")))</f>
        <v/>
      </c>
      <c r="C316" s="38" t="str">
        <f ca="1">IF(Testitaulu_Testtabell!$B$2="","",IF(Testitaulu_Testtabell!C320="","",IF(Asetukset!$B$26=(MID(CELL("filename",C315),FIND("]",CELL("filename",C315))+1,255)),Testitaulu_Testtabell!C320,"")))</f>
        <v/>
      </c>
      <c r="D316" s="19" t="str">
        <f>IF(Aloitus_Start!$D$1="","",IF(B316="","",IF(C316="","",C316-B316)))</f>
        <v/>
      </c>
      <c r="E316" s="45" t="str">
        <f>IF(Aloitus_Start!$D$1="","",IF(B316="","",IF(B316=0,"",IF(B316=" ","",IF(C316="","",(C316/B316)-1)))))</f>
        <v/>
      </c>
      <c r="F316" s="19" t="str">
        <f ca="1">IF($A$3="","",IF(Aloitus_Start!$D$1="","",IF(B316="",IF(Aloitus_Start!$D$1="Suomi","Tieto puuttuu : "&amp;$A316,IF(Aloitus_Start!$D$1="Svenska","Information saknas : "&amp;$A316)),"")))</f>
        <v/>
      </c>
      <c r="G316" s="19" t="str">
        <f ca="1">IF($A$3="","",IF(Aloitus_Start!$D$1="","",IF(C316="",IF(Aloitus_Start!$D$1="Suomi","Tieto puuttuu : "&amp;$A316,IF(Aloitus_Start!$D$1="Svenska","Information saknas : "&amp;$A316)),"")))</f>
        <v/>
      </c>
    </row>
    <row r="317" spans="1:7" x14ac:dyDescent="0.2">
      <c r="A317" s="37" t="str">
        <f ca="1">IF(Testitaulu_Testtabell!$B$2="","",IF(Testitaulu_Testtabell!A321="","",IF(Asetukset!$B$26=(MID(CELL("filename",A316),FIND("]",CELL("filename",A316))+1,255)),Testitaulu_Testtabell!A321,"")))</f>
        <v/>
      </c>
      <c r="B317" s="19" t="str">
        <f ca="1">IF(Testitaulu_Testtabell!$B$2="","",IF(Testitaulu_Testtabell!B321="","",IF(Asetukset!$B$26=(MID(CELL("filename",B316),FIND("]",CELL("filename",B316))+1,255)),Testitaulu_Testtabell!B321,"")))</f>
        <v/>
      </c>
      <c r="C317" s="38" t="str">
        <f ca="1">IF(Testitaulu_Testtabell!$B$2="","",IF(Testitaulu_Testtabell!C321="","",IF(Asetukset!$B$26=(MID(CELL("filename",C316),FIND("]",CELL("filename",C316))+1,255)),Testitaulu_Testtabell!C321,"")))</f>
        <v/>
      </c>
      <c r="D317" s="19" t="str">
        <f>IF(Aloitus_Start!$D$1="","",IF(B317="","",IF(C317="","",C317-B317)))</f>
        <v/>
      </c>
      <c r="E317" s="45" t="str">
        <f>IF(Aloitus_Start!$D$1="","",IF(B317="","",IF(B317=0,"",IF(B317=" ","",IF(C317="","",(C317/B317)-1)))))</f>
        <v/>
      </c>
      <c r="F317" s="19" t="str">
        <f ca="1">IF($A$3="","",IF(Aloitus_Start!$D$1="","",IF(B317="",IF(Aloitus_Start!$D$1="Suomi","Tieto puuttuu : "&amp;$A317,IF(Aloitus_Start!$D$1="Svenska","Information saknas : "&amp;$A317)),"")))</f>
        <v/>
      </c>
      <c r="G317" s="19" t="str">
        <f ca="1">IF($A$3="","",IF(Aloitus_Start!$D$1="","",IF(C317="",IF(Aloitus_Start!$D$1="Suomi","Tieto puuttuu : "&amp;$A317,IF(Aloitus_Start!$D$1="Svenska","Information saknas : "&amp;$A317)),"")))</f>
        <v/>
      </c>
    </row>
    <row r="318" spans="1:7" x14ac:dyDescent="0.2">
      <c r="A318" s="37" t="str">
        <f ca="1">IF(Testitaulu_Testtabell!$B$2="","",IF(Testitaulu_Testtabell!A322="","",IF(Asetukset!$B$26=(MID(CELL("filename",A317),FIND("]",CELL("filename",A317))+1,255)),Testitaulu_Testtabell!A322,"")))</f>
        <v/>
      </c>
      <c r="B318" s="19" t="str">
        <f ca="1">IF(Testitaulu_Testtabell!$B$2="","",IF(Testitaulu_Testtabell!B322="","",IF(Asetukset!$B$26=(MID(CELL("filename",B317),FIND("]",CELL("filename",B317))+1,255)),Testitaulu_Testtabell!B322,"")))</f>
        <v/>
      </c>
      <c r="C318" s="38" t="str">
        <f ca="1">IF(Testitaulu_Testtabell!$B$2="","",IF(Testitaulu_Testtabell!C322="","",IF(Asetukset!$B$26=(MID(CELL("filename",C317),FIND("]",CELL("filename",C317))+1,255)),Testitaulu_Testtabell!C322,"")))</f>
        <v/>
      </c>
      <c r="D318" s="19" t="str">
        <f>IF(Aloitus_Start!$D$1="","",IF(B318="","",IF(C318="","",C318-B318)))</f>
        <v/>
      </c>
      <c r="E318" s="45" t="str">
        <f>IF(Aloitus_Start!$D$1="","",IF(B318="","",IF(B318=0,"",IF(B318=" ","",IF(C318="","",(C318/B318)-1)))))</f>
        <v/>
      </c>
      <c r="F318" s="19" t="str">
        <f ca="1">IF($A$3="","",IF(Aloitus_Start!$D$1="","",IF(B318="",IF(Aloitus_Start!$D$1="Suomi","Tieto puuttuu : "&amp;$A318,IF(Aloitus_Start!$D$1="Svenska","Information saknas : "&amp;$A318)),"")))</f>
        <v/>
      </c>
      <c r="G318" s="19" t="str">
        <f ca="1">IF($A$3="","",IF(Aloitus_Start!$D$1="","",IF(C318="",IF(Aloitus_Start!$D$1="Suomi","Tieto puuttuu : "&amp;$A318,IF(Aloitus_Start!$D$1="Svenska","Information saknas : "&amp;$A318)),"")))</f>
        <v/>
      </c>
    </row>
    <row r="319" spans="1:7" x14ac:dyDescent="0.2">
      <c r="A319" s="37" t="str">
        <f ca="1">IF(Testitaulu_Testtabell!$B$2="","",IF(Testitaulu_Testtabell!A323="","",IF(Asetukset!$B$26=(MID(CELL("filename",A318),FIND("]",CELL("filename",A318))+1,255)),Testitaulu_Testtabell!A323,"")))</f>
        <v/>
      </c>
      <c r="B319" s="19" t="str">
        <f ca="1">IF(Testitaulu_Testtabell!$B$2="","",IF(Testitaulu_Testtabell!B323="","",IF(Asetukset!$B$26=(MID(CELL("filename",B318),FIND("]",CELL("filename",B318))+1,255)),Testitaulu_Testtabell!B323,"")))</f>
        <v/>
      </c>
      <c r="C319" s="38" t="str">
        <f ca="1">IF(Testitaulu_Testtabell!$B$2="","",IF(Testitaulu_Testtabell!C323="","",IF(Asetukset!$B$26=(MID(CELL("filename",C318),FIND("]",CELL("filename",C318))+1,255)),Testitaulu_Testtabell!C323,"")))</f>
        <v/>
      </c>
      <c r="D319" s="19" t="str">
        <f>IF(Aloitus_Start!$D$1="","",IF(B319="","",IF(C319="","",C319-B319)))</f>
        <v/>
      </c>
      <c r="E319" s="45" t="str">
        <f>IF(Aloitus_Start!$D$1="","",IF(B319="","",IF(B319=0,"",IF(B319=" ","",IF(C319="","",(C319/B319)-1)))))</f>
        <v/>
      </c>
      <c r="F319" s="19" t="str">
        <f ca="1">IF($A$3="","",IF(Aloitus_Start!$D$1="","",IF(B319="",IF(Aloitus_Start!$D$1="Suomi","Tieto puuttuu : "&amp;$A319,IF(Aloitus_Start!$D$1="Svenska","Information saknas : "&amp;$A319)),"")))</f>
        <v/>
      </c>
      <c r="G319" s="19" t="str">
        <f ca="1">IF($A$3="","",IF(Aloitus_Start!$D$1="","",IF(C319="",IF(Aloitus_Start!$D$1="Suomi","Tieto puuttuu : "&amp;$A319,IF(Aloitus_Start!$D$1="Svenska","Information saknas : "&amp;$A319)),"")))</f>
        <v/>
      </c>
    </row>
    <row r="320" spans="1:7" x14ac:dyDescent="0.2">
      <c r="A320" s="37" t="str">
        <f ca="1">IF(Testitaulu_Testtabell!$B$2="","",IF(Testitaulu_Testtabell!A324="","",IF(Asetukset!$B$26=(MID(CELL("filename",A319),FIND("]",CELL("filename",A319))+1,255)),Testitaulu_Testtabell!A324,"")))</f>
        <v/>
      </c>
      <c r="B320" s="19" t="str">
        <f ca="1">IF(Testitaulu_Testtabell!$B$2="","",IF(Testitaulu_Testtabell!B324="","",IF(Asetukset!$B$26=(MID(CELL("filename",B319),FIND("]",CELL("filename",B319))+1,255)),Testitaulu_Testtabell!B324,"")))</f>
        <v/>
      </c>
      <c r="C320" s="38" t="str">
        <f ca="1">IF(Testitaulu_Testtabell!$B$2="","",IF(Testitaulu_Testtabell!C324="","",IF(Asetukset!$B$26=(MID(CELL("filename",C319),FIND("]",CELL("filename",C319))+1,255)),Testitaulu_Testtabell!C324,"")))</f>
        <v/>
      </c>
      <c r="D320" s="19" t="str">
        <f>IF(Aloitus_Start!$D$1="","",IF(B320="","",IF(C320="","",C320-B320)))</f>
        <v/>
      </c>
      <c r="E320" s="45" t="str">
        <f>IF(Aloitus_Start!$D$1="","",IF(B320="","",IF(B320=0,"",IF(B320=" ","",IF(C320="","",(C320/B320)-1)))))</f>
        <v/>
      </c>
      <c r="F320" s="19" t="str">
        <f ca="1">IF($A$3="","",IF(Aloitus_Start!$D$1="","",IF(B320="",IF(Aloitus_Start!$D$1="Suomi","Tieto puuttuu : "&amp;$A320,IF(Aloitus_Start!$D$1="Svenska","Information saknas : "&amp;$A320)),"")))</f>
        <v/>
      </c>
      <c r="G320" s="19" t="str">
        <f ca="1">IF($A$3="","",IF(Aloitus_Start!$D$1="","",IF(C320="",IF(Aloitus_Start!$D$1="Suomi","Tieto puuttuu : "&amp;$A320,IF(Aloitus_Start!$D$1="Svenska","Information saknas : "&amp;$A320)),"")))</f>
        <v/>
      </c>
    </row>
    <row r="321" spans="1:7" x14ac:dyDescent="0.2">
      <c r="A321" s="37" t="str">
        <f ca="1">IF(Testitaulu_Testtabell!$B$2="","",IF(Testitaulu_Testtabell!A325="","",IF(Asetukset!$B$26=(MID(CELL("filename",A320),FIND("]",CELL("filename",A320))+1,255)),Testitaulu_Testtabell!A325,"")))</f>
        <v/>
      </c>
      <c r="B321" s="19" t="str">
        <f ca="1">IF(Testitaulu_Testtabell!$B$2="","",IF(Testitaulu_Testtabell!B325="","",IF(Asetukset!$B$26=(MID(CELL("filename",B320),FIND("]",CELL("filename",B320))+1,255)),Testitaulu_Testtabell!B325,"")))</f>
        <v/>
      </c>
      <c r="C321" s="38" t="str">
        <f ca="1">IF(Testitaulu_Testtabell!$B$2="","",IF(Testitaulu_Testtabell!C325="","",IF(Asetukset!$B$26=(MID(CELL("filename",C320),FIND("]",CELL("filename",C320))+1,255)),Testitaulu_Testtabell!C325,"")))</f>
        <v/>
      </c>
      <c r="D321" s="19" t="str">
        <f>IF(Aloitus_Start!$D$1="","",IF(B321="","",IF(C321="","",C321-B321)))</f>
        <v/>
      </c>
      <c r="E321" s="45" t="str">
        <f>IF(Aloitus_Start!$D$1="","",IF(B321="","",IF(B321=0,"",IF(B321=" ","",IF(C321="","",(C321/B321)-1)))))</f>
        <v/>
      </c>
      <c r="F321" s="19" t="str">
        <f ca="1">IF($A$3="","",IF(Aloitus_Start!$D$1="","",IF(B321="",IF(Aloitus_Start!$D$1="Suomi","Tieto puuttuu : "&amp;$A321,IF(Aloitus_Start!$D$1="Svenska","Information saknas : "&amp;$A321)),"")))</f>
        <v/>
      </c>
      <c r="G321" s="19" t="str">
        <f ca="1">IF($A$3="","",IF(Aloitus_Start!$D$1="","",IF(C321="",IF(Aloitus_Start!$D$1="Suomi","Tieto puuttuu : "&amp;$A321,IF(Aloitus_Start!$D$1="Svenska","Information saknas : "&amp;$A321)),"")))</f>
        <v/>
      </c>
    </row>
    <row r="322" spans="1:7" x14ac:dyDescent="0.2">
      <c r="A322" s="37" t="str">
        <f ca="1">IF(Testitaulu_Testtabell!$B$2="","",IF(Testitaulu_Testtabell!A326="","",IF(Asetukset!$B$26=(MID(CELL("filename",A321),FIND("]",CELL("filename",A321))+1,255)),Testitaulu_Testtabell!A326,"")))</f>
        <v/>
      </c>
      <c r="B322" s="19" t="str">
        <f ca="1">IF(Testitaulu_Testtabell!$B$2="","",IF(Testitaulu_Testtabell!B326="","",IF(Asetukset!$B$26=(MID(CELL("filename",B321),FIND("]",CELL("filename",B321))+1,255)),Testitaulu_Testtabell!B326,"")))</f>
        <v/>
      </c>
      <c r="C322" s="38" t="str">
        <f ca="1">IF(Testitaulu_Testtabell!$B$2="","",IF(Testitaulu_Testtabell!C326="","",IF(Asetukset!$B$26=(MID(CELL("filename",C321),FIND("]",CELL("filename",C321))+1,255)),Testitaulu_Testtabell!C326,"")))</f>
        <v/>
      </c>
      <c r="D322" s="19" t="str">
        <f>IF(Aloitus_Start!$D$1="","",IF(B322="","",IF(C322="","",C322-B322)))</f>
        <v/>
      </c>
      <c r="E322" s="45" t="str">
        <f>IF(Aloitus_Start!$D$1="","",IF(B322="","",IF(B322=0,"",IF(B322=" ","",IF(C322="","",(C322/B322)-1)))))</f>
        <v/>
      </c>
      <c r="F322" s="19" t="str">
        <f ca="1">IF($A$3="","",IF(Aloitus_Start!$D$1="","",IF(B322="",IF(Aloitus_Start!$D$1="Suomi","Tieto puuttuu : "&amp;$A322,IF(Aloitus_Start!$D$1="Svenska","Information saknas : "&amp;$A322)),"")))</f>
        <v/>
      </c>
      <c r="G322" s="19" t="str">
        <f ca="1">IF($A$3="","",IF(Aloitus_Start!$D$1="","",IF(C322="",IF(Aloitus_Start!$D$1="Suomi","Tieto puuttuu : "&amp;$A322,IF(Aloitus_Start!$D$1="Svenska","Information saknas : "&amp;$A322)),"")))</f>
        <v/>
      </c>
    </row>
    <row r="323" spans="1:7" x14ac:dyDescent="0.2">
      <c r="A323" s="37" t="str">
        <f ca="1">IF(Testitaulu_Testtabell!$B$2="","",IF(Testitaulu_Testtabell!A327="","",IF(Asetukset!$B$26=(MID(CELL("filename",A322),FIND("]",CELL("filename",A322))+1,255)),Testitaulu_Testtabell!A327,"")))</f>
        <v/>
      </c>
      <c r="B323" s="19" t="str">
        <f ca="1">IF(Testitaulu_Testtabell!$B$2="","",IF(Testitaulu_Testtabell!B327="","",IF(Asetukset!$B$26=(MID(CELL("filename",B322),FIND("]",CELL("filename",B322))+1,255)),Testitaulu_Testtabell!B327,"")))</f>
        <v/>
      </c>
      <c r="C323" s="38" t="str">
        <f ca="1">IF(Testitaulu_Testtabell!$B$2="","",IF(Testitaulu_Testtabell!C327="","",IF(Asetukset!$B$26=(MID(CELL("filename",C322),FIND("]",CELL("filename",C322))+1,255)),Testitaulu_Testtabell!C327,"")))</f>
        <v/>
      </c>
      <c r="D323" s="19" t="str">
        <f>IF(Aloitus_Start!$D$1="","",IF(B323="","",IF(C323="","",C323-B323)))</f>
        <v/>
      </c>
      <c r="E323" s="45" t="str">
        <f>IF(Aloitus_Start!$D$1="","",IF(B323="","",IF(B323=0,"",IF(B323=" ","",IF(C323="","",(C323/B323)-1)))))</f>
        <v/>
      </c>
      <c r="F323" s="19" t="str">
        <f ca="1">IF($A$3="","",IF(Aloitus_Start!$D$1="","",IF(B323="",IF(Aloitus_Start!$D$1="Suomi","Tieto puuttuu : "&amp;$A323,IF(Aloitus_Start!$D$1="Svenska","Information saknas : "&amp;$A323)),"")))</f>
        <v/>
      </c>
      <c r="G323" s="19" t="str">
        <f ca="1">IF($A$3="","",IF(Aloitus_Start!$D$1="","",IF(C323="",IF(Aloitus_Start!$D$1="Suomi","Tieto puuttuu : "&amp;$A323,IF(Aloitus_Start!$D$1="Svenska","Information saknas : "&amp;$A323)),"")))</f>
        <v/>
      </c>
    </row>
    <row r="324" spans="1:7" x14ac:dyDescent="0.2">
      <c r="A324" s="37" t="str">
        <f ca="1">IF(Testitaulu_Testtabell!$B$2="","",IF(Testitaulu_Testtabell!A328="","",IF(Asetukset!$B$26=(MID(CELL("filename",A323),FIND("]",CELL("filename",A323))+1,255)),Testitaulu_Testtabell!A328,"")))</f>
        <v/>
      </c>
      <c r="B324" s="19" t="str">
        <f ca="1">IF(Testitaulu_Testtabell!$B$2="","",IF(Testitaulu_Testtabell!B328="","",IF(Asetukset!$B$26=(MID(CELL("filename",B323),FIND("]",CELL("filename",B323))+1,255)),Testitaulu_Testtabell!B328,"")))</f>
        <v/>
      </c>
      <c r="C324" s="38" t="str">
        <f ca="1">IF(Testitaulu_Testtabell!$B$2="","",IF(Testitaulu_Testtabell!C328="","",IF(Asetukset!$B$26=(MID(CELL("filename",C323),FIND("]",CELL("filename",C323))+1,255)),Testitaulu_Testtabell!C328,"")))</f>
        <v/>
      </c>
      <c r="D324" s="19" t="str">
        <f>IF(Aloitus_Start!$D$1="","",IF(B324="","",IF(C324="","",C324-B324)))</f>
        <v/>
      </c>
      <c r="E324" s="45" t="str">
        <f>IF(Aloitus_Start!$D$1="","",IF(B324="","",IF(B324=0,"",IF(B324=" ","",IF(C324="","",(C324/B324)-1)))))</f>
        <v/>
      </c>
      <c r="F324" s="19" t="str">
        <f ca="1">IF($A$3="","",IF(Aloitus_Start!$D$1="","",IF(B324="",IF(Aloitus_Start!$D$1="Suomi","Tieto puuttuu : "&amp;$A324,IF(Aloitus_Start!$D$1="Svenska","Information saknas : "&amp;$A324)),"")))</f>
        <v/>
      </c>
      <c r="G324" s="19" t="str">
        <f ca="1">IF($A$3="","",IF(Aloitus_Start!$D$1="","",IF(C324="",IF(Aloitus_Start!$D$1="Suomi","Tieto puuttuu : "&amp;$A324,IF(Aloitus_Start!$D$1="Svenska","Information saknas : "&amp;$A324)),"")))</f>
        <v/>
      </c>
    </row>
    <row r="325" spans="1:7" x14ac:dyDescent="0.2">
      <c r="A325" s="37" t="str">
        <f ca="1">IF(Testitaulu_Testtabell!$B$2="","",IF(Testitaulu_Testtabell!A329="","",IF(Asetukset!$B$26=(MID(CELL("filename",A324),FIND("]",CELL("filename",A324))+1,255)),Testitaulu_Testtabell!A329,"")))</f>
        <v/>
      </c>
      <c r="B325" s="19" t="str">
        <f ca="1">IF(Testitaulu_Testtabell!$B$2="","",IF(Testitaulu_Testtabell!B329="","",IF(Asetukset!$B$26=(MID(CELL("filename",B324),FIND("]",CELL("filename",B324))+1,255)),Testitaulu_Testtabell!B329,"")))</f>
        <v/>
      </c>
      <c r="C325" s="38" t="str">
        <f ca="1">IF(Testitaulu_Testtabell!$B$2="","",IF(Testitaulu_Testtabell!C329="","",IF(Asetukset!$B$26=(MID(CELL("filename",C324),FIND("]",CELL("filename",C324))+1,255)),Testitaulu_Testtabell!C329,"")))</f>
        <v/>
      </c>
      <c r="D325" s="19" t="str">
        <f>IF(Aloitus_Start!$D$1="","",IF(B325="","",IF(C325="","",C325-B325)))</f>
        <v/>
      </c>
      <c r="E325" s="45" t="str">
        <f>IF(Aloitus_Start!$D$1="","",IF(B325="","",IF(B325=0,"",IF(B325=" ","",IF(C325="","",(C325/B325)-1)))))</f>
        <v/>
      </c>
      <c r="F325" s="19" t="str">
        <f ca="1">IF($A$3="","",IF(Aloitus_Start!$D$1="","",IF(B325="",IF(Aloitus_Start!$D$1="Suomi","Tieto puuttuu : "&amp;$A325,IF(Aloitus_Start!$D$1="Svenska","Information saknas : "&amp;$A325)),"")))</f>
        <v/>
      </c>
      <c r="G325" s="19" t="str">
        <f ca="1">IF($A$3="","",IF(Aloitus_Start!$D$1="","",IF(C325="",IF(Aloitus_Start!$D$1="Suomi","Tieto puuttuu : "&amp;$A325,IF(Aloitus_Start!$D$1="Svenska","Information saknas : "&amp;$A325)),"")))</f>
        <v/>
      </c>
    </row>
    <row r="326" spans="1:7" x14ac:dyDescent="0.2">
      <c r="A326" s="37" t="str">
        <f ca="1">IF(Testitaulu_Testtabell!$B$2="","",IF(Testitaulu_Testtabell!A330="","",IF(Asetukset!$B$26=(MID(CELL("filename",A325),FIND("]",CELL("filename",A325))+1,255)),Testitaulu_Testtabell!A330,"")))</f>
        <v/>
      </c>
      <c r="B326" s="19" t="str">
        <f ca="1">IF(Testitaulu_Testtabell!$B$2="","",IF(Testitaulu_Testtabell!B330="","",IF(Asetukset!$B$26=(MID(CELL("filename",B325),FIND("]",CELL("filename",B325))+1,255)),Testitaulu_Testtabell!B330,"")))</f>
        <v/>
      </c>
      <c r="C326" s="38" t="str">
        <f ca="1">IF(Testitaulu_Testtabell!$B$2="","",IF(Testitaulu_Testtabell!C330="","",IF(Asetukset!$B$26=(MID(CELL("filename",C325),FIND("]",CELL("filename",C325))+1,255)),Testitaulu_Testtabell!C330,"")))</f>
        <v/>
      </c>
      <c r="D326" s="19" t="str">
        <f>IF(Aloitus_Start!$D$1="","",IF(B326="","",IF(C326="","",C326-B326)))</f>
        <v/>
      </c>
      <c r="E326" s="45" t="str">
        <f>IF(Aloitus_Start!$D$1="","",IF(B326="","",IF(B326=0,"",IF(B326=" ","",IF(C326="","",(C326/B326)-1)))))</f>
        <v/>
      </c>
      <c r="F326" s="19" t="str">
        <f ca="1">IF($A$3="","",IF(Aloitus_Start!$D$1="","",IF(B326="",IF(Aloitus_Start!$D$1="Suomi","Tieto puuttuu : "&amp;$A326,IF(Aloitus_Start!$D$1="Svenska","Information saknas : "&amp;$A326)),"")))</f>
        <v/>
      </c>
      <c r="G326" s="19" t="str">
        <f ca="1">IF($A$3="","",IF(Aloitus_Start!$D$1="","",IF(C326="",IF(Aloitus_Start!$D$1="Suomi","Tieto puuttuu : "&amp;$A326,IF(Aloitus_Start!$D$1="Svenska","Information saknas : "&amp;$A326)),"")))</f>
        <v/>
      </c>
    </row>
    <row r="327" spans="1:7" x14ac:dyDescent="0.2">
      <c r="A327" s="37" t="str">
        <f ca="1">IF(Testitaulu_Testtabell!$B$2="","",IF(Testitaulu_Testtabell!A331="","",IF(Asetukset!$B$26=(MID(CELL("filename",A326),FIND("]",CELL("filename",A326))+1,255)),Testitaulu_Testtabell!A331,"")))</f>
        <v/>
      </c>
      <c r="B327" s="19" t="str">
        <f ca="1">IF(Testitaulu_Testtabell!$B$2="","",IF(Testitaulu_Testtabell!B331="","",IF(Asetukset!$B$26=(MID(CELL("filename",B326),FIND("]",CELL("filename",B326))+1,255)),Testitaulu_Testtabell!B331,"")))</f>
        <v/>
      </c>
      <c r="C327" s="38" t="str">
        <f ca="1">IF(Testitaulu_Testtabell!$B$2="","",IF(Testitaulu_Testtabell!C331="","",IF(Asetukset!$B$26=(MID(CELL("filename",C326),FIND("]",CELL("filename",C326))+1,255)),Testitaulu_Testtabell!C331,"")))</f>
        <v/>
      </c>
      <c r="D327" s="19" t="str">
        <f>IF(Aloitus_Start!$D$1="","",IF(B327="","",IF(C327="","",C327-B327)))</f>
        <v/>
      </c>
      <c r="E327" s="45" t="str">
        <f>IF(Aloitus_Start!$D$1="","",IF(B327="","",IF(B327=0,"",IF(B327=" ","",IF(C327="","",(C327/B327)-1)))))</f>
        <v/>
      </c>
      <c r="F327" s="19" t="str">
        <f ca="1">IF($A$3="","",IF(Aloitus_Start!$D$1="","",IF(B327="",IF(Aloitus_Start!$D$1="Suomi","Tieto puuttuu : "&amp;$A327,IF(Aloitus_Start!$D$1="Svenska","Information saknas : "&amp;$A327)),"")))</f>
        <v/>
      </c>
      <c r="G327" s="19" t="str">
        <f ca="1">IF($A$3="","",IF(Aloitus_Start!$D$1="","",IF(C327="",IF(Aloitus_Start!$D$1="Suomi","Tieto puuttuu : "&amp;$A327,IF(Aloitus_Start!$D$1="Svenska","Information saknas : "&amp;$A327)),"")))</f>
        <v/>
      </c>
    </row>
    <row r="328" spans="1:7" x14ac:dyDescent="0.2">
      <c r="A328" s="37" t="str">
        <f ca="1">IF(Testitaulu_Testtabell!$B$2="","",IF(Testitaulu_Testtabell!A332="","",IF(Asetukset!$B$26=(MID(CELL("filename",A327),FIND("]",CELL("filename",A327))+1,255)),Testitaulu_Testtabell!A332,"")))</f>
        <v/>
      </c>
      <c r="B328" s="19" t="str">
        <f ca="1">IF(Testitaulu_Testtabell!$B$2="","",IF(Testitaulu_Testtabell!B332="","",IF(Asetukset!$B$26=(MID(CELL("filename",B327),FIND("]",CELL("filename",B327))+1,255)),Testitaulu_Testtabell!B332,"")))</f>
        <v/>
      </c>
      <c r="C328" s="38" t="str">
        <f ca="1">IF(Testitaulu_Testtabell!$B$2="","",IF(Testitaulu_Testtabell!C332="","",IF(Asetukset!$B$26=(MID(CELL("filename",C327),FIND("]",CELL("filename",C327))+1,255)),Testitaulu_Testtabell!C332,"")))</f>
        <v/>
      </c>
      <c r="F328" s="19"/>
      <c r="G328" s="19"/>
    </row>
    <row r="329" spans="1:7" x14ac:dyDescent="0.2">
      <c r="A329" s="37" t="str">
        <f ca="1">IF(Testitaulu_Testtabell!$B$2="","",IF(Testitaulu_Testtabell!A333="","",IF(Asetukset!$B$26=(MID(CELL("filename",A328),FIND("]",CELL("filename",A328))+1,255)),Testitaulu_Testtabell!A333,"")))</f>
        <v/>
      </c>
      <c r="B329" s="19" t="str">
        <f ca="1">IF(Testitaulu_Testtabell!$B$2="","",IF(Testitaulu_Testtabell!B333="","",IF(Asetukset!$B$26=(MID(CELL("filename",B328),FIND("]",CELL("filename",B328))+1,255)),Testitaulu_Testtabell!B333,"")))</f>
        <v/>
      </c>
      <c r="C329" s="38" t="str">
        <f ca="1">IF(Testitaulu_Testtabell!$B$2="","",IF(Testitaulu_Testtabell!C333="","",IF(Asetukset!$B$26=(MID(CELL("filename",C328),FIND("]",CELL("filename",C328))+1,255)),Testitaulu_Testtabell!C333,"")))</f>
        <v/>
      </c>
      <c r="D329" s="19" t="str">
        <f>IF(Aloitus_Start!$D$1="","",IF(B329="","",IF(C329="","",C329-B329)))</f>
        <v/>
      </c>
      <c r="E329" s="45" t="str">
        <f>IF(Aloitus_Start!$D$1="","",IF(B329="","",IF(B329=0,"",IF(B329=" ","",IF(C329="","",(C329/B329)-1)))))</f>
        <v/>
      </c>
      <c r="F329" s="19" t="str">
        <f ca="1">IF($A$3="","",IF(Aloitus_Start!$D$1="","",IF(B329="",IF(Aloitus_Start!$D$1="Suomi","Tieto puuttuu : "&amp;$A329,IF(Aloitus_Start!$D$1="Svenska","Information saknas : "&amp;$A329)),"")))</f>
        <v/>
      </c>
      <c r="G329" s="19" t="str">
        <f ca="1">IF($A$3="","",IF(Aloitus_Start!$D$1="","",IF(C329="",IF(Aloitus_Start!$D$1="Suomi","Tieto puuttuu : "&amp;$A329,IF(Aloitus_Start!$D$1="Svenska","Information saknas : "&amp;$A329)),"")))</f>
        <v/>
      </c>
    </row>
    <row r="330" spans="1:7" x14ac:dyDescent="0.2">
      <c r="A330" s="37" t="str">
        <f ca="1">IF(Testitaulu_Testtabell!$B$2="","",IF(Testitaulu_Testtabell!A334="","",IF(Asetukset!$B$26=(MID(CELL("filename",A329),FIND("]",CELL("filename",A329))+1,255)),Testitaulu_Testtabell!A334,"")))</f>
        <v/>
      </c>
      <c r="B330" s="19" t="str">
        <f ca="1">IF(Testitaulu_Testtabell!$B$2="","",IF(Testitaulu_Testtabell!B334="","",IF(Asetukset!$B$26=(MID(CELL("filename",B329),FIND("]",CELL("filename",B329))+1,255)),Testitaulu_Testtabell!B334,"")))</f>
        <v/>
      </c>
      <c r="C330" s="38" t="str">
        <f ca="1">IF(Testitaulu_Testtabell!$B$2="","",IF(Testitaulu_Testtabell!C334="","",IF(Asetukset!$B$26=(MID(CELL("filename",C329),FIND("]",CELL("filename",C329))+1,255)),Testitaulu_Testtabell!C334,"")))</f>
        <v/>
      </c>
      <c r="D330" s="19" t="str">
        <f>IF(Aloitus_Start!$D$1="","",IF(B330="","",IF(C330="","",C330-B330)))</f>
        <v/>
      </c>
      <c r="E330" s="45" t="str">
        <f>IF(Aloitus_Start!$D$1="","",IF(B330="","",IF(B330=0,"",IF(B330=" ","",IF(C330="","",(C330/B330)-1)))))</f>
        <v/>
      </c>
      <c r="F330" s="19" t="str">
        <f ca="1">IF($A$3="","",IF(Aloitus_Start!$D$1="","",IF(B330="",IF(Aloitus_Start!$D$1="Suomi","Tieto puuttuu : "&amp;$A330,IF(Aloitus_Start!$D$1="Svenska","Information saknas : "&amp;$A330)),"")))</f>
        <v/>
      </c>
      <c r="G330" s="19" t="str">
        <f ca="1">IF($A$3="","",IF(Aloitus_Start!$D$1="","",IF(C330="",IF(Aloitus_Start!$D$1="Suomi","Tieto puuttuu : "&amp;$A330,IF(Aloitus_Start!$D$1="Svenska","Information saknas : "&amp;$A330)),"")))</f>
        <v/>
      </c>
    </row>
    <row r="331" spans="1:7" x14ac:dyDescent="0.2">
      <c r="A331" s="37" t="str">
        <f ca="1">IF(Testitaulu_Testtabell!$B$2="","",IF(Testitaulu_Testtabell!A335="","",IF(Asetukset!$B$26=(MID(CELL("filename",A330),FIND("]",CELL("filename",A330))+1,255)),Testitaulu_Testtabell!A335,"")))</f>
        <v/>
      </c>
      <c r="B331" s="19" t="str">
        <f ca="1">IF(Testitaulu_Testtabell!$B$2="","",IF(Testitaulu_Testtabell!B335="","",IF(Asetukset!$B$26=(MID(CELL("filename",B330),FIND("]",CELL("filename",B330))+1,255)),Testitaulu_Testtabell!B335,"")))</f>
        <v/>
      </c>
      <c r="C331" s="38" t="str">
        <f ca="1">IF(Testitaulu_Testtabell!$B$2="","",IF(Testitaulu_Testtabell!C335="","",IF(Asetukset!$B$26=(MID(CELL("filename",C330),FIND("]",CELL("filename",C330))+1,255)),Testitaulu_Testtabell!C335,"")))</f>
        <v/>
      </c>
      <c r="D331" s="19" t="str">
        <f>IF(Aloitus_Start!$D$1="","",IF(B331="","",IF(C331="","",C331-B331)))</f>
        <v/>
      </c>
      <c r="E331" s="45" t="str">
        <f>IF(Aloitus_Start!$D$1="","",IF(B331="","",IF(B331=0,"",IF(B331=" ","",IF(C331="","",(C331/B331)-1)))))</f>
        <v/>
      </c>
      <c r="F331" s="19" t="str">
        <f ca="1">IF($A$3="","",IF(Aloitus_Start!$D$1="","",IF(B331="",IF(Aloitus_Start!$D$1="Suomi","Tieto puuttuu : "&amp;$A331,IF(Aloitus_Start!$D$1="Svenska","Information saknas : "&amp;$A331)),"")))</f>
        <v/>
      </c>
      <c r="G331" s="19" t="str">
        <f ca="1">IF($A$3="","",IF(Aloitus_Start!$D$1="","",IF(C331="",IF(Aloitus_Start!$D$1="Suomi","Tieto puuttuu : "&amp;$A331,IF(Aloitus_Start!$D$1="Svenska","Information saknas : "&amp;$A331)),"")))</f>
        <v/>
      </c>
    </row>
    <row r="332" spans="1:7" x14ac:dyDescent="0.2">
      <c r="A332" s="37" t="str">
        <f ca="1">IF(Testitaulu_Testtabell!$B$2="","",IF(Testitaulu_Testtabell!A336="","",IF(Asetukset!$B$26=(MID(CELL("filename",A331),FIND("]",CELL("filename",A331))+1,255)),Testitaulu_Testtabell!A336,"")))</f>
        <v/>
      </c>
      <c r="B332" s="19" t="str">
        <f ca="1">IF(Testitaulu_Testtabell!$B$2="","",IF(Testitaulu_Testtabell!B336="","",IF(Asetukset!$B$26=(MID(CELL("filename",B331),FIND("]",CELL("filename",B331))+1,255)),Testitaulu_Testtabell!B336,"")))</f>
        <v/>
      </c>
      <c r="C332" s="38" t="str">
        <f ca="1">IF(Testitaulu_Testtabell!$B$2="","",IF(Testitaulu_Testtabell!C336="","",IF(Asetukset!$B$26=(MID(CELL("filename",C331),FIND("]",CELL("filename",C331))+1,255)),Testitaulu_Testtabell!C336,"")))</f>
        <v/>
      </c>
      <c r="D332" s="19" t="str">
        <f>IF(Aloitus_Start!$D$1="","",IF(B332="","",IF(C332="","",C332-B332)))</f>
        <v/>
      </c>
      <c r="E332" s="45" t="str">
        <f>IF(Aloitus_Start!$D$1="","",IF(B332="","",IF(B332=0,"",IF(B332=" ","",IF(C332="","",(C332/B332)-1)))))</f>
        <v/>
      </c>
      <c r="F332" s="19" t="str">
        <f ca="1">IF($A$3="","",IF(Aloitus_Start!$D$1="","",IF(B332="",IF(Aloitus_Start!$D$1="Suomi","Tieto puuttuu : "&amp;$A332,IF(Aloitus_Start!$D$1="Svenska","Information saknas : "&amp;$A332)),"")))</f>
        <v/>
      </c>
      <c r="G332" s="19" t="str">
        <f ca="1">IF($A$3="","",IF(Aloitus_Start!$D$1="","",IF(C332="",IF(Aloitus_Start!$D$1="Suomi","Tieto puuttuu : "&amp;$A332,IF(Aloitus_Start!$D$1="Svenska","Information saknas : "&amp;$A332)),"")))</f>
        <v/>
      </c>
    </row>
    <row r="333" spans="1:7" x14ac:dyDescent="0.2">
      <c r="A333" s="37" t="str">
        <f ca="1">IF(Testitaulu_Testtabell!$B$2="","",IF(Testitaulu_Testtabell!A337="","",IF(Asetukset!$B$26=(MID(CELL("filename",A332),FIND("]",CELL("filename",A332))+1,255)),Testitaulu_Testtabell!A337,"")))</f>
        <v/>
      </c>
      <c r="B333" s="19" t="str">
        <f ca="1">IF(Testitaulu_Testtabell!$B$2="","",IF(Testitaulu_Testtabell!B337="","",IF(Asetukset!$B$26=(MID(CELL("filename",B332),FIND("]",CELL("filename",B332))+1,255)),Testitaulu_Testtabell!B337,"")))</f>
        <v/>
      </c>
      <c r="C333" s="38" t="str">
        <f ca="1">IF(Testitaulu_Testtabell!$B$2="","",IF(Testitaulu_Testtabell!C337="","",IF(Asetukset!$B$26=(MID(CELL("filename",C332),FIND("]",CELL("filename",C332))+1,255)),Testitaulu_Testtabell!C337,"")))</f>
        <v/>
      </c>
      <c r="D333" s="19" t="str">
        <f>IF(Aloitus_Start!$D$1="","",IF(B333="","",IF(C333="","",C333-B333)))</f>
        <v/>
      </c>
      <c r="E333" s="45" t="str">
        <f>IF(Aloitus_Start!$D$1="","",IF(B333="","",IF(B333=0,"",IF(B333=" ","",IF(C333="","",(C333/B333)-1)))))</f>
        <v/>
      </c>
      <c r="F333" s="19" t="str">
        <f ca="1">IF($A$3="","",IF(Aloitus_Start!$D$1="","",IF(B333="",IF(Aloitus_Start!$D$1="Suomi","Tieto puuttuu : "&amp;$A333,IF(Aloitus_Start!$D$1="Svenska","Information saknas : "&amp;$A333)),"")))</f>
        <v/>
      </c>
      <c r="G333" s="19" t="str">
        <f ca="1">IF($A$3="","",IF(Aloitus_Start!$D$1="","",IF(C333="",IF(Aloitus_Start!$D$1="Suomi","Tieto puuttuu : "&amp;$A333,IF(Aloitus_Start!$D$1="Svenska","Information saknas : "&amp;$A333)),"")))</f>
        <v/>
      </c>
    </row>
    <row r="334" spans="1:7" x14ac:dyDescent="0.2">
      <c r="A334" s="37" t="str">
        <f ca="1">IF(Testitaulu_Testtabell!$B$2="","",IF(Testitaulu_Testtabell!A338="","",IF(Asetukset!$B$26=(MID(CELL("filename",A333),FIND("]",CELL("filename",A333))+1,255)),Testitaulu_Testtabell!A338,"")))</f>
        <v/>
      </c>
      <c r="B334" s="19" t="str">
        <f ca="1">IF(Testitaulu_Testtabell!$B$2="","",IF(Testitaulu_Testtabell!B338="","",IF(Asetukset!$B$26=(MID(CELL("filename",B333),FIND("]",CELL("filename",B333))+1,255)),Testitaulu_Testtabell!B338,"")))</f>
        <v/>
      </c>
      <c r="C334" s="38" t="str">
        <f ca="1">IF(Testitaulu_Testtabell!$B$2="","",IF(Testitaulu_Testtabell!C338="","",IF(Asetukset!$B$26=(MID(CELL("filename",C333),FIND("]",CELL("filename",C333))+1,255)),Testitaulu_Testtabell!C338,"")))</f>
        <v/>
      </c>
      <c r="D334" s="19" t="str">
        <f>IF(Aloitus_Start!$D$1="","",IF(B334="","",IF(C334="","",C334-B334)))</f>
        <v/>
      </c>
      <c r="E334" s="45" t="str">
        <f>IF(Aloitus_Start!$D$1="","",IF(B334="","",IF(B334=0,"",IF(B334=" ","",IF(C334="","",(C334/B334)-1)))))</f>
        <v/>
      </c>
      <c r="F334" s="19" t="str">
        <f ca="1">IF($A$3="","",IF(Aloitus_Start!$D$1="","",IF(B334="",IF(Aloitus_Start!$D$1="Suomi","Tieto puuttuu : "&amp;$A334,IF(Aloitus_Start!$D$1="Svenska","Information saknas : "&amp;$A334)),"")))</f>
        <v/>
      </c>
      <c r="G334" s="19" t="str">
        <f ca="1">IF($A$3="","",IF(Aloitus_Start!$D$1="","",IF(C334="",IF(Aloitus_Start!$D$1="Suomi","Tieto puuttuu : "&amp;$A334,IF(Aloitus_Start!$D$1="Svenska","Information saknas : "&amp;$A334)),"")))</f>
        <v/>
      </c>
    </row>
    <row r="335" spans="1:7" x14ac:dyDescent="0.2">
      <c r="A335" s="37" t="str">
        <f ca="1">IF(Testitaulu_Testtabell!$B$2="","",IF(Testitaulu_Testtabell!A339="","",IF(Asetukset!$B$26=(MID(CELL("filename",A334),FIND("]",CELL("filename",A334))+1,255)),Testitaulu_Testtabell!A339,"")))</f>
        <v/>
      </c>
      <c r="B335" s="19" t="str">
        <f ca="1">IF(Testitaulu_Testtabell!$B$2="","",IF(Testitaulu_Testtabell!B339="","",IF(Asetukset!$B$26=(MID(CELL("filename",B334),FIND("]",CELL("filename",B334))+1,255)),Testitaulu_Testtabell!B339,"")))</f>
        <v/>
      </c>
      <c r="C335" s="38" t="str">
        <f ca="1">IF(Testitaulu_Testtabell!$B$2="","",IF(Testitaulu_Testtabell!C339="","",IF(Asetukset!$B$26=(MID(CELL("filename",C334),FIND("]",CELL("filename",C334))+1,255)),Testitaulu_Testtabell!C339,"")))</f>
        <v/>
      </c>
      <c r="D335" s="19" t="str">
        <f>IF(Aloitus_Start!$D$1="","",IF(B335="","",IF(C335="","",C335-B335)))</f>
        <v/>
      </c>
      <c r="E335" s="45" t="str">
        <f>IF(Aloitus_Start!$D$1="","",IF(B335="","",IF(B335=0,"",IF(B335=" ","",IF(C335="","",(C335/B335)-1)))))</f>
        <v/>
      </c>
      <c r="F335" s="19" t="str">
        <f ca="1">IF($A$3="","",IF(Aloitus_Start!$D$1="","",IF(B335="",IF(Aloitus_Start!$D$1="Suomi","Tieto puuttuu : "&amp;$A335,IF(Aloitus_Start!$D$1="Svenska","Information saknas : "&amp;$A335)),"")))</f>
        <v/>
      </c>
      <c r="G335" s="19" t="str">
        <f ca="1">IF($A$3="","",IF(Aloitus_Start!$D$1="","",IF(C335="",IF(Aloitus_Start!$D$1="Suomi","Tieto puuttuu : "&amp;$A335,IF(Aloitus_Start!$D$1="Svenska","Information saknas : "&amp;$A335)),"")))</f>
        <v/>
      </c>
    </row>
    <row r="336" spans="1:7" x14ac:dyDescent="0.2">
      <c r="A336" s="37" t="str">
        <f ca="1">IF(Testitaulu_Testtabell!$B$2="","",IF(Testitaulu_Testtabell!A340="","",IF(Asetukset!$B$26=(MID(CELL("filename",A335),FIND("]",CELL("filename",A335))+1,255)),Testitaulu_Testtabell!A340,"")))</f>
        <v/>
      </c>
      <c r="B336" s="19" t="str">
        <f ca="1">IF(Testitaulu_Testtabell!$B$2="","",IF(Testitaulu_Testtabell!B340="","",IF(Asetukset!$B$26=(MID(CELL("filename",B335),FIND("]",CELL("filename",B335))+1,255)),Testitaulu_Testtabell!B340,"")))</f>
        <v/>
      </c>
      <c r="C336" s="38" t="str">
        <f ca="1">IF(Testitaulu_Testtabell!$B$2="","",IF(Testitaulu_Testtabell!C340="","",IF(Asetukset!$B$26=(MID(CELL("filename",C335),FIND("]",CELL("filename",C335))+1,255)),Testitaulu_Testtabell!C340,"")))</f>
        <v/>
      </c>
      <c r="D336" s="19" t="str">
        <f>IF(Aloitus_Start!$D$1="","",IF(B336="","",IF(C336="","",C336-B336)))</f>
        <v/>
      </c>
      <c r="E336" s="45" t="str">
        <f>IF(Aloitus_Start!$D$1="","",IF(B336="","",IF(B336=0,"",IF(B336=" ","",IF(C336="","",(C336/B336)-1)))))</f>
        <v/>
      </c>
      <c r="F336" s="19" t="str">
        <f ca="1">IF($A$3="","",IF(Aloitus_Start!$D$1="","",IF(B336="",IF(Aloitus_Start!$D$1="Suomi","Tieto puuttuu : "&amp;$A336,IF(Aloitus_Start!$D$1="Svenska","Information saknas : "&amp;$A336)),"")))</f>
        <v/>
      </c>
      <c r="G336" s="19" t="str">
        <f ca="1">IF($A$3="","",IF(Aloitus_Start!$D$1="","",IF(C336="",IF(Aloitus_Start!$D$1="Suomi","Tieto puuttuu : "&amp;$A336,IF(Aloitus_Start!$D$1="Svenska","Information saknas : "&amp;$A336)),"")))</f>
        <v/>
      </c>
    </row>
    <row r="337" spans="1:7" x14ac:dyDescent="0.2">
      <c r="A337" s="37" t="str">
        <f ca="1">IF(Testitaulu_Testtabell!$B$2="","",IF(Testitaulu_Testtabell!A341="","",IF(Asetukset!$B$26=(MID(CELL("filename",A336),FIND("]",CELL("filename",A336))+1,255)),Testitaulu_Testtabell!A341,"")))</f>
        <v/>
      </c>
      <c r="B337" s="19" t="str">
        <f ca="1">IF(Testitaulu_Testtabell!$B$2="","",IF(Testitaulu_Testtabell!B341="","",IF(Asetukset!$B$26=(MID(CELL("filename",B336),FIND("]",CELL("filename",B336))+1,255)),Testitaulu_Testtabell!B341,"")))</f>
        <v/>
      </c>
      <c r="C337" s="38" t="str">
        <f ca="1">IF(Testitaulu_Testtabell!$B$2="","",IF(Testitaulu_Testtabell!C341="","",IF(Asetukset!$B$26=(MID(CELL("filename",C336),FIND("]",CELL("filename",C336))+1,255)),Testitaulu_Testtabell!C341,"")))</f>
        <v/>
      </c>
      <c r="D337" s="19" t="str">
        <f>IF(Aloitus_Start!$D$1="","",IF(B337="","",IF(C337="","",C337-B337)))</f>
        <v/>
      </c>
      <c r="E337" s="45" t="str">
        <f>IF(Aloitus_Start!$D$1="","",IF(B337="","",IF(B337=0,"",IF(B337=" ","",IF(C337="","",(C337/B337)-1)))))</f>
        <v/>
      </c>
      <c r="F337" s="19" t="str">
        <f ca="1">IF($A$3="","",IF(Aloitus_Start!$D$1="","",IF(B337="",IF(Aloitus_Start!$D$1="Suomi","Tieto puuttuu : "&amp;$A337,IF(Aloitus_Start!$D$1="Svenska","Information saknas : "&amp;$A337)),"")))</f>
        <v/>
      </c>
      <c r="G337" s="19" t="str">
        <f ca="1">IF($A$3="","",IF(Aloitus_Start!$D$1="","",IF(C337="",IF(Aloitus_Start!$D$1="Suomi","Tieto puuttuu : "&amp;$A337,IF(Aloitus_Start!$D$1="Svenska","Information saknas : "&amp;$A337)),"")))</f>
        <v/>
      </c>
    </row>
    <row r="338" spans="1:7" x14ac:dyDescent="0.2">
      <c r="A338" s="37" t="str">
        <f ca="1">IF(Testitaulu_Testtabell!$B$2="","",IF(Testitaulu_Testtabell!A342="","",IF(Asetukset!$B$26=(MID(CELL("filename",A337),FIND("]",CELL("filename",A337))+1,255)),Testitaulu_Testtabell!A342,"")))</f>
        <v/>
      </c>
      <c r="B338" s="19" t="str">
        <f ca="1">IF(Testitaulu_Testtabell!$B$2="","",IF(Testitaulu_Testtabell!B342="","",IF(Asetukset!$B$26=(MID(CELL("filename",B337),FIND("]",CELL("filename",B337))+1,255)),Testitaulu_Testtabell!B342,"")))</f>
        <v/>
      </c>
      <c r="C338" s="38" t="str">
        <f ca="1">IF(Testitaulu_Testtabell!$B$2="","",IF(Testitaulu_Testtabell!C342="","",IF(Asetukset!$B$26=(MID(CELL("filename",C337),FIND("]",CELL("filename",C337))+1,255)),Testitaulu_Testtabell!C342,"")))</f>
        <v/>
      </c>
      <c r="F338" s="19"/>
      <c r="G338" s="19"/>
    </row>
    <row r="339" spans="1:7" x14ac:dyDescent="0.2">
      <c r="A339" s="37" t="str">
        <f ca="1">IF(Testitaulu_Testtabell!$B$2="","",IF(Testitaulu_Testtabell!A343="","",IF(Asetukset!$B$26=(MID(CELL("filename",A338),FIND("]",CELL("filename",A338))+1,255)),Testitaulu_Testtabell!A343,"")))</f>
        <v/>
      </c>
      <c r="B339" s="19" t="str">
        <f ca="1">IF(Testitaulu_Testtabell!$B$2="","",IF(Testitaulu_Testtabell!B343="","",IF(Asetukset!$B$26=(MID(CELL("filename",B338),FIND("]",CELL("filename",B338))+1,255)),Testitaulu_Testtabell!B343,"")))</f>
        <v/>
      </c>
      <c r="C339" s="38" t="str">
        <f ca="1">IF(Testitaulu_Testtabell!$B$2="","",IF(Testitaulu_Testtabell!C343="","",IF(Asetukset!$B$26=(MID(CELL("filename",C338),FIND("]",CELL("filename",C338))+1,255)),Testitaulu_Testtabell!C343,"")))</f>
        <v/>
      </c>
      <c r="D339" s="19" t="str">
        <f>IF(Aloitus_Start!$D$1="","",IF(B339="","",IF(C339="","",C339-B339)))</f>
        <v/>
      </c>
      <c r="E339" s="45" t="str">
        <f>IF(Aloitus_Start!$D$1="","",IF(B339="","",IF(B339=0,"",IF(B339=" ","",IF(C339="","",(C339/B339)-1)))))</f>
        <v/>
      </c>
      <c r="F339" s="19" t="str">
        <f ca="1">IF($A$3="","",IF(Aloitus_Start!$D$1="","",IF(B339="",IF(Aloitus_Start!$D$1="Suomi","Tieto puuttuu : "&amp;$A339,IF(Aloitus_Start!$D$1="Svenska","Information saknas : "&amp;$A339)),"")))</f>
        <v/>
      </c>
      <c r="G339" s="19" t="str">
        <f ca="1">IF($A$3="","",IF(Aloitus_Start!$D$1="","",IF(C339="",IF(Aloitus_Start!$D$1="Suomi","Tieto puuttuu : "&amp;$A339,IF(Aloitus_Start!$D$1="Svenska","Information saknas : "&amp;$A339)),"")))</f>
        <v/>
      </c>
    </row>
    <row r="340" spans="1:7" x14ac:dyDescent="0.2">
      <c r="A340" s="37" t="str">
        <f ca="1">IF(Testitaulu_Testtabell!$B$2="","",IF(Testitaulu_Testtabell!A344="","",IF(Asetukset!$B$26=(MID(CELL("filename",A339),FIND("]",CELL("filename",A339))+1,255)),Testitaulu_Testtabell!A344,"")))</f>
        <v/>
      </c>
      <c r="B340" s="19" t="str">
        <f ca="1">IF(Testitaulu_Testtabell!$B$2="","",IF(Testitaulu_Testtabell!B344="","",IF(Asetukset!$B$26=(MID(CELL("filename",B339),FIND("]",CELL("filename",B339))+1,255)),Testitaulu_Testtabell!B344,"")))</f>
        <v/>
      </c>
      <c r="C340" s="38" t="str">
        <f ca="1">IF(Testitaulu_Testtabell!$B$2="","",IF(Testitaulu_Testtabell!C344="","",IF(Asetukset!$B$26=(MID(CELL("filename",C339),FIND("]",CELL("filename",C339))+1,255)),Testitaulu_Testtabell!C344,"")))</f>
        <v/>
      </c>
      <c r="D340" s="19" t="str">
        <f>IF(Aloitus_Start!$D$1="","",IF(B340="","",IF(C340="","",C340-B340)))</f>
        <v/>
      </c>
      <c r="E340" s="45" t="str">
        <f>IF(Aloitus_Start!$D$1="","",IF(B340="","",IF(B340=0,"",IF(B340=" ","",IF(C340="","",(C340/B340)-1)))))</f>
        <v/>
      </c>
      <c r="F340" s="19" t="str">
        <f ca="1">IF($A$3="","",IF(Aloitus_Start!$D$1="","",IF(B340="",IF(Aloitus_Start!$D$1="Suomi","Tieto puuttuu : "&amp;$A340,IF(Aloitus_Start!$D$1="Svenska","Information saknas : "&amp;$A340)),"")))</f>
        <v/>
      </c>
      <c r="G340" s="19" t="str">
        <f ca="1">IF($A$3="","",IF(Aloitus_Start!$D$1="","",IF(C340="",IF(Aloitus_Start!$D$1="Suomi","Tieto puuttuu : "&amp;$A340,IF(Aloitus_Start!$D$1="Svenska","Information saknas : "&amp;$A340)),"")))</f>
        <v/>
      </c>
    </row>
    <row r="341" spans="1:7" x14ac:dyDescent="0.2">
      <c r="A341" s="37" t="str">
        <f ca="1">IF(Testitaulu_Testtabell!$B$2="","",IF(Testitaulu_Testtabell!A345="","",IF(Asetukset!$B$26=(MID(CELL("filename",A340),FIND("]",CELL("filename",A340))+1,255)),Testitaulu_Testtabell!A345,"")))</f>
        <v/>
      </c>
      <c r="B341" s="19" t="str">
        <f ca="1">IF(Testitaulu_Testtabell!$B$2="","",IF(Testitaulu_Testtabell!B345="","",IF(Asetukset!$B$26=(MID(CELL("filename",B340),FIND("]",CELL("filename",B340))+1,255)),Testitaulu_Testtabell!B345,"")))</f>
        <v/>
      </c>
      <c r="C341" s="38" t="str">
        <f ca="1">IF(Testitaulu_Testtabell!$B$2="","",IF(Testitaulu_Testtabell!C345="","",IF(Asetukset!$B$26=(MID(CELL("filename",C340),FIND("]",CELL("filename",C340))+1,255)),Testitaulu_Testtabell!C345,"")))</f>
        <v/>
      </c>
      <c r="D341" s="19" t="str">
        <f>IF(Aloitus_Start!$D$1="","",IF(B341="","",IF(C341="","",C341-B341)))</f>
        <v/>
      </c>
      <c r="E341" s="45" t="str">
        <f>IF(Aloitus_Start!$D$1="","",IF(B341="","",IF(B341=0,"",IF(B341=" ","",IF(C341="","",(C341/B341)-1)))))</f>
        <v/>
      </c>
      <c r="F341" s="19" t="str">
        <f ca="1">IF($A$3="","",IF(Aloitus_Start!$D$1="","",IF(B341="",IF(Aloitus_Start!$D$1="Suomi","Tieto puuttuu : "&amp;$A341,IF(Aloitus_Start!$D$1="Svenska","Information saknas : "&amp;$A341)),"")))</f>
        <v/>
      </c>
      <c r="G341" s="19" t="str">
        <f ca="1">IF($A$3="","",IF(Aloitus_Start!$D$1="","",IF(C341="",IF(Aloitus_Start!$D$1="Suomi","Tieto puuttuu : "&amp;$A341,IF(Aloitus_Start!$D$1="Svenska","Information saknas : "&amp;$A341)),"")))</f>
        <v/>
      </c>
    </row>
    <row r="342" spans="1:7" x14ac:dyDescent="0.2">
      <c r="A342" s="37" t="str">
        <f ca="1">IF(Testitaulu_Testtabell!$B$2="","",IF(Testitaulu_Testtabell!A346="","",IF(Asetukset!$B$26=(MID(CELL("filename",A341),FIND("]",CELL("filename",A341))+1,255)),Testitaulu_Testtabell!A346,"")))</f>
        <v/>
      </c>
      <c r="B342" s="19" t="str">
        <f ca="1">IF(Testitaulu_Testtabell!$B$2="","",IF(Testitaulu_Testtabell!B346="","",IF(Asetukset!$B$26=(MID(CELL("filename",B341),FIND("]",CELL("filename",B341))+1,255)),Testitaulu_Testtabell!B346,"")))</f>
        <v/>
      </c>
      <c r="C342" s="38" t="str">
        <f ca="1">IF(Testitaulu_Testtabell!$B$2="","",IF(Testitaulu_Testtabell!C346="","",IF(Asetukset!$B$26=(MID(CELL("filename",C341),FIND("]",CELL("filename",C341))+1,255)),Testitaulu_Testtabell!C346,"")))</f>
        <v/>
      </c>
      <c r="F342" s="19"/>
      <c r="G342" s="19"/>
    </row>
    <row r="343" spans="1:7" x14ac:dyDescent="0.2">
      <c r="A343" s="37" t="str">
        <f ca="1">IF(Testitaulu_Testtabell!$B$2="","",IF(Testitaulu_Testtabell!A347="","",IF(Asetukset!$B$26=(MID(CELL("filename",A342),FIND("]",CELL("filename",A342))+1,255)),Testitaulu_Testtabell!A347,"")))</f>
        <v/>
      </c>
      <c r="B343" s="19" t="str">
        <f ca="1">IF(Testitaulu_Testtabell!$B$2="","",IF(Testitaulu_Testtabell!B347="","",IF(Asetukset!$B$26=(MID(CELL("filename",B342),FIND("]",CELL("filename",B342))+1,255)),Testitaulu_Testtabell!B347,"")))</f>
        <v/>
      </c>
      <c r="C343" s="38" t="str">
        <f ca="1">IF(Testitaulu_Testtabell!$B$2="","",IF(Testitaulu_Testtabell!C347="","",IF(Asetukset!$B$26=(MID(CELL("filename",C342),FIND("]",CELL("filename",C342))+1,255)),Testitaulu_Testtabell!C347,"")))</f>
        <v/>
      </c>
      <c r="D343" s="19" t="str">
        <f>IF(Aloitus_Start!$D$1="","",IF(B343="","",IF(C343="","",C343-B343)))</f>
        <v/>
      </c>
      <c r="E343" s="45" t="str">
        <f>IF(Aloitus_Start!$D$1="","",IF(B343="","",IF(B343=0,"",IF(B343=" ","",IF(C343="","",(C343/B343)-1)))))</f>
        <v/>
      </c>
      <c r="F343" s="19" t="str">
        <f ca="1">IF($A$3="","",IF(Aloitus_Start!$D$1="","",IF(B343="",IF(Aloitus_Start!$D$1="Suomi","Tieto puuttuu : "&amp;$A343,IF(Aloitus_Start!$D$1="Svenska","Information saknas : "&amp;$A343)),"")))</f>
        <v/>
      </c>
      <c r="G343" s="19" t="str">
        <f ca="1">IF($A$3="","",IF(Aloitus_Start!$D$1="","",IF(C343="",IF(Aloitus_Start!$D$1="Suomi","Tieto puuttuu : "&amp;$A343,IF(Aloitus_Start!$D$1="Svenska","Information saknas : "&amp;$A343)),"")))</f>
        <v/>
      </c>
    </row>
    <row r="344" spans="1:7" x14ac:dyDescent="0.2">
      <c r="A344" s="37" t="str">
        <f ca="1">IF(Testitaulu_Testtabell!$B$2="","",IF(Testitaulu_Testtabell!A348="","",IF(Asetukset!$B$26=(MID(CELL("filename",A343),FIND("]",CELL("filename",A343))+1,255)),Testitaulu_Testtabell!A348,"")))</f>
        <v/>
      </c>
      <c r="B344" s="19" t="str">
        <f ca="1">IF(Testitaulu_Testtabell!$B$2="","",IF(Testitaulu_Testtabell!B348="","",IF(Asetukset!$B$26=(MID(CELL("filename",B343),FIND("]",CELL("filename",B343))+1,255)),Testitaulu_Testtabell!B348,"")))</f>
        <v/>
      </c>
      <c r="C344" s="38" t="str">
        <f ca="1">IF(Testitaulu_Testtabell!$B$2="","",IF(Testitaulu_Testtabell!C348="","",IF(Asetukset!$B$26=(MID(CELL("filename",C343),FIND("]",CELL("filename",C343))+1,255)),Testitaulu_Testtabell!C348,"")))</f>
        <v/>
      </c>
      <c r="D344" s="19" t="str">
        <f>IF(Aloitus_Start!$D$1="","",IF(B344="","",IF(C344="","",C344-B344)))</f>
        <v/>
      </c>
      <c r="E344" s="45" t="str">
        <f>IF(Aloitus_Start!$D$1="","",IF(B344="","",IF(B344=0,"",IF(B344=" ","",IF(C344="","",(C344/B344)-1)))))</f>
        <v/>
      </c>
      <c r="F344" s="19" t="str">
        <f ca="1">IF($A$3="","",IF(Aloitus_Start!$D$1="","",IF(B344="",IF(Aloitus_Start!$D$1="Suomi","Tieto puuttuu : "&amp;$A344,IF(Aloitus_Start!$D$1="Svenska","Information saknas : "&amp;$A344)),"")))</f>
        <v/>
      </c>
      <c r="G344" s="19" t="str">
        <f ca="1">IF($A$3="","",IF(Aloitus_Start!$D$1="","",IF(C344="",IF(Aloitus_Start!$D$1="Suomi","Tieto puuttuu : "&amp;$A344,IF(Aloitus_Start!$D$1="Svenska","Information saknas : "&amp;$A344)),"")))</f>
        <v/>
      </c>
    </row>
    <row r="345" spans="1:7" x14ac:dyDescent="0.2">
      <c r="A345" s="37" t="str">
        <f ca="1">IF(Testitaulu_Testtabell!$B$2="","",IF(Testitaulu_Testtabell!A349="","",IF(Asetukset!$B$26=(MID(CELL("filename",A344),FIND("]",CELL("filename",A344))+1,255)),Testitaulu_Testtabell!A349,"")))</f>
        <v/>
      </c>
      <c r="B345" s="19" t="str">
        <f ca="1">IF(Testitaulu_Testtabell!$B$2="","",IF(Testitaulu_Testtabell!B349="","",IF(Asetukset!$B$26=(MID(CELL("filename",B344),FIND("]",CELL("filename",B344))+1,255)),Testitaulu_Testtabell!B349,"")))</f>
        <v/>
      </c>
      <c r="C345" s="38" t="str">
        <f ca="1">IF(Testitaulu_Testtabell!$B$2="","",IF(Testitaulu_Testtabell!C349="","",IF(Asetukset!$B$26=(MID(CELL("filename",C344),FIND("]",CELL("filename",C344))+1,255)),Testitaulu_Testtabell!C349,"")))</f>
        <v/>
      </c>
      <c r="D345" s="19" t="str">
        <f>IF(Aloitus_Start!$D$1="","",IF(B345="","",IF(C345="","",C345-B345)))</f>
        <v/>
      </c>
      <c r="E345" s="45" t="str">
        <f>IF(Aloitus_Start!$D$1="","",IF(B345="","",IF(B345=0,"",IF(B345=" ","",IF(C345="","",(C345/B345)-1)))))</f>
        <v/>
      </c>
      <c r="F345" s="19" t="str">
        <f ca="1">IF($A$3="","",IF(Aloitus_Start!$D$1="","",IF(B345="",IF(Aloitus_Start!$D$1="Suomi","Tieto puuttuu : "&amp;$A345,IF(Aloitus_Start!$D$1="Svenska","Information saknas : "&amp;$A345)),"")))</f>
        <v/>
      </c>
      <c r="G345" s="19" t="str">
        <f ca="1">IF($A$3="","",IF(Aloitus_Start!$D$1="","",IF(C345="",IF(Aloitus_Start!$D$1="Suomi","Tieto puuttuu : "&amp;$A345,IF(Aloitus_Start!$D$1="Svenska","Information saknas : "&amp;$A345)),"")))</f>
        <v/>
      </c>
    </row>
    <row r="346" spans="1:7" x14ac:dyDescent="0.2">
      <c r="A346" s="37" t="str">
        <f ca="1">IF(Testitaulu_Testtabell!$B$2="","",IF(Testitaulu_Testtabell!A350="","",IF(Asetukset!$B$26=(MID(CELL("filename",A345),FIND("]",CELL("filename",A345))+1,255)),Testitaulu_Testtabell!A350,"")))</f>
        <v/>
      </c>
      <c r="B346" s="19" t="str">
        <f ca="1">IF(Testitaulu_Testtabell!$B$2="","",IF(Testitaulu_Testtabell!B350="","",IF(Asetukset!$B$26=(MID(CELL("filename",B345),FIND("]",CELL("filename",B345))+1,255)),Testitaulu_Testtabell!B350,"")))</f>
        <v/>
      </c>
      <c r="C346" s="38" t="str">
        <f ca="1">IF(Testitaulu_Testtabell!$B$2="","",IF(Testitaulu_Testtabell!C350="","",IF(Asetukset!$B$26=(MID(CELL("filename",C345),FIND("]",CELL("filename",C345))+1,255)),Testitaulu_Testtabell!C350,"")))</f>
        <v/>
      </c>
      <c r="D346" s="19" t="str">
        <f>IF(Aloitus_Start!$D$1="","",IF(B346="","",IF(C346="","",C346-B346)))</f>
        <v/>
      </c>
      <c r="E346" s="45" t="str">
        <f>IF(Aloitus_Start!$D$1="","",IF(B346="","",IF(B346=0,"",IF(B346=" ","",IF(C346="","",(C346/B346)-1)))))</f>
        <v/>
      </c>
      <c r="F346" s="19" t="str">
        <f ca="1">IF($A$3="","",IF(Aloitus_Start!$D$1="","",IF(B346="",IF(Aloitus_Start!$D$1="Suomi","Tieto puuttuu : "&amp;$A346,IF(Aloitus_Start!$D$1="Svenska","Information saknas : "&amp;$A346)),"")))</f>
        <v/>
      </c>
      <c r="G346" s="19" t="str">
        <f ca="1">IF($A$3="","",IF(Aloitus_Start!$D$1="","",IF(C346="",IF(Aloitus_Start!$D$1="Suomi","Tieto puuttuu : "&amp;$A346,IF(Aloitus_Start!$D$1="Svenska","Information saknas : "&amp;$A346)),"")))</f>
        <v/>
      </c>
    </row>
    <row r="347" spans="1:7" x14ac:dyDescent="0.2">
      <c r="A347" s="37" t="str">
        <f ca="1">IF(Testitaulu_Testtabell!$B$2="","",IF(Testitaulu_Testtabell!A351="","",IF(Asetukset!$B$26=(MID(CELL("filename",A346),FIND("]",CELL("filename",A346))+1,255)),Testitaulu_Testtabell!A351,"")))</f>
        <v/>
      </c>
      <c r="B347" s="19" t="str">
        <f ca="1">IF(Testitaulu_Testtabell!$B$2="","",IF(Testitaulu_Testtabell!B351="","",IF(Asetukset!$B$26=(MID(CELL("filename",B346),FIND("]",CELL("filename",B346))+1,255)),Testitaulu_Testtabell!B351,"")))</f>
        <v/>
      </c>
      <c r="C347" s="38" t="str">
        <f ca="1">IF(Testitaulu_Testtabell!$B$2="","",IF(Testitaulu_Testtabell!C351="","",IF(Asetukset!$B$26=(MID(CELL("filename",C346),FIND("]",CELL("filename",C346))+1,255)),Testitaulu_Testtabell!C351,"")))</f>
        <v/>
      </c>
      <c r="D347" s="19" t="str">
        <f>IF(Aloitus_Start!$D$1="","",IF(B347="","",IF(C347="","",C347-B347)))</f>
        <v/>
      </c>
      <c r="E347" s="45" t="str">
        <f>IF(Aloitus_Start!$D$1="","",IF(B347="","",IF(B347=0,"",IF(B347=" ","",IF(C347="","",(C347/B347)-1)))))</f>
        <v/>
      </c>
      <c r="F347" s="19" t="str">
        <f ca="1">IF($A$3="","",IF(Aloitus_Start!$D$1="","",IF(B347="",IF(Aloitus_Start!$D$1="Suomi","Tieto puuttuu : "&amp;$A347,IF(Aloitus_Start!$D$1="Svenska","Information saknas : "&amp;$A347)),"")))</f>
        <v/>
      </c>
      <c r="G347" s="19" t="str">
        <f ca="1">IF($A$3="","",IF(Aloitus_Start!$D$1="","",IF(C347="",IF(Aloitus_Start!$D$1="Suomi","Tieto puuttuu : "&amp;$A347,IF(Aloitus_Start!$D$1="Svenska","Information saknas : "&amp;$A347)),"")))</f>
        <v/>
      </c>
    </row>
    <row r="348" spans="1:7" x14ac:dyDescent="0.2">
      <c r="A348" s="37" t="str">
        <f ca="1">IF(Testitaulu_Testtabell!$B$2="","",IF(Testitaulu_Testtabell!A352="","",IF(Asetukset!$B$26=(MID(CELL("filename",A347),FIND("]",CELL("filename",A347))+1,255)),Testitaulu_Testtabell!A352,"")))</f>
        <v/>
      </c>
      <c r="B348" s="19" t="str">
        <f ca="1">IF(Testitaulu_Testtabell!$B$2="","",IF(Testitaulu_Testtabell!B352="","",IF(Asetukset!$B$26=(MID(CELL("filename",B347),FIND("]",CELL("filename",B347))+1,255)),Testitaulu_Testtabell!B352,"")))</f>
        <v/>
      </c>
      <c r="C348" s="38" t="str">
        <f ca="1">IF(Testitaulu_Testtabell!$B$2="","",IF(Testitaulu_Testtabell!C352="","",IF(Asetukset!$B$26=(MID(CELL("filename",C347),FIND("]",CELL("filename",C347))+1,255)),Testitaulu_Testtabell!C352,"")))</f>
        <v/>
      </c>
      <c r="D348" s="19" t="str">
        <f>IF(Aloitus_Start!$D$1="","",IF(B348="","",IF(C348="","",C348-B348)))</f>
        <v/>
      </c>
      <c r="E348" s="45" t="str">
        <f>IF(Aloitus_Start!$D$1="","",IF(B348="","",IF(B348=0,"",IF(B348=" ","",IF(C348="","",(C348/B348)-1)))))</f>
        <v/>
      </c>
      <c r="F348" s="19" t="str">
        <f ca="1">IF($A$3="","",IF(Aloitus_Start!$D$1="","",IF(B348="",IF(Aloitus_Start!$D$1="Suomi","Tieto puuttuu : "&amp;$A348,IF(Aloitus_Start!$D$1="Svenska","Information saknas : "&amp;$A348)),"")))</f>
        <v/>
      </c>
      <c r="G348" s="19" t="str">
        <f ca="1">IF($A$3="","",IF(Aloitus_Start!$D$1="","",IF(C348="",IF(Aloitus_Start!$D$1="Suomi","Tieto puuttuu : "&amp;$A348,IF(Aloitus_Start!$D$1="Svenska","Information saknas : "&amp;$A348)),"")))</f>
        <v/>
      </c>
    </row>
    <row r="349" spans="1:7" x14ac:dyDescent="0.2">
      <c r="A349" s="37" t="str">
        <f ca="1">IF(Testitaulu_Testtabell!$B$2="","",IF(Testitaulu_Testtabell!A353="","",IF(Asetukset!$B$26=(MID(CELL("filename",A348),FIND("]",CELL("filename",A348))+1,255)),Testitaulu_Testtabell!A353,"")))</f>
        <v/>
      </c>
      <c r="B349" s="19" t="str">
        <f ca="1">IF(Testitaulu_Testtabell!$B$2="","",IF(Testitaulu_Testtabell!B353="","",IF(Asetukset!$B$26=(MID(CELL("filename",B348),FIND("]",CELL("filename",B348))+1,255)),Testitaulu_Testtabell!B353,"")))</f>
        <v/>
      </c>
      <c r="C349" s="38" t="str">
        <f ca="1">IF(Testitaulu_Testtabell!$B$2="","",IF(Testitaulu_Testtabell!C353="","",IF(Asetukset!$B$26=(MID(CELL("filename",C348),FIND("]",CELL("filename",C348))+1,255)),Testitaulu_Testtabell!C353,"")))</f>
        <v/>
      </c>
      <c r="D349" s="19" t="str">
        <f>IF(Aloitus_Start!$D$1="","",IF(B349="","",IF(C349="","",C349-B349)))</f>
        <v/>
      </c>
      <c r="E349" s="45" t="str">
        <f>IF(Aloitus_Start!$D$1="","",IF(B349="","",IF(B349=0,"",IF(B349=" ","",IF(C349="","",(C349/B349)-1)))))</f>
        <v/>
      </c>
      <c r="F349" s="19" t="str">
        <f ca="1">IF($A$3="","",IF(Aloitus_Start!$D$1="","",IF(B349="",IF(Aloitus_Start!$D$1="Suomi","Tieto puuttuu : "&amp;$A349,IF(Aloitus_Start!$D$1="Svenska","Information saknas : "&amp;$A349)),"")))</f>
        <v/>
      </c>
      <c r="G349" s="19" t="str">
        <f ca="1">IF($A$3="","",IF(Aloitus_Start!$D$1="","",IF(C349="",IF(Aloitus_Start!$D$1="Suomi","Tieto puuttuu : "&amp;$A349,IF(Aloitus_Start!$D$1="Svenska","Information saknas : "&amp;$A349)),"")))</f>
        <v/>
      </c>
    </row>
    <row r="350" spans="1:7" x14ac:dyDescent="0.2">
      <c r="A350" s="37" t="str">
        <f ca="1">IF(Testitaulu_Testtabell!$B$2="","",IF(Testitaulu_Testtabell!A354="","",IF(Asetukset!$B$26=(MID(CELL("filename",A349),FIND("]",CELL("filename",A349))+1,255)),Testitaulu_Testtabell!A354,"")))</f>
        <v/>
      </c>
      <c r="B350" s="19" t="str">
        <f ca="1">IF(Testitaulu_Testtabell!$B$2="","",IF(Testitaulu_Testtabell!B354="","",IF(Asetukset!$B$26=(MID(CELL("filename",B349),FIND("]",CELL("filename",B349))+1,255)),Testitaulu_Testtabell!B354,"")))</f>
        <v/>
      </c>
      <c r="C350" s="38" t="str">
        <f ca="1">IF(Testitaulu_Testtabell!$B$2="","",IF(Testitaulu_Testtabell!C354="","",IF(Asetukset!$B$26=(MID(CELL("filename",C349),FIND("]",CELL("filename",C349))+1,255)),Testitaulu_Testtabell!C354,"")))</f>
        <v/>
      </c>
      <c r="D350" s="19" t="str">
        <f>IF(Aloitus_Start!$D$1="","",IF(B350="","",IF(C350="","",C350-B350)))</f>
        <v/>
      </c>
      <c r="E350" s="45" t="str">
        <f>IF(Aloitus_Start!$D$1="","",IF(B350="","",IF(B350=0,"",IF(B350=" ","",IF(C350="","",(C350/B350)-1)))))</f>
        <v/>
      </c>
      <c r="F350" s="19" t="str">
        <f ca="1">IF($A$3="","",IF(Aloitus_Start!$D$1="","",IF(B350="",IF(Aloitus_Start!$D$1="Suomi","Tieto puuttuu : "&amp;$A350,IF(Aloitus_Start!$D$1="Svenska","Information saknas : "&amp;$A350)),"")))</f>
        <v/>
      </c>
      <c r="G350" s="19" t="str">
        <f ca="1">IF($A$3="","",IF(Aloitus_Start!$D$1="","",IF(C350="",IF(Aloitus_Start!$D$1="Suomi","Tieto puuttuu : "&amp;$A350,IF(Aloitus_Start!$D$1="Svenska","Information saknas : "&amp;$A350)),"")))</f>
        <v/>
      </c>
    </row>
    <row r="351" spans="1:7" x14ac:dyDescent="0.2">
      <c r="A351" s="37" t="str">
        <f ca="1">IF(Testitaulu_Testtabell!$B$2="","",IF(Testitaulu_Testtabell!A355="","",IF(Asetukset!$B$26=(MID(CELL("filename",A350),FIND("]",CELL("filename",A350))+1,255)),Testitaulu_Testtabell!A355,"")))</f>
        <v/>
      </c>
      <c r="B351" s="19" t="str">
        <f ca="1">IF(Testitaulu_Testtabell!$B$2="","",IF(Testitaulu_Testtabell!B355="","",IF(Asetukset!$B$26=(MID(CELL("filename",B350),FIND("]",CELL("filename",B350))+1,255)),Testitaulu_Testtabell!B355,"")))</f>
        <v/>
      </c>
      <c r="C351" s="38" t="str">
        <f ca="1">IF(Testitaulu_Testtabell!$B$2="","",IF(Testitaulu_Testtabell!C355="","",IF(Asetukset!$B$26=(MID(CELL("filename",C350),FIND("]",CELL("filename",C350))+1,255)),Testitaulu_Testtabell!C355,"")))</f>
        <v/>
      </c>
      <c r="D351" s="19" t="str">
        <f>IF(Aloitus_Start!$D$1="","",IF(B351="","",IF(C351="","",C351-B351)))</f>
        <v/>
      </c>
      <c r="E351" s="45" t="str">
        <f>IF(Aloitus_Start!$D$1="","",IF(B351="","",IF(B351=0,"",IF(B351=" ","",IF(C351="","",(C351/B351)-1)))))</f>
        <v/>
      </c>
      <c r="F351" s="19" t="str">
        <f ca="1">IF($A$3="","",IF(Aloitus_Start!$D$1="","",IF(B351="",IF(Aloitus_Start!$D$1="Suomi","Tieto puuttuu : "&amp;$A351,IF(Aloitus_Start!$D$1="Svenska","Information saknas : "&amp;$A351)),"")))</f>
        <v/>
      </c>
      <c r="G351" s="19" t="str">
        <f ca="1">IF($A$3="","",IF(Aloitus_Start!$D$1="","",IF(C351="",IF(Aloitus_Start!$D$1="Suomi","Tieto puuttuu : "&amp;$A351,IF(Aloitus_Start!$D$1="Svenska","Information saknas : "&amp;$A351)),"")))</f>
        <v/>
      </c>
    </row>
    <row r="352" spans="1:7" x14ac:dyDescent="0.2">
      <c r="A352" s="37" t="str">
        <f ca="1">IF(Testitaulu_Testtabell!$B$2="","",IF(Testitaulu_Testtabell!A356="","",IF(Asetukset!$B$26=(MID(CELL("filename",A351),FIND("]",CELL("filename",A351))+1,255)),Testitaulu_Testtabell!A356,"")))</f>
        <v/>
      </c>
      <c r="B352" s="19" t="str">
        <f ca="1">IF(Testitaulu_Testtabell!$B$2="","",IF(Testitaulu_Testtabell!B356="","",IF(Asetukset!$B$26=(MID(CELL("filename",B351),FIND("]",CELL("filename",B351))+1,255)),Testitaulu_Testtabell!B356,"")))</f>
        <v/>
      </c>
      <c r="C352" s="38" t="str">
        <f ca="1">IF(Testitaulu_Testtabell!$B$2="","",IF(Testitaulu_Testtabell!C356="","",IF(Asetukset!$B$26=(MID(CELL("filename",C351),FIND("]",CELL("filename",C351))+1,255)),Testitaulu_Testtabell!C356,"")))</f>
        <v/>
      </c>
      <c r="D352" s="19" t="str">
        <f>IF(Aloitus_Start!$D$1="","",IF(B352="","",IF(C352="","",C352-B352)))</f>
        <v/>
      </c>
      <c r="E352" s="45" t="str">
        <f>IF(Aloitus_Start!$D$1="","",IF(B352="","",IF(B352=0,"",IF(B352=" ","",IF(C352="","",(C352/B352)-1)))))</f>
        <v/>
      </c>
      <c r="F352" s="19" t="str">
        <f ca="1">IF($A$3="","",IF(Aloitus_Start!$D$1="","",IF(B352="",IF(Aloitus_Start!$D$1="Suomi","Tieto puuttuu : "&amp;$A352,IF(Aloitus_Start!$D$1="Svenska","Information saknas : "&amp;$A352)),"")))</f>
        <v/>
      </c>
      <c r="G352" s="19" t="str">
        <f ca="1">IF($A$3="","",IF(Aloitus_Start!$D$1="","",IF(C352="",IF(Aloitus_Start!$D$1="Suomi","Tieto puuttuu : "&amp;$A352,IF(Aloitus_Start!$D$1="Svenska","Information saknas : "&amp;$A352)),"")))</f>
        <v/>
      </c>
    </row>
    <row r="353" spans="1:7" x14ac:dyDescent="0.2">
      <c r="A353" s="37" t="str">
        <f ca="1">IF(Testitaulu_Testtabell!$B$2="","",IF(Testitaulu_Testtabell!A357="","",IF(Asetukset!$B$26=(MID(CELL("filename",A352),FIND("]",CELL("filename",A352))+1,255)),Testitaulu_Testtabell!A357,"")))</f>
        <v/>
      </c>
      <c r="B353" s="19" t="str">
        <f ca="1">IF(Testitaulu_Testtabell!$B$2="","",IF(Testitaulu_Testtabell!B357="","",IF(Asetukset!$B$26=(MID(CELL("filename",B352),FIND("]",CELL("filename",B352))+1,255)),Testitaulu_Testtabell!B357,"")))</f>
        <v/>
      </c>
      <c r="C353" s="38" t="str">
        <f ca="1">IF(Testitaulu_Testtabell!$B$2="","",IF(Testitaulu_Testtabell!C357="","",IF(Asetukset!$B$26=(MID(CELL("filename",C352),FIND("]",CELL("filename",C352))+1,255)),Testitaulu_Testtabell!C357,"")))</f>
        <v/>
      </c>
      <c r="F353" s="19"/>
      <c r="G353" s="19"/>
    </row>
    <row r="354" spans="1:7" x14ac:dyDescent="0.2">
      <c r="A354" s="37" t="str">
        <f ca="1">IF(Testitaulu_Testtabell!$B$2="","",IF(Testitaulu_Testtabell!A358="","",IF(Asetukset!$B$26=(MID(CELL("filename",A353),FIND("]",CELL("filename",A353))+1,255)),Testitaulu_Testtabell!A358,"")))</f>
        <v/>
      </c>
      <c r="B354" s="19" t="str">
        <f ca="1">IF(Testitaulu_Testtabell!$B$2="","",IF(Testitaulu_Testtabell!B358="","",IF(Asetukset!$B$26=(MID(CELL("filename",B353),FIND("]",CELL("filename",B353))+1,255)),Testitaulu_Testtabell!B358,"")))</f>
        <v/>
      </c>
      <c r="C354" s="38" t="str">
        <f ca="1">IF(Testitaulu_Testtabell!$B$2="","",IF(Testitaulu_Testtabell!C358="","",IF(Asetukset!$B$26=(MID(CELL("filename",C353),FIND("]",CELL("filename",C353))+1,255)),Testitaulu_Testtabell!C358,"")))</f>
        <v/>
      </c>
      <c r="D354" s="19" t="str">
        <f>IF(Aloitus_Start!$D$1="","",IF(B354="","",IF(C354="","",C354-B354)))</f>
        <v/>
      </c>
      <c r="E354" s="45" t="str">
        <f>IF(Aloitus_Start!$D$1="","",IF(B354="","",IF(B354=0,"",IF(B354=" ","",IF(C354="","",(C354/B354)-1)))))</f>
        <v/>
      </c>
      <c r="F354" s="19" t="str">
        <f ca="1">IF($A$3="","",IF(Aloitus_Start!$D$1="","",IF(B354="",IF(Aloitus_Start!$D$1="Suomi","Tieto puuttuu : "&amp;$A354,IF(Aloitus_Start!$D$1="Svenska","Information saknas : "&amp;$A354)),"")))</f>
        <v/>
      </c>
      <c r="G354" s="19" t="str">
        <f ca="1">IF($A$3="","",IF(Aloitus_Start!$D$1="","",IF(C354="",IF(Aloitus_Start!$D$1="Suomi","Tieto puuttuu : "&amp;$A354,IF(Aloitus_Start!$D$1="Svenska","Information saknas : "&amp;$A354)),"")))</f>
        <v/>
      </c>
    </row>
    <row r="355" spans="1:7" x14ac:dyDescent="0.2">
      <c r="A355" s="37" t="str">
        <f ca="1">IF(Testitaulu_Testtabell!$B$2="","",IF(Testitaulu_Testtabell!A359="","",IF(Asetukset!$B$26=(MID(CELL("filename",A354),FIND("]",CELL("filename",A354))+1,255)),Testitaulu_Testtabell!A359,"")))</f>
        <v/>
      </c>
      <c r="B355" s="19" t="str">
        <f ca="1">IF(Testitaulu_Testtabell!$B$2="","",IF(Testitaulu_Testtabell!B359="","",IF(Asetukset!$B$26=(MID(CELL("filename",B354),FIND("]",CELL("filename",B354))+1,255)),Testitaulu_Testtabell!B359,"")))</f>
        <v/>
      </c>
      <c r="C355" s="38" t="str">
        <f ca="1">IF(Testitaulu_Testtabell!$B$2="","",IF(Testitaulu_Testtabell!C359="","",IF(Asetukset!$B$26=(MID(CELL("filename",C354),FIND("]",CELL("filename",C354))+1,255)),Testitaulu_Testtabell!C359,"")))</f>
        <v/>
      </c>
      <c r="D355" s="19" t="str">
        <f>IF(Aloitus_Start!$D$1="","",IF(B355="","",IF(C355="","",C355-B355)))</f>
        <v/>
      </c>
      <c r="E355" s="45" t="str">
        <f>IF(Aloitus_Start!$D$1="","",IF(B355="","",IF(B355=0,"",IF(B355=" ","",IF(C355="","",(C355/B355)-1)))))</f>
        <v/>
      </c>
      <c r="F355" s="19" t="str">
        <f ca="1">IF($A$3="","",IF(Aloitus_Start!$D$1="","",IF(B355="",IF(Aloitus_Start!$D$1="Suomi","Tieto puuttuu : "&amp;$A355,IF(Aloitus_Start!$D$1="Svenska","Information saknas : "&amp;$A355)),"")))</f>
        <v/>
      </c>
      <c r="G355" s="19" t="str">
        <f ca="1">IF($A$3="","",IF(Aloitus_Start!$D$1="","",IF(C355="",IF(Aloitus_Start!$D$1="Suomi","Tieto puuttuu : "&amp;$A355,IF(Aloitus_Start!$D$1="Svenska","Information saknas : "&amp;$A355)),"")))</f>
        <v/>
      </c>
    </row>
    <row r="356" spans="1:7" x14ac:dyDescent="0.2">
      <c r="A356" s="37" t="str">
        <f ca="1">IF(Testitaulu_Testtabell!$B$2="","",IF(Testitaulu_Testtabell!A360="","",IF(Asetukset!$B$26=(MID(CELL("filename",A355),FIND("]",CELL("filename",A355))+1,255)),Testitaulu_Testtabell!A360,"")))</f>
        <v/>
      </c>
      <c r="B356" s="19" t="str">
        <f ca="1">IF(Testitaulu_Testtabell!$B$2="","",IF(Testitaulu_Testtabell!B360="","",IF(Asetukset!$B$26=(MID(CELL("filename",B355),FIND("]",CELL("filename",B355))+1,255)),Testitaulu_Testtabell!B360,"")))</f>
        <v/>
      </c>
      <c r="C356" s="38" t="str">
        <f ca="1">IF(Testitaulu_Testtabell!$B$2="","",IF(Testitaulu_Testtabell!C360="","",IF(Asetukset!$B$26=(MID(CELL("filename",C355),FIND("]",CELL("filename",C355))+1,255)),Testitaulu_Testtabell!C360,"")))</f>
        <v/>
      </c>
      <c r="D356" s="19" t="str">
        <f>IF(Aloitus_Start!$D$1="","",IF(B356="","",IF(C356="","",C356-B356)))</f>
        <v/>
      </c>
      <c r="E356" s="45" t="str">
        <f>IF(Aloitus_Start!$D$1="","",IF(B356="","",IF(B356=0,"",IF(B356=" ","",IF(C356="","",(C356/B356)-1)))))</f>
        <v/>
      </c>
      <c r="F356" s="19" t="str">
        <f ca="1">IF($A$3="","",IF(Aloitus_Start!$D$1="","",IF(B356="",IF(Aloitus_Start!$D$1="Suomi","Tieto puuttuu : "&amp;$A356,IF(Aloitus_Start!$D$1="Svenska","Information saknas : "&amp;$A356)),"")))</f>
        <v/>
      </c>
      <c r="G356" s="19" t="str">
        <f ca="1">IF($A$3="","",IF(Aloitus_Start!$D$1="","",IF(C356="",IF(Aloitus_Start!$D$1="Suomi","Tieto puuttuu : "&amp;$A356,IF(Aloitus_Start!$D$1="Svenska","Information saknas : "&amp;$A356)),"")))</f>
        <v/>
      </c>
    </row>
    <row r="357" spans="1:7" x14ac:dyDescent="0.2">
      <c r="A357" s="37" t="str">
        <f ca="1">IF(Testitaulu_Testtabell!$B$2="","",IF(Testitaulu_Testtabell!A361="","",IF(Asetukset!$B$26=(MID(CELL("filename",A356),FIND("]",CELL("filename",A356))+1,255)),Testitaulu_Testtabell!A361,"")))</f>
        <v/>
      </c>
      <c r="B357" s="19" t="str">
        <f ca="1">IF(Testitaulu_Testtabell!$B$2="","",IF(Testitaulu_Testtabell!B361="","",IF(Asetukset!$B$26=(MID(CELL("filename",B356),FIND("]",CELL("filename",B356))+1,255)),Testitaulu_Testtabell!B361,"")))</f>
        <v/>
      </c>
      <c r="C357" s="38" t="str">
        <f ca="1">IF(Testitaulu_Testtabell!$B$2="","",IF(Testitaulu_Testtabell!C361="","",IF(Asetukset!$B$26=(MID(CELL("filename",C356),FIND("]",CELL("filename",C356))+1,255)),Testitaulu_Testtabell!C361,"")))</f>
        <v/>
      </c>
      <c r="D357" s="19" t="str">
        <f>IF(Aloitus_Start!$D$1="","",IF(B357="","",IF(C357="","",C357-B357)))</f>
        <v/>
      </c>
      <c r="E357" s="45" t="str">
        <f>IF(Aloitus_Start!$D$1="","",IF(B357="","",IF(B357=0,"",IF(B357=" ","",IF(C357="","",(C357/B357)-1)))))</f>
        <v/>
      </c>
      <c r="F357" s="19" t="str">
        <f ca="1">IF($A$3="","",IF(Aloitus_Start!$D$1="","",IF(B357="",IF(Aloitus_Start!$D$1="Suomi","Tieto puuttuu : "&amp;$A357,IF(Aloitus_Start!$D$1="Svenska","Information saknas : "&amp;$A357)),"")))</f>
        <v/>
      </c>
      <c r="G357" s="19" t="str">
        <f ca="1">IF($A$3="","",IF(Aloitus_Start!$D$1="","",IF(C357="",IF(Aloitus_Start!$D$1="Suomi","Tieto puuttuu : "&amp;$A357,IF(Aloitus_Start!$D$1="Svenska","Information saknas : "&amp;$A357)),"")))</f>
        <v/>
      </c>
    </row>
    <row r="358" spans="1:7" x14ac:dyDescent="0.2">
      <c r="A358" s="37" t="str">
        <f ca="1">IF(Testitaulu_Testtabell!$B$2="","",IF(Testitaulu_Testtabell!A362="","",IF(Asetukset!$B$26=(MID(CELL("filename",A357),FIND("]",CELL("filename",A357))+1,255)),Testitaulu_Testtabell!A362,"")))</f>
        <v/>
      </c>
      <c r="B358" s="19" t="str">
        <f ca="1">IF(Testitaulu_Testtabell!$B$2="","",IF(Testitaulu_Testtabell!B362="","",IF(Asetukset!$B$26=(MID(CELL("filename",B357),FIND("]",CELL("filename",B357))+1,255)),Testitaulu_Testtabell!B362,"")))</f>
        <v/>
      </c>
      <c r="C358" s="38" t="str">
        <f ca="1">IF(Testitaulu_Testtabell!$B$2="","",IF(Testitaulu_Testtabell!C362="","",IF(Asetukset!$B$26=(MID(CELL("filename",C357),FIND("]",CELL("filename",C357))+1,255)),Testitaulu_Testtabell!C362,"")))</f>
        <v/>
      </c>
      <c r="D358" s="19" t="str">
        <f>IF(Aloitus_Start!$D$1="","",IF(B358="","",IF(C358="","",C358-B358)))</f>
        <v/>
      </c>
      <c r="E358" s="45" t="str">
        <f>IF(Aloitus_Start!$D$1="","",IF(B358="","",IF(B358=0,"",IF(B358=" ","",IF(C358="","",(C358/B358)-1)))))</f>
        <v/>
      </c>
      <c r="F358" s="19" t="str">
        <f ca="1">IF($A$3="","",IF(Aloitus_Start!$D$1="","",IF(B358="",IF(Aloitus_Start!$D$1="Suomi","Tieto puuttuu : "&amp;$A358,IF(Aloitus_Start!$D$1="Svenska","Information saknas : "&amp;$A358)),"")))</f>
        <v/>
      </c>
      <c r="G358" s="19" t="str">
        <f ca="1">IF($A$3="","",IF(Aloitus_Start!$D$1="","",IF(C358="",IF(Aloitus_Start!$D$1="Suomi","Tieto puuttuu : "&amp;$A358,IF(Aloitus_Start!$D$1="Svenska","Information saknas : "&amp;$A358)),"")))</f>
        <v/>
      </c>
    </row>
    <row r="359" spans="1:7" x14ac:dyDescent="0.2">
      <c r="A359" s="37" t="str">
        <f ca="1">IF(Testitaulu_Testtabell!$B$2="","",IF(Testitaulu_Testtabell!A363="","",IF(Asetukset!$B$26=(MID(CELL("filename",A358),FIND("]",CELL("filename",A358))+1,255)),Testitaulu_Testtabell!A363,"")))</f>
        <v/>
      </c>
      <c r="B359" s="19" t="str">
        <f ca="1">IF(Testitaulu_Testtabell!$B$2="","",IF(Testitaulu_Testtabell!B363="","",IF(Asetukset!$B$26=(MID(CELL("filename",B358),FIND("]",CELL("filename",B358))+1,255)),Testitaulu_Testtabell!B363,"")))</f>
        <v/>
      </c>
      <c r="C359" s="38" t="str">
        <f ca="1">IF(Testitaulu_Testtabell!$B$2="","",IF(Testitaulu_Testtabell!C363="","",IF(Asetukset!$B$26=(MID(CELL("filename",C358),FIND("]",CELL("filename",C358))+1,255)),Testitaulu_Testtabell!C363,"")))</f>
        <v/>
      </c>
      <c r="D359" s="19" t="str">
        <f>IF(Aloitus_Start!$D$1="","",IF(B359="","",IF(C359="","",C359-B359)))</f>
        <v/>
      </c>
      <c r="E359" s="45" t="str">
        <f>IF(Aloitus_Start!$D$1="","",IF(B359="","",IF(B359=0,"",IF(B359=" ","",IF(C359="","",(C359/B359)-1)))))</f>
        <v/>
      </c>
      <c r="F359" s="19" t="str">
        <f ca="1">IF($A$3="","",IF(Aloitus_Start!$D$1="","",IF(B359="",IF(Aloitus_Start!$D$1="Suomi","Tieto puuttuu : "&amp;$A359,IF(Aloitus_Start!$D$1="Svenska","Information saknas : "&amp;$A359)),"")))</f>
        <v/>
      </c>
      <c r="G359" s="19" t="str">
        <f ca="1">IF($A$3="","",IF(Aloitus_Start!$D$1="","",IF(C359="",IF(Aloitus_Start!$D$1="Suomi","Tieto puuttuu : "&amp;$A359,IF(Aloitus_Start!$D$1="Svenska","Information saknas : "&amp;$A359)),"")))</f>
        <v/>
      </c>
    </row>
    <row r="360" spans="1:7" x14ac:dyDescent="0.2">
      <c r="A360" s="37" t="str">
        <f ca="1">IF(Testitaulu_Testtabell!$B$2="","",IF(Testitaulu_Testtabell!A364="","",IF(Asetukset!$B$26=(MID(CELL("filename",A359),FIND("]",CELL("filename",A359))+1,255)),Testitaulu_Testtabell!A364,"")))</f>
        <v/>
      </c>
      <c r="B360" s="19" t="str">
        <f ca="1">IF(Testitaulu_Testtabell!$B$2="","",IF(Testitaulu_Testtabell!B364="","",IF(Asetukset!$B$26=(MID(CELL("filename",B359),FIND("]",CELL("filename",B359))+1,255)),Testitaulu_Testtabell!B364,"")))</f>
        <v/>
      </c>
      <c r="C360" s="38" t="str">
        <f ca="1">IF(Testitaulu_Testtabell!$B$2="","",IF(Testitaulu_Testtabell!C364="","",IF(Asetukset!$B$26=(MID(CELL("filename",C359),FIND("]",CELL("filename",C359))+1,255)),Testitaulu_Testtabell!C364,"")))</f>
        <v/>
      </c>
      <c r="D360" s="19" t="str">
        <f>IF(Aloitus_Start!$D$1="","",IF(B360="","",IF(C360="","",C360-B360)))</f>
        <v/>
      </c>
      <c r="E360" s="45" t="str">
        <f>IF(Aloitus_Start!$D$1="","",IF(B360="","",IF(B360=0,"",IF(B360=" ","",IF(C360="","",(C360/B360)-1)))))</f>
        <v/>
      </c>
      <c r="F360" s="19" t="str">
        <f ca="1">IF($A$3="","",IF(Aloitus_Start!$D$1="","",IF(B360="",IF(Aloitus_Start!$D$1="Suomi","Tieto puuttuu : "&amp;$A360,IF(Aloitus_Start!$D$1="Svenska","Information saknas : "&amp;$A360)),"")))</f>
        <v/>
      </c>
      <c r="G360" s="19" t="str">
        <f ca="1">IF($A$3="","",IF(Aloitus_Start!$D$1="","",IF(C360="",IF(Aloitus_Start!$D$1="Suomi","Tieto puuttuu : "&amp;$A360,IF(Aloitus_Start!$D$1="Svenska","Information saknas : "&amp;$A360)),"")))</f>
        <v/>
      </c>
    </row>
    <row r="361" spans="1:7" x14ac:dyDescent="0.2">
      <c r="A361" s="37" t="str">
        <f ca="1">IF(Testitaulu_Testtabell!$B$2="","",IF(Testitaulu_Testtabell!A365="","",IF(Asetukset!$B$26=(MID(CELL("filename",A360),FIND("]",CELL("filename",A360))+1,255)),Testitaulu_Testtabell!A365,"")))</f>
        <v/>
      </c>
      <c r="B361" s="19" t="str">
        <f ca="1">IF(Testitaulu_Testtabell!$B$2="","",IF(Testitaulu_Testtabell!B365="","",IF(Asetukset!$B$26=(MID(CELL("filename",B360),FIND("]",CELL("filename",B360))+1,255)),Testitaulu_Testtabell!B365,"")))</f>
        <v/>
      </c>
      <c r="C361" s="38" t="str">
        <f ca="1">IF(Testitaulu_Testtabell!$B$2="","",IF(Testitaulu_Testtabell!C365="","",IF(Asetukset!$B$26=(MID(CELL("filename",C360),FIND("]",CELL("filename",C360))+1,255)),Testitaulu_Testtabell!C365,"")))</f>
        <v/>
      </c>
      <c r="D361" s="19" t="str">
        <f>IF(Aloitus_Start!$D$1="","",IF(B361="","",IF(C361="","",C361-B361)))</f>
        <v/>
      </c>
      <c r="E361" s="45" t="str">
        <f>IF(Aloitus_Start!$D$1="","",IF(B361="","",IF(B361=0,"",IF(B361=" ","",IF(C361="","",(C361/B361)-1)))))</f>
        <v/>
      </c>
      <c r="F361" s="19" t="str">
        <f ca="1">IF($A$3="","",IF(Aloitus_Start!$D$1="","",IF(B361="",IF(Aloitus_Start!$D$1="Suomi","Tieto puuttuu : "&amp;$A361,IF(Aloitus_Start!$D$1="Svenska","Information saknas : "&amp;$A361)),"")))</f>
        <v/>
      </c>
      <c r="G361" s="19" t="str">
        <f ca="1">IF($A$3="","",IF(Aloitus_Start!$D$1="","",IF(C361="",IF(Aloitus_Start!$D$1="Suomi","Tieto puuttuu : "&amp;$A361,IF(Aloitus_Start!$D$1="Svenska","Information saknas : "&amp;$A361)),"")))</f>
        <v/>
      </c>
    </row>
    <row r="362" spans="1:7" x14ac:dyDescent="0.2">
      <c r="A362" s="37" t="str">
        <f ca="1">IF(Testitaulu_Testtabell!$B$2="","",IF(Testitaulu_Testtabell!A366="","",IF(Asetukset!$B$26=(MID(CELL("filename",A361),FIND("]",CELL("filename",A361))+1,255)),Testitaulu_Testtabell!A366,"")))</f>
        <v/>
      </c>
      <c r="B362" s="19" t="str">
        <f ca="1">IF(Testitaulu_Testtabell!$B$2="","",IF(Testitaulu_Testtabell!B366="","",IF(Asetukset!$B$26=(MID(CELL("filename",B361),FIND("]",CELL("filename",B361))+1,255)),Testitaulu_Testtabell!B366,"")))</f>
        <v/>
      </c>
      <c r="C362" s="38" t="str">
        <f ca="1">IF(Testitaulu_Testtabell!$B$2="","",IF(Testitaulu_Testtabell!C366="","",IF(Asetukset!$B$26=(MID(CELL("filename",C361),FIND("]",CELL("filename",C361))+1,255)),Testitaulu_Testtabell!C366,"")))</f>
        <v/>
      </c>
      <c r="D362" s="19" t="str">
        <f>IF(Aloitus_Start!$D$1="","",IF(B362="","",IF(C362="","",C362-B362)))</f>
        <v/>
      </c>
      <c r="E362" s="45" t="str">
        <f>IF(Aloitus_Start!$D$1="","",IF(B362="","",IF(B362=0,"",IF(B362=" ","",IF(C362="","",(C362/B362)-1)))))</f>
        <v/>
      </c>
      <c r="F362" s="19" t="str">
        <f ca="1">IF($A$3="","",IF(Aloitus_Start!$D$1="","",IF(B362="",IF(Aloitus_Start!$D$1="Suomi","Tieto puuttuu : "&amp;$A362,IF(Aloitus_Start!$D$1="Svenska","Information saknas : "&amp;$A362)),"")))</f>
        <v/>
      </c>
      <c r="G362" s="19" t="str">
        <f ca="1">IF($A$3="","",IF(Aloitus_Start!$D$1="","",IF(C362="",IF(Aloitus_Start!$D$1="Suomi","Tieto puuttuu : "&amp;$A362,IF(Aloitus_Start!$D$1="Svenska","Information saknas : "&amp;$A362)),"")))</f>
        <v/>
      </c>
    </row>
    <row r="363" spans="1:7" x14ac:dyDescent="0.2">
      <c r="A363" s="37" t="str">
        <f ca="1">IF(Testitaulu_Testtabell!$B$2="","",IF(Testitaulu_Testtabell!A367="","",IF(Asetukset!$B$26=(MID(CELL("filename",A362),FIND("]",CELL("filename",A362))+1,255)),Testitaulu_Testtabell!A367,"")))</f>
        <v/>
      </c>
      <c r="B363" s="19" t="str">
        <f ca="1">IF(Testitaulu_Testtabell!$B$2="","",IF(Testitaulu_Testtabell!B367="","",IF(Asetukset!$B$26=(MID(CELL("filename",B362),FIND("]",CELL("filename",B362))+1,255)),Testitaulu_Testtabell!B367,"")))</f>
        <v/>
      </c>
      <c r="C363" s="38" t="str">
        <f ca="1">IF(Testitaulu_Testtabell!$B$2="","",IF(Testitaulu_Testtabell!C367="","",IF(Asetukset!$B$26=(MID(CELL("filename",C362),FIND("]",CELL("filename",C362))+1,255)),Testitaulu_Testtabell!C367,"")))</f>
        <v/>
      </c>
      <c r="D363" s="19" t="str">
        <f>IF(Aloitus_Start!$D$1="","",IF(B363="","",IF(C363="","",C363-B363)))</f>
        <v/>
      </c>
      <c r="E363" s="45" t="str">
        <f>IF(Aloitus_Start!$D$1="","",IF(B363="","",IF(B363=0,"",IF(B363=" ","",IF(C363="","",(C363/B363)-1)))))</f>
        <v/>
      </c>
      <c r="F363" s="19" t="str">
        <f ca="1">IF($A$3="","",IF(Aloitus_Start!$D$1="","",IF(B363="",IF(Aloitus_Start!$D$1="Suomi","Tieto puuttuu : "&amp;$A363,IF(Aloitus_Start!$D$1="Svenska","Information saknas : "&amp;$A363)),"")))</f>
        <v/>
      </c>
      <c r="G363" s="19" t="str">
        <f ca="1">IF($A$3="","",IF(Aloitus_Start!$D$1="","",IF(C363="",IF(Aloitus_Start!$D$1="Suomi","Tieto puuttuu : "&amp;$A363,IF(Aloitus_Start!$D$1="Svenska","Information saknas : "&amp;$A363)),"")))</f>
        <v/>
      </c>
    </row>
    <row r="364" spans="1:7" x14ac:dyDescent="0.2">
      <c r="A364" s="37" t="str">
        <f ca="1">IF(Testitaulu_Testtabell!$B$2="","",IF(Testitaulu_Testtabell!A368="","",IF(Asetukset!$B$26=(MID(CELL("filename",A363),FIND("]",CELL("filename",A363))+1,255)),Testitaulu_Testtabell!A368,"")))</f>
        <v/>
      </c>
      <c r="B364" s="19" t="str">
        <f ca="1">IF(Testitaulu_Testtabell!$B$2="","",IF(Testitaulu_Testtabell!B368="","",IF(Asetukset!$B$26=(MID(CELL("filename",B363),FIND("]",CELL("filename",B363))+1,255)),Testitaulu_Testtabell!B368,"")))</f>
        <v/>
      </c>
      <c r="C364" s="38" t="str">
        <f ca="1">IF(Testitaulu_Testtabell!$B$2="","",IF(Testitaulu_Testtabell!C368="","",IF(Asetukset!$B$26=(MID(CELL("filename",C363),FIND("]",CELL("filename",C363))+1,255)),Testitaulu_Testtabell!C368,"")))</f>
        <v/>
      </c>
      <c r="F364" s="19"/>
      <c r="G364" s="19"/>
    </row>
    <row r="365" spans="1:7" x14ac:dyDescent="0.2">
      <c r="A365" s="37" t="str">
        <f ca="1">IF(Testitaulu_Testtabell!$B$2="","",IF(Testitaulu_Testtabell!A369="","",IF(Asetukset!$B$26=(MID(CELL("filename",A364),FIND("]",CELL("filename",A364))+1,255)),Testitaulu_Testtabell!A369,"")))</f>
        <v/>
      </c>
      <c r="B365" s="19" t="str">
        <f ca="1">IF(Testitaulu_Testtabell!$B$2="","",IF(Testitaulu_Testtabell!B369="","",IF(Asetukset!$B$26=(MID(CELL("filename",B364),FIND("]",CELL("filename",B364))+1,255)),Testitaulu_Testtabell!B369,"")))</f>
        <v/>
      </c>
      <c r="C365" s="38" t="str">
        <f ca="1">IF(Testitaulu_Testtabell!$B$2="","",IF(Testitaulu_Testtabell!C369="","",IF(Asetukset!$B$26=(MID(CELL("filename",C364),FIND("]",CELL("filename",C364))+1,255)),Testitaulu_Testtabell!C369,"")))</f>
        <v/>
      </c>
      <c r="D365" s="19" t="str">
        <f>IF(Aloitus_Start!$D$1="","",IF(B365="","",IF(C365="","",C365-B365)))</f>
        <v/>
      </c>
      <c r="E365" s="45" t="str">
        <f>IF(Aloitus_Start!$D$1="","",IF(B365="","",IF(B365=0,"",IF(B365=" ","",IF(C365="","",(C365/B365)-1)))))</f>
        <v/>
      </c>
      <c r="F365" s="19" t="str">
        <f ca="1">IF($A$3="","",IF(Aloitus_Start!$D$1="","",IF(B365="",IF(Aloitus_Start!$D$1="Suomi","Tieto puuttuu : "&amp;$A365,IF(Aloitus_Start!$D$1="Svenska","Information saknas : "&amp;$A365)),"")))</f>
        <v/>
      </c>
      <c r="G365" s="19" t="str">
        <f ca="1">IF($A$3="","",IF(Aloitus_Start!$D$1="","",IF(C365="",IF(Aloitus_Start!$D$1="Suomi","Tieto puuttuu : "&amp;$A365,IF(Aloitus_Start!$D$1="Svenska","Information saknas : "&amp;$A365)),"")))</f>
        <v/>
      </c>
    </row>
    <row r="366" spans="1:7" x14ac:dyDescent="0.2">
      <c r="A366" s="37" t="str">
        <f ca="1">IF(Testitaulu_Testtabell!$B$2="","",IF(Testitaulu_Testtabell!A370="","",IF(Asetukset!$B$26=(MID(CELL("filename",A365),FIND("]",CELL("filename",A365))+1,255)),Testitaulu_Testtabell!A370,"")))</f>
        <v/>
      </c>
      <c r="B366" s="19" t="str">
        <f ca="1">IF(Testitaulu_Testtabell!$B$2="","",IF(Testitaulu_Testtabell!B370="","",IF(Asetukset!$B$26=(MID(CELL("filename",B365),FIND("]",CELL("filename",B365))+1,255)),Testitaulu_Testtabell!B370,"")))</f>
        <v/>
      </c>
      <c r="C366" s="38" t="str">
        <f ca="1">IF(Testitaulu_Testtabell!$B$2="","",IF(Testitaulu_Testtabell!C370="","",IF(Asetukset!$B$26=(MID(CELL("filename",C365),FIND("]",CELL("filename",C365))+1,255)),Testitaulu_Testtabell!C370,"")))</f>
        <v/>
      </c>
      <c r="D366" s="19" t="str">
        <f>IF(Aloitus_Start!$D$1="","",IF(B366="","",IF(C366="","",C366-B366)))</f>
        <v/>
      </c>
      <c r="E366" s="45" t="str">
        <f>IF(Aloitus_Start!$D$1="","",IF(B366="","",IF(B366=0,"",IF(B366=" ","",IF(C366="","",(C366/B366)-1)))))</f>
        <v/>
      </c>
      <c r="F366" s="19" t="str">
        <f ca="1">IF($A$3="","",IF(Aloitus_Start!$D$1="","",IF(B366="",IF(Aloitus_Start!$D$1="Suomi","Tieto puuttuu : "&amp;$A366,IF(Aloitus_Start!$D$1="Svenska","Information saknas : "&amp;$A366)),"")))</f>
        <v/>
      </c>
      <c r="G366" s="19" t="str">
        <f ca="1">IF($A$3="","",IF(Aloitus_Start!$D$1="","",IF(C366="",IF(Aloitus_Start!$D$1="Suomi","Tieto puuttuu : "&amp;$A366,IF(Aloitus_Start!$D$1="Svenska","Information saknas : "&amp;$A366)),"")))</f>
        <v/>
      </c>
    </row>
    <row r="367" spans="1:7" x14ac:dyDescent="0.2">
      <c r="A367" s="37" t="str">
        <f ca="1">IF(Testitaulu_Testtabell!$B$2="","",IF(Testitaulu_Testtabell!A371="","",IF(Asetukset!$B$26=(MID(CELL("filename",A366),FIND("]",CELL("filename",A366))+1,255)),Testitaulu_Testtabell!A371,"")))</f>
        <v/>
      </c>
      <c r="B367" s="19" t="str">
        <f ca="1">IF(Testitaulu_Testtabell!$B$2="","",IF(Testitaulu_Testtabell!B371="","",IF(Asetukset!$B$26=(MID(CELL("filename",B366),FIND("]",CELL("filename",B366))+1,255)),Testitaulu_Testtabell!B371,"")))</f>
        <v/>
      </c>
      <c r="C367" s="38" t="str">
        <f ca="1">IF(Testitaulu_Testtabell!$B$2="","",IF(Testitaulu_Testtabell!C371="","",IF(Asetukset!$B$26=(MID(CELL("filename",C366),FIND("]",CELL("filename",C366))+1,255)),Testitaulu_Testtabell!C371,"")))</f>
        <v/>
      </c>
      <c r="D367" s="19" t="str">
        <f>IF(Aloitus_Start!$D$1="","",IF(B367="","",IF(C367="","",C367-B367)))</f>
        <v/>
      </c>
      <c r="E367" s="45" t="str">
        <f>IF(Aloitus_Start!$D$1="","",IF(B367="","",IF(B367=0,"",IF(B367=" ","",IF(C367="","",(C367/B367)-1)))))</f>
        <v/>
      </c>
      <c r="F367" s="19" t="str">
        <f ca="1">IF($A$3="","",IF(Aloitus_Start!$D$1="","",IF(B367="",IF(Aloitus_Start!$D$1="Suomi","Tieto puuttuu : "&amp;$A367,IF(Aloitus_Start!$D$1="Svenska","Information saknas : "&amp;$A367)),"")))</f>
        <v/>
      </c>
      <c r="G367" s="19" t="str">
        <f ca="1">IF($A$3="","",IF(Aloitus_Start!$D$1="","",IF(C367="",IF(Aloitus_Start!$D$1="Suomi","Tieto puuttuu : "&amp;$A367,IF(Aloitus_Start!$D$1="Svenska","Information saknas : "&amp;$A367)),"")))</f>
        <v/>
      </c>
    </row>
    <row r="368" spans="1:7" x14ac:dyDescent="0.2">
      <c r="A368" s="37" t="str">
        <f ca="1">IF(Testitaulu_Testtabell!$B$2="","",IF(Testitaulu_Testtabell!A372="","",IF(Asetukset!$B$26=(MID(CELL("filename",A367),FIND("]",CELL("filename",A367))+1,255)),Testitaulu_Testtabell!A372,"")))</f>
        <v/>
      </c>
      <c r="B368" s="19" t="str">
        <f ca="1">IF(Testitaulu_Testtabell!$B$2="","",IF(Testitaulu_Testtabell!B372="","",IF(Asetukset!$B$26=(MID(CELL("filename",B367),FIND("]",CELL("filename",B367))+1,255)),Testitaulu_Testtabell!B372,"")))</f>
        <v/>
      </c>
      <c r="C368" s="38" t="str">
        <f ca="1">IF(Testitaulu_Testtabell!$B$2="","",IF(Testitaulu_Testtabell!C372="","",IF(Asetukset!$B$26=(MID(CELL("filename",C367),FIND("]",CELL("filename",C367))+1,255)),Testitaulu_Testtabell!C372,"")))</f>
        <v/>
      </c>
      <c r="F368" s="19"/>
      <c r="G368" s="19"/>
    </row>
    <row r="369" spans="1:7" x14ac:dyDescent="0.2">
      <c r="A369" s="37" t="str">
        <f ca="1">IF(Testitaulu_Testtabell!$B$2="","",IF(Testitaulu_Testtabell!A373="","",IF(Asetukset!$B$26=(MID(CELL("filename",A368),FIND("]",CELL("filename",A368))+1,255)),Testitaulu_Testtabell!A373,"")))</f>
        <v/>
      </c>
      <c r="B369" s="19" t="str">
        <f ca="1">IF(Testitaulu_Testtabell!$B$2="","",IF(Testitaulu_Testtabell!B373="","",IF(Asetukset!$B$26=(MID(CELL("filename",B368),FIND("]",CELL("filename",B368))+1,255)),Testitaulu_Testtabell!B373,"")))</f>
        <v/>
      </c>
      <c r="C369" s="38" t="str">
        <f ca="1">IF(Testitaulu_Testtabell!$B$2="","",IF(Testitaulu_Testtabell!C373="","",IF(Asetukset!$B$26=(MID(CELL("filename",C368),FIND("]",CELL("filename",C368))+1,255)),Testitaulu_Testtabell!C373,"")))</f>
        <v/>
      </c>
      <c r="D369" s="19" t="str">
        <f>IF(Aloitus_Start!$D$1="","",IF(B369="","",IF(C369="","",C369-B369)))</f>
        <v/>
      </c>
      <c r="E369" s="45" t="str">
        <f>IF(Aloitus_Start!$D$1="","",IF(B369="","",IF(B369=0,"",IF(B369=" ","",IF(C369="","",(C369/B369)-1)))))</f>
        <v/>
      </c>
      <c r="F369" s="19" t="str">
        <f ca="1">IF($A$3="","",IF(Aloitus_Start!$D$1="","",IF(B369="",IF(Aloitus_Start!$D$1="Suomi","Tieto puuttuu : "&amp;$A369,IF(Aloitus_Start!$D$1="Svenska","Information saknas : "&amp;$A369)),"")))</f>
        <v/>
      </c>
      <c r="G369" s="19" t="str">
        <f ca="1">IF($A$3="","",IF(Aloitus_Start!$D$1="","",IF(C369="",IF(Aloitus_Start!$D$1="Suomi","Tieto puuttuu : "&amp;$A369,IF(Aloitus_Start!$D$1="Svenska","Information saknas : "&amp;$A369)),"")))</f>
        <v/>
      </c>
    </row>
    <row r="370" spans="1:7" x14ac:dyDescent="0.2">
      <c r="A370" s="37" t="str">
        <f ca="1">IF(Testitaulu_Testtabell!$B$2="","",IF(Testitaulu_Testtabell!A374="","",IF(Asetukset!$B$26=(MID(CELL("filename",A369),FIND("]",CELL("filename",A369))+1,255)),Testitaulu_Testtabell!A374,"")))</f>
        <v/>
      </c>
      <c r="B370" s="19" t="str">
        <f ca="1">IF(Testitaulu_Testtabell!$B$2="","",IF(Testitaulu_Testtabell!B374="","",IF(Asetukset!$B$26=(MID(CELL("filename",B369),FIND("]",CELL("filename",B369))+1,255)),Testitaulu_Testtabell!B374,"")))</f>
        <v/>
      </c>
      <c r="C370" s="38" t="str">
        <f ca="1">IF(Testitaulu_Testtabell!$B$2="","",IF(Testitaulu_Testtabell!C374="","",IF(Asetukset!$B$26=(MID(CELL("filename",C369),FIND("]",CELL("filename",C369))+1,255)),Testitaulu_Testtabell!C374,"")))</f>
        <v/>
      </c>
      <c r="D370" s="19" t="str">
        <f>IF(Aloitus_Start!$D$1="","",IF(B370="","",IF(C370="","",C370-B370)))</f>
        <v/>
      </c>
      <c r="E370" s="45" t="str">
        <f>IF(Aloitus_Start!$D$1="","",IF(B370="","",IF(B370=0,"",IF(B370=" ","",IF(C370="","",(C370/B370)-1)))))</f>
        <v/>
      </c>
      <c r="F370" s="19" t="str">
        <f ca="1">IF($A$3="","",IF(Aloitus_Start!$D$1="","",IF(B370="",IF(Aloitus_Start!$D$1="Suomi","Tieto puuttuu : "&amp;$A370,IF(Aloitus_Start!$D$1="Svenska","Information saknas : "&amp;$A370)),"")))</f>
        <v/>
      </c>
      <c r="G370" s="19" t="str">
        <f ca="1">IF($A$3="","",IF(Aloitus_Start!$D$1="","",IF(C370="",IF(Aloitus_Start!$D$1="Suomi","Tieto puuttuu : "&amp;$A370,IF(Aloitus_Start!$D$1="Svenska","Information saknas : "&amp;$A370)),"")))</f>
        <v/>
      </c>
    </row>
    <row r="371" spans="1:7" x14ac:dyDescent="0.2">
      <c r="A371" s="37" t="str">
        <f ca="1">IF(Testitaulu_Testtabell!$B$2="","",IF(Testitaulu_Testtabell!A375="","",IF(Asetukset!$B$26=(MID(CELL("filename",A370),FIND("]",CELL("filename",A370))+1,255)),Testitaulu_Testtabell!A375,"")))</f>
        <v/>
      </c>
      <c r="B371" s="19" t="str">
        <f ca="1">IF(Testitaulu_Testtabell!$B$2="","",IF(Testitaulu_Testtabell!B375="","",IF(Asetukset!$B$26=(MID(CELL("filename",B370),FIND("]",CELL("filename",B370))+1,255)),Testitaulu_Testtabell!B375,"")))</f>
        <v/>
      </c>
      <c r="C371" s="38" t="str">
        <f ca="1">IF(Testitaulu_Testtabell!$B$2="","",IF(Testitaulu_Testtabell!C375="","",IF(Asetukset!$B$26=(MID(CELL("filename",C370),FIND("]",CELL("filename",C370))+1,255)),Testitaulu_Testtabell!C375,"")))</f>
        <v/>
      </c>
      <c r="F371" s="19"/>
      <c r="G371" s="19"/>
    </row>
    <row r="372" spans="1:7" x14ac:dyDescent="0.2">
      <c r="A372" s="37" t="str">
        <f ca="1">IF(Testitaulu_Testtabell!$B$2="","",IF(Testitaulu_Testtabell!A376="","",IF(Asetukset!$B$26=(MID(CELL("filename",A371),FIND("]",CELL("filename",A371))+1,255)),Testitaulu_Testtabell!A376,"")))</f>
        <v/>
      </c>
      <c r="B372" s="19" t="str">
        <f ca="1">IF(Testitaulu_Testtabell!$B$2="","",IF(Testitaulu_Testtabell!B376="","",IF(Asetukset!$B$26=(MID(CELL("filename",B371),FIND("]",CELL("filename",B371))+1,255)),Testitaulu_Testtabell!B376,"")))</f>
        <v/>
      </c>
      <c r="C372" s="38" t="str">
        <f ca="1">IF(Testitaulu_Testtabell!$B$2="","",IF(Testitaulu_Testtabell!C376="","",IF(Asetukset!$B$26=(MID(CELL("filename",C371),FIND("]",CELL("filename",C371))+1,255)),Testitaulu_Testtabell!C376,"")))</f>
        <v/>
      </c>
      <c r="D372" s="19" t="str">
        <f>IF(Aloitus_Start!$D$1="","",IF(B372="","",IF(C372="","",C372-B372)))</f>
        <v/>
      </c>
      <c r="E372" s="45" t="str">
        <f>IF(Aloitus_Start!$D$1="","",IF(B372="","",IF(B372=0,"",IF(B372=" ","",IF(C372="","",(C372/B372)-1)))))</f>
        <v/>
      </c>
      <c r="F372" s="19" t="str">
        <f ca="1">IF($A$3="","",IF(Aloitus_Start!$D$1="","",IF(B372="",IF(Aloitus_Start!$D$1="Suomi","Tieto puuttuu : "&amp;$A372,IF(Aloitus_Start!$D$1="Svenska","Information saknas : "&amp;$A372)),"")))</f>
        <v/>
      </c>
      <c r="G372" s="19" t="str">
        <f ca="1">IF($A$3="","",IF(Aloitus_Start!$D$1="","",IF(C372="",IF(Aloitus_Start!$D$1="Suomi","Tieto puuttuu : "&amp;$A372,IF(Aloitus_Start!$D$1="Svenska","Information saknas : "&amp;$A372)),"")))</f>
        <v/>
      </c>
    </row>
    <row r="373" spans="1:7" x14ac:dyDescent="0.2">
      <c r="A373" s="37" t="str">
        <f ca="1">IF(Testitaulu_Testtabell!$B$2="","",IF(Testitaulu_Testtabell!A377="","",IF(Asetukset!$B$26=(MID(CELL("filename",A372),FIND("]",CELL("filename",A372))+1,255)),Testitaulu_Testtabell!A377,"")))</f>
        <v/>
      </c>
      <c r="B373" s="19" t="str">
        <f ca="1">IF(Testitaulu_Testtabell!$B$2="","",IF(Testitaulu_Testtabell!B377="","",IF(Asetukset!$B$26=(MID(CELL("filename",B372),FIND("]",CELL("filename",B372))+1,255)),Testitaulu_Testtabell!B377,"")))</f>
        <v/>
      </c>
      <c r="C373" s="38" t="str">
        <f ca="1">IF(Testitaulu_Testtabell!$B$2="","",IF(Testitaulu_Testtabell!C377="","",IF(Asetukset!$B$26=(MID(CELL("filename",C372),FIND("]",CELL("filename",C372))+1,255)),Testitaulu_Testtabell!C377,"")))</f>
        <v/>
      </c>
      <c r="D373" s="19" t="str">
        <f>IF(Aloitus_Start!$D$1="","",IF(B373="","",IF(C373="","",C373-B373)))</f>
        <v/>
      </c>
      <c r="E373" s="45" t="str">
        <f>IF(Aloitus_Start!$D$1="","",IF(B373="","",IF(B373=0,"",IF(B373=" ","",IF(C373="","",(C373/B373)-1)))))</f>
        <v/>
      </c>
      <c r="F373" s="19" t="str">
        <f ca="1">IF($A$3="","",IF(Aloitus_Start!$D$1="","",IF(B373="",IF(Aloitus_Start!$D$1="Suomi","Tieto puuttuu : "&amp;$A373,IF(Aloitus_Start!$D$1="Svenska","Information saknas : "&amp;$A373)),"")))</f>
        <v/>
      </c>
      <c r="G373" s="19" t="str">
        <f ca="1">IF($A$3="","",IF(Aloitus_Start!$D$1="","",IF(C373="",IF(Aloitus_Start!$D$1="Suomi","Tieto puuttuu : "&amp;$A373,IF(Aloitus_Start!$D$1="Svenska","Information saknas : "&amp;$A373)),"")))</f>
        <v/>
      </c>
    </row>
    <row r="374" spans="1:7" x14ac:dyDescent="0.2">
      <c r="A374" s="37" t="str">
        <f ca="1">IF(Testitaulu_Testtabell!$B$2="","",IF(Testitaulu_Testtabell!A378="","",IF(Asetukset!$B$26=(MID(CELL("filename",A373),FIND("]",CELL("filename",A373))+1,255)),Testitaulu_Testtabell!A378,"")))</f>
        <v/>
      </c>
      <c r="B374" s="19" t="str">
        <f ca="1">IF(Testitaulu_Testtabell!$B$2="","",IF(Testitaulu_Testtabell!B378="","",IF(Asetukset!$B$26=(MID(CELL("filename",B373),FIND("]",CELL("filename",B373))+1,255)),Testitaulu_Testtabell!B378,"")))</f>
        <v/>
      </c>
      <c r="C374" s="38" t="str">
        <f ca="1">IF(Testitaulu_Testtabell!$B$2="","",IF(Testitaulu_Testtabell!C378="","",IF(Asetukset!$B$26=(MID(CELL("filename",C373),FIND("]",CELL("filename",C373))+1,255)),Testitaulu_Testtabell!C378,"")))</f>
        <v/>
      </c>
      <c r="D374" s="19" t="str">
        <f>IF(Aloitus_Start!$D$1="","",IF(B374="","",IF(C374="","",C374-B374)))</f>
        <v/>
      </c>
      <c r="E374" s="45" t="str">
        <f>IF(Aloitus_Start!$D$1="","",IF(B374="","",IF(B374=0,"",IF(B374=" ","",IF(C374="","",(C374/B374)-1)))))</f>
        <v/>
      </c>
      <c r="F374" s="19" t="str">
        <f ca="1">IF($A$3="","",IF(Aloitus_Start!$D$1="","",IF(B374="",IF(Aloitus_Start!$D$1="Suomi","Tieto puuttuu : "&amp;$A374,IF(Aloitus_Start!$D$1="Svenska","Information saknas : "&amp;$A374)),"")))</f>
        <v/>
      </c>
      <c r="G374" s="19" t="str">
        <f ca="1">IF($A$3="","",IF(Aloitus_Start!$D$1="","",IF(C374="",IF(Aloitus_Start!$D$1="Suomi","Tieto puuttuu : "&amp;$A374,IF(Aloitus_Start!$D$1="Svenska","Information saknas : "&amp;$A374)),"")))</f>
        <v/>
      </c>
    </row>
    <row r="375" spans="1:7" x14ac:dyDescent="0.2">
      <c r="A375" s="37" t="str">
        <f ca="1">IF(Testitaulu_Testtabell!$B$2="","",IF(Testitaulu_Testtabell!A379="","",IF(Asetukset!$B$26=(MID(CELL("filename",A374),FIND("]",CELL("filename",A374))+1,255)),Testitaulu_Testtabell!A379,"")))</f>
        <v/>
      </c>
      <c r="B375" s="19" t="str">
        <f ca="1">IF(Testitaulu_Testtabell!$B$2="","",IF(Testitaulu_Testtabell!B379="","",IF(Asetukset!$B$26=(MID(CELL("filename",B374),FIND("]",CELL("filename",B374))+1,255)),Testitaulu_Testtabell!B379,"")))</f>
        <v/>
      </c>
      <c r="C375" s="38" t="str">
        <f ca="1">IF(Testitaulu_Testtabell!$B$2="","",IF(Testitaulu_Testtabell!C379="","",IF(Asetukset!$B$26=(MID(CELL("filename",C374),FIND("]",CELL("filename",C374))+1,255)),Testitaulu_Testtabell!C379,"")))</f>
        <v/>
      </c>
      <c r="D375" s="19" t="str">
        <f>IF(Aloitus_Start!$D$1="","",IF(B375="","",IF(C375="","",C375-B375)))</f>
        <v/>
      </c>
      <c r="E375" s="45" t="str">
        <f>IF(Aloitus_Start!$D$1="","",IF(B375="","",IF(B375=0,"",IF(B375=" ","",IF(C375="","",(C375/B375)-1)))))</f>
        <v/>
      </c>
      <c r="F375" s="19" t="str">
        <f ca="1">IF($A$3="","",IF(Aloitus_Start!$D$1="","",IF(B375="",IF(Aloitus_Start!$D$1="Suomi","Tieto puuttuu : "&amp;$A375,IF(Aloitus_Start!$D$1="Svenska","Information saknas : "&amp;$A375)),"")))</f>
        <v/>
      </c>
      <c r="G375" s="19" t="str">
        <f ca="1">IF($A$3="","",IF(Aloitus_Start!$D$1="","",IF(C375="",IF(Aloitus_Start!$D$1="Suomi","Tieto puuttuu : "&amp;$A375,IF(Aloitus_Start!$D$1="Svenska","Information saknas : "&amp;$A375)),"")))</f>
        <v/>
      </c>
    </row>
    <row r="376" spans="1:7" x14ac:dyDescent="0.2">
      <c r="A376" s="37" t="str">
        <f ca="1">IF(Testitaulu_Testtabell!$B$2="","",IF(Testitaulu_Testtabell!A380="","",IF(Asetukset!$B$26=(MID(CELL("filename",A375),FIND("]",CELL("filename",A375))+1,255)),Testitaulu_Testtabell!A380,"")))</f>
        <v/>
      </c>
      <c r="B376" s="19" t="str">
        <f ca="1">IF(Testitaulu_Testtabell!$B$2="","",IF(Testitaulu_Testtabell!B380="","",IF(Asetukset!$B$26=(MID(CELL("filename",B375),FIND("]",CELL("filename",B375))+1,255)),Testitaulu_Testtabell!B380,"")))</f>
        <v/>
      </c>
      <c r="C376" s="38" t="str">
        <f ca="1">IF(Testitaulu_Testtabell!$B$2="","",IF(Testitaulu_Testtabell!C380="","",IF(Asetukset!$B$26=(MID(CELL("filename",C375),FIND("]",CELL("filename",C375))+1,255)),Testitaulu_Testtabell!C380,"")))</f>
        <v/>
      </c>
      <c r="D376" s="19" t="str">
        <f>IF(Aloitus_Start!$D$1="","",IF(B376="","",IF(C376="","",C376-B376)))</f>
        <v/>
      </c>
      <c r="E376" s="45" t="str">
        <f>IF(Aloitus_Start!$D$1="","",IF(B376="","",IF(B376=0,"",IF(B376=" ","",IF(C376="","",(C376/B376)-1)))))</f>
        <v/>
      </c>
      <c r="F376" s="19" t="str">
        <f ca="1">IF($A$3="","",IF(Aloitus_Start!$D$1="","",IF(B376="",IF(Aloitus_Start!$D$1="Suomi","Tieto puuttuu : "&amp;$A376,IF(Aloitus_Start!$D$1="Svenska","Information saknas : "&amp;$A376)),"")))</f>
        <v/>
      </c>
      <c r="G376" s="19" t="str">
        <f ca="1">IF($A$3="","",IF(Aloitus_Start!$D$1="","",IF(C376="",IF(Aloitus_Start!$D$1="Suomi","Tieto puuttuu : "&amp;$A376,IF(Aloitus_Start!$D$1="Svenska","Information saknas : "&amp;$A376)),"")))</f>
        <v/>
      </c>
    </row>
    <row r="377" spans="1:7" x14ac:dyDescent="0.2">
      <c r="A377" s="37" t="str">
        <f ca="1">IF(Testitaulu_Testtabell!$B$2="","",IF(Testitaulu_Testtabell!A381="","",IF(Asetukset!$B$26=(MID(CELL("filename",A376),FIND("]",CELL("filename",A376))+1,255)),Testitaulu_Testtabell!A381,"")))</f>
        <v/>
      </c>
      <c r="B377" s="19" t="str">
        <f ca="1">IF(Testitaulu_Testtabell!$B$2="","",IF(Testitaulu_Testtabell!B381="","",IF(Asetukset!$B$26=(MID(CELL("filename",B376),FIND("]",CELL("filename",B376))+1,255)),Testitaulu_Testtabell!B381,"")))</f>
        <v/>
      </c>
      <c r="C377" s="38" t="str">
        <f ca="1">IF(Testitaulu_Testtabell!$B$2="","",IF(Testitaulu_Testtabell!C381="","",IF(Asetukset!$B$26=(MID(CELL("filename",C376),FIND("]",CELL("filename",C376))+1,255)),Testitaulu_Testtabell!C381,"")))</f>
        <v/>
      </c>
      <c r="D377" s="19" t="str">
        <f>IF(Aloitus_Start!$D$1="","",IF(B377="","",IF(C377="","",C377-B377)))</f>
        <v/>
      </c>
      <c r="E377" s="45" t="str">
        <f>IF(Aloitus_Start!$D$1="","",IF(B377="","",IF(B377=0,"",IF(B377=" ","",IF(C377="","",(C377/B377)-1)))))</f>
        <v/>
      </c>
      <c r="F377" s="19" t="str">
        <f ca="1">IF($A$3="","",IF(Aloitus_Start!$D$1="","",IF(B377="",IF(Aloitus_Start!$D$1="Suomi","Tieto puuttuu : "&amp;$A377,IF(Aloitus_Start!$D$1="Svenska","Information saknas : "&amp;$A377)),"")))</f>
        <v/>
      </c>
      <c r="G377" s="19" t="str">
        <f ca="1">IF($A$3="","",IF(Aloitus_Start!$D$1="","",IF(C377="",IF(Aloitus_Start!$D$1="Suomi","Tieto puuttuu : "&amp;$A377,IF(Aloitus_Start!$D$1="Svenska","Information saknas : "&amp;$A377)),"")))</f>
        <v/>
      </c>
    </row>
    <row r="378" spans="1:7" x14ac:dyDescent="0.2">
      <c r="A378" s="37" t="str">
        <f ca="1">IF(Testitaulu_Testtabell!$B$2="","",IF(Testitaulu_Testtabell!A382="","",IF(Asetukset!$B$26=(MID(CELL("filename",A377),FIND("]",CELL("filename",A377))+1,255)),Testitaulu_Testtabell!A382,"")))</f>
        <v/>
      </c>
      <c r="B378" s="19" t="str">
        <f ca="1">IF(Testitaulu_Testtabell!$B$2="","",IF(Testitaulu_Testtabell!B382="","",IF(Asetukset!$B$26=(MID(CELL("filename",B377),FIND("]",CELL("filename",B377))+1,255)),Testitaulu_Testtabell!B382,"")))</f>
        <v/>
      </c>
      <c r="C378" s="38" t="str">
        <f ca="1">IF(Testitaulu_Testtabell!$B$2="","",IF(Testitaulu_Testtabell!C382="","",IF(Asetukset!$B$26=(MID(CELL("filename",C377),FIND("]",CELL("filename",C377))+1,255)),Testitaulu_Testtabell!C382,"")))</f>
        <v/>
      </c>
      <c r="D378" s="19" t="str">
        <f>IF(Aloitus_Start!$D$1="","",IF(B378="","",IF(C378="","",C378-B378)))</f>
        <v/>
      </c>
      <c r="E378" s="45" t="str">
        <f>IF(Aloitus_Start!$D$1="","",IF(B378="","",IF(B378=0,"",IF(B378=" ","",IF(C378="","",(C378/B378)-1)))))</f>
        <v/>
      </c>
      <c r="F378" s="19" t="str">
        <f ca="1">IF($A$3="","",IF(Aloitus_Start!$D$1="","",IF(B378="",IF(Aloitus_Start!$D$1="Suomi","Tieto puuttuu : "&amp;$A378,IF(Aloitus_Start!$D$1="Svenska","Information saknas : "&amp;$A378)),"")))</f>
        <v/>
      </c>
      <c r="G378" s="19" t="str">
        <f ca="1">IF($A$3="","",IF(Aloitus_Start!$D$1="","",IF(C378="",IF(Aloitus_Start!$D$1="Suomi","Tieto puuttuu : "&amp;$A378,IF(Aloitus_Start!$D$1="Svenska","Information saknas : "&amp;$A378)),"")))</f>
        <v/>
      </c>
    </row>
    <row r="379" spans="1:7" x14ac:dyDescent="0.2">
      <c r="A379" s="37" t="str">
        <f ca="1">IF(Testitaulu_Testtabell!$B$2="","",IF(Testitaulu_Testtabell!A383="","",IF(Asetukset!$B$26=(MID(CELL("filename",A378),FIND("]",CELL("filename",A378))+1,255)),Testitaulu_Testtabell!A383,"")))</f>
        <v/>
      </c>
      <c r="B379" s="19" t="str">
        <f ca="1">IF(Testitaulu_Testtabell!$B$2="","",IF(Testitaulu_Testtabell!B383="","",IF(Asetukset!$B$26=(MID(CELL("filename",B378),FIND("]",CELL("filename",B378))+1,255)),Testitaulu_Testtabell!B383,"")))</f>
        <v/>
      </c>
      <c r="C379" s="38" t="str">
        <f ca="1">IF(Testitaulu_Testtabell!$B$2="","",IF(Testitaulu_Testtabell!C383="","",IF(Asetukset!$B$26=(MID(CELL("filename",C378),FIND("]",CELL("filename",C378))+1,255)),Testitaulu_Testtabell!C383,"")))</f>
        <v/>
      </c>
      <c r="D379" s="19" t="str">
        <f>IF(Aloitus_Start!$D$1="","",IF(B379="","",IF(C379="","",C379-B379)))</f>
        <v/>
      </c>
      <c r="E379" s="45" t="str">
        <f>IF(Aloitus_Start!$D$1="","",IF(B379="","",IF(B379=0,"",IF(B379=" ","",IF(C379="","",(C379/B379)-1)))))</f>
        <v/>
      </c>
      <c r="F379" s="19" t="str">
        <f ca="1">IF($A$3="","",IF(Aloitus_Start!$D$1="","",IF(B379="",IF(Aloitus_Start!$D$1="Suomi","Tieto puuttuu : "&amp;$A379,IF(Aloitus_Start!$D$1="Svenska","Information saknas : "&amp;$A379)),"")))</f>
        <v/>
      </c>
      <c r="G379" s="19" t="str">
        <f ca="1">IF($A$3="","",IF(Aloitus_Start!$D$1="","",IF(C379="",IF(Aloitus_Start!$D$1="Suomi","Tieto puuttuu : "&amp;$A379,IF(Aloitus_Start!$D$1="Svenska","Information saknas : "&amp;$A379)),"")))</f>
        <v/>
      </c>
    </row>
    <row r="380" spans="1:7" x14ac:dyDescent="0.2">
      <c r="A380" s="37" t="str">
        <f ca="1">IF(Testitaulu_Testtabell!$B$2="","",IF(Testitaulu_Testtabell!A384="","",IF(Asetukset!$B$26=(MID(CELL("filename",A379),FIND("]",CELL("filename",A379))+1,255)),Testitaulu_Testtabell!A384,"")))</f>
        <v/>
      </c>
      <c r="B380" s="19" t="str">
        <f ca="1">IF(Testitaulu_Testtabell!$B$2="","",IF(Testitaulu_Testtabell!B384="","",IF(Asetukset!$B$26=(MID(CELL("filename",B379),FIND("]",CELL("filename",B379))+1,255)),Testitaulu_Testtabell!B384,"")))</f>
        <v/>
      </c>
      <c r="C380" s="38" t="str">
        <f ca="1">IF(Testitaulu_Testtabell!$B$2="","",IF(Testitaulu_Testtabell!C384="","",IF(Asetukset!$B$26=(MID(CELL("filename",C379),FIND("]",CELL("filename",C379))+1,255)),Testitaulu_Testtabell!C384,"")))</f>
        <v/>
      </c>
      <c r="D380" s="19" t="str">
        <f>IF(Aloitus_Start!$D$1="","",IF(B380="","",IF(C380="","",C380-B380)))</f>
        <v/>
      </c>
      <c r="E380" s="45" t="str">
        <f>IF(Aloitus_Start!$D$1="","",IF(B380="","",IF(B380=0,"",IF(B380=" ","",IF(C380="","",(C380/B380)-1)))))</f>
        <v/>
      </c>
      <c r="F380" s="19" t="str">
        <f ca="1">IF($A$3="","",IF(Aloitus_Start!$D$1="","",IF(B380="",IF(Aloitus_Start!$D$1="Suomi","Tieto puuttuu : "&amp;$A380,IF(Aloitus_Start!$D$1="Svenska","Information saknas : "&amp;$A380)),"")))</f>
        <v/>
      </c>
      <c r="G380" s="19" t="str">
        <f ca="1">IF($A$3="","",IF(Aloitus_Start!$D$1="","",IF(C380="",IF(Aloitus_Start!$D$1="Suomi","Tieto puuttuu : "&amp;$A380,IF(Aloitus_Start!$D$1="Svenska","Information saknas : "&amp;$A380)),"")))</f>
        <v/>
      </c>
    </row>
    <row r="381" spans="1:7" x14ac:dyDescent="0.2">
      <c r="A381" s="37" t="str">
        <f ca="1">IF(Testitaulu_Testtabell!$B$2="","",IF(Testitaulu_Testtabell!A385="","",IF(Asetukset!$B$26=(MID(CELL("filename",A380),FIND("]",CELL("filename",A380))+1,255)),Testitaulu_Testtabell!A385,"")))</f>
        <v/>
      </c>
      <c r="B381" s="19" t="str">
        <f ca="1">IF(Testitaulu_Testtabell!$B$2="","",IF(Testitaulu_Testtabell!B385="","",IF(Asetukset!$B$26=(MID(CELL("filename",B380),FIND("]",CELL("filename",B380))+1,255)),Testitaulu_Testtabell!B385,"")))</f>
        <v/>
      </c>
      <c r="C381" s="38" t="str">
        <f ca="1">IF(Testitaulu_Testtabell!$B$2="","",IF(Testitaulu_Testtabell!C385="","",IF(Asetukset!$B$26=(MID(CELL("filename",C380),FIND("]",CELL("filename",C380))+1,255)),Testitaulu_Testtabell!C385,"")))</f>
        <v/>
      </c>
      <c r="F381" s="19"/>
      <c r="G381" s="19"/>
    </row>
    <row r="382" spans="1:7" x14ac:dyDescent="0.2">
      <c r="A382" s="37" t="str">
        <f ca="1">IF(Testitaulu_Testtabell!$B$2="","",IF(Testitaulu_Testtabell!A386="","",IF(Asetukset!$B$26=(MID(CELL("filename",A381),FIND("]",CELL("filename",A381))+1,255)),Testitaulu_Testtabell!A386,"")))</f>
        <v/>
      </c>
      <c r="B382" s="19" t="str">
        <f ca="1">IF(Testitaulu_Testtabell!$B$2="","",IF(Testitaulu_Testtabell!B386="","",IF(Asetukset!$B$26=(MID(CELL("filename",B381),FIND("]",CELL("filename",B381))+1,255)),Testitaulu_Testtabell!B386,"")))</f>
        <v/>
      </c>
      <c r="C382" s="38" t="str">
        <f ca="1">IF(Testitaulu_Testtabell!$B$2="","",IF(Testitaulu_Testtabell!C386="","",IF(Asetukset!$B$26=(MID(CELL("filename",C381),FIND("]",CELL("filename",C381))+1,255)),Testitaulu_Testtabell!C386,"")))</f>
        <v/>
      </c>
      <c r="D382" s="19" t="str">
        <f>IF(Aloitus_Start!$D$1="","",IF(B382="","",IF(C382="","",C382-B382)))</f>
        <v/>
      </c>
      <c r="E382" s="45" t="str">
        <f>IF(Aloitus_Start!$D$1="","",IF(B382="","",IF(B382=0,"",IF(B382=" ","",IF(C382="","",(C382/B382)-1)))))</f>
        <v/>
      </c>
      <c r="F382" s="19" t="str">
        <f ca="1">IF($A$3="","",IF(Aloitus_Start!$D$1="","",IF(B382="",IF(Aloitus_Start!$D$1="Suomi","Tieto puuttuu : "&amp;$A382,IF(Aloitus_Start!$D$1="Svenska","Information saknas : "&amp;$A382)),"")))</f>
        <v/>
      </c>
      <c r="G382" s="19" t="str">
        <f ca="1">IF($A$3="","",IF(Aloitus_Start!$D$1="","",IF(C382="",IF(Aloitus_Start!$D$1="Suomi","Tieto puuttuu : "&amp;$A382,IF(Aloitus_Start!$D$1="Svenska","Information saknas : "&amp;$A382)),"")))</f>
        <v/>
      </c>
    </row>
    <row r="383" spans="1:7" x14ac:dyDescent="0.2">
      <c r="A383" s="37" t="str">
        <f ca="1">IF(Testitaulu_Testtabell!$B$2="","",IF(Testitaulu_Testtabell!A387="","",IF(Asetukset!$B$26=(MID(CELL("filename",A382),FIND("]",CELL("filename",A382))+1,255)),Testitaulu_Testtabell!A387,"")))</f>
        <v/>
      </c>
      <c r="B383" s="19" t="str">
        <f ca="1">IF(Testitaulu_Testtabell!$B$2="","",IF(Testitaulu_Testtabell!B387="","",IF(Asetukset!$B$26=(MID(CELL("filename",B382),FIND("]",CELL("filename",B382))+1,255)),Testitaulu_Testtabell!B387,"")))</f>
        <v/>
      </c>
      <c r="C383" s="38" t="str">
        <f ca="1">IF(Testitaulu_Testtabell!$B$2="","",IF(Testitaulu_Testtabell!C387="","",IF(Asetukset!$B$26=(MID(CELL("filename",C382),FIND("]",CELL("filename",C382))+1,255)),Testitaulu_Testtabell!C387,"")))</f>
        <v/>
      </c>
      <c r="D383" s="19" t="str">
        <f>IF(Aloitus_Start!$D$1="","",IF(B383="","",IF(C383="","",C383-B383)))</f>
        <v/>
      </c>
      <c r="E383" s="45" t="str">
        <f>IF(Aloitus_Start!$D$1="","",IF(B383="","",IF(B383=0,"",IF(B383=" ","",IF(C383="","",(C383/B383)-1)))))</f>
        <v/>
      </c>
      <c r="F383" s="19" t="str">
        <f ca="1">IF($A$3="","",IF(Aloitus_Start!$D$1="","",IF(B383="",IF(Aloitus_Start!$D$1="Suomi","Tieto puuttuu : "&amp;$A383,IF(Aloitus_Start!$D$1="Svenska","Information saknas : "&amp;$A383)),"")))</f>
        <v/>
      </c>
      <c r="G383" s="19" t="str">
        <f ca="1">IF($A$3="","",IF(Aloitus_Start!$D$1="","",IF(C383="",IF(Aloitus_Start!$D$1="Suomi","Tieto puuttuu : "&amp;$A383,IF(Aloitus_Start!$D$1="Svenska","Information saknas : "&amp;$A383)),"")))</f>
        <v/>
      </c>
    </row>
    <row r="384" spans="1:7" x14ac:dyDescent="0.2">
      <c r="A384" s="37" t="str">
        <f ca="1">IF(Testitaulu_Testtabell!$B$2="","",IF(Testitaulu_Testtabell!A388="","",IF(Asetukset!$B$26=(MID(CELL("filename",A383),FIND("]",CELL("filename",A383))+1,255)),Testitaulu_Testtabell!A388,"")))</f>
        <v/>
      </c>
      <c r="B384" s="19" t="str">
        <f ca="1">IF(Testitaulu_Testtabell!$B$2="","",IF(Testitaulu_Testtabell!B388="","",IF(Asetukset!$B$26=(MID(CELL("filename",B383),FIND("]",CELL("filename",B383))+1,255)),Testitaulu_Testtabell!B388,"")))</f>
        <v/>
      </c>
      <c r="C384" s="38" t="str">
        <f ca="1">IF(Testitaulu_Testtabell!$B$2="","",IF(Testitaulu_Testtabell!C388="","",IF(Asetukset!$B$26=(MID(CELL("filename",C383),FIND("]",CELL("filename",C383))+1,255)),Testitaulu_Testtabell!C388,"")))</f>
        <v/>
      </c>
      <c r="D384" s="19" t="str">
        <f>IF(Aloitus_Start!$D$1="","",IF(B384="","",IF(C384="","",C384-B384)))</f>
        <v/>
      </c>
      <c r="E384" s="45" t="str">
        <f>IF(Aloitus_Start!$D$1="","",IF(B384="","",IF(B384=0,"",IF(B384=" ","",IF(C384="","",(C384/B384)-1)))))</f>
        <v/>
      </c>
      <c r="F384" s="19" t="str">
        <f ca="1">IF($A$3="","",IF(Aloitus_Start!$D$1="","",IF(B384="",IF(Aloitus_Start!$D$1="Suomi","Tieto puuttuu : "&amp;$A384,IF(Aloitus_Start!$D$1="Svenska","Information saknas : "&amp;$A384)),"")))</f>
        <v/>
      </c>
      <c r="G384" s="19" t="str">
        <f ca="1">IF($A$3="","",IF(Aloitus_Start!$D$1="","",IF(C384="",IF(Aloitus_Start!$D$1="Suomi","Tieto puuttuu : "&amp;$A384,IF(Aloitus_Start!$D$1="Svenska","Information saknas : "&amp;$A384)),"")))</f>
        <v/>
      </c>
    </row>
    <row r="385" spans="1:7" x14ac:dyDescent="0.2">
      <c r="A385" s="37" t="str">
        <f ca="1">IF(Testitaulu_Testtabell!$B$2="","",IF(Testitaulu_Testtabell!A389="","",IF(Asetukset!$B$26=(MID(CELL("filename",A384),FIND("]",CELL("filename",A384))+1,255)),Testitaulu_Testtabell!A389,"")))</f>
        <v/>
      </c>
      <c r="B385" s="19" t="str">
        <f ca="1">IF(Testitaulu_Testtabell!$B$2="","",IF(Testitaulu_Testtabell!B389="","",IF(Asetukset!$B$26=(MID(CELL("filename",B384),FIND("]",CELL("filename",B384))+1,255)),Testitaulu_Testtabell!B389,"")))</f>
        <v/>
      </c>
      <c r="C385" s="38" t="str">
        <f ca="1">IF(Testitaulu_Testtabell!$B$2="","",IF(Testitaulu_Testtabell!C389="","",IF(Asetukset!$B$26=(MID(CELL("filename",C384),FIND("]",CELL("filename",C384))+1,255)),Testitaulu_Testtabell!C389,"")))</f>
        <v/>
      </c>
      <c r="D385" s="19" t="str">
        <f>IF(Aloitus_Start!$D$1="","",IF(B385="","",IF(C385="","",C385-B385)))</f>
        <v/>
      </c>
      <c r="E385" s="45" t="str">
        <f>IF(Aloitus_Start!$D$1="","",IF(B385="","",IF(B385=0,"",IF(B385=" ","",IF(C385="","",(C385/B385)-1)))))</f>
        <v/>
      </c>
      <c r="F385" s="19" t="str">
        <f ca="1">IF($A$3="","",IF(Aloitus_Start!$D$1="","",IF(B385="",IF(Aloitus_Start!$D$1="Suomi","Tieto puuttuu : "&amp;$A385,IF(Aloitus_Start!$D$1="Svenska","Information saknas : "&amp;$A385)),"")))</f>
        <v/>
      </c>
      <c r="G385" s="19" t="str">
        <f ca="1">IF($A$3="","",IF(Aloitus_Start!$D$1="","",IF(C385="",IF(Aloitus_Start!$D$1="Suomi","Tieto puuttuu : "&amp;$A385,IF(Aloitus_Start!$D$1="Svenska","Information saknas : "&amp;$A385)),"")))</f>
        <v/>
      </c>
    </row>
    <row r="386" spans="1:7" x14ac:dyDescent="0.2">
      <c r="A386" s="37" t="str">
        <f ca="1">IF(Testitaulu_Testtabell!$B$2="","",IF(Testitaulu_Testtabell!A390="","",IF(Asetukset!$B$26=(MID(CELL("filename",A385),FIND("]",CELL("filename",A385))+1,255)),Testitaulu_Testtabell!A390,"")))</f>
        <v/>
      </c>
      <c r="B386" s="19" t="str">
        <f ca="1">IF(Testitaulu_Testtabell!$B$2="","",IF(Testitaulu_Testtabell!B390="","",IF(Asetukset!$B$26=(MID(CELL("filename",B385),FIND("]",CELL("filename",B385))+1,255)),Testitaulu_Testtabell!B390,"")))</f>
        <v/>
      </c>
      <c r="C386" s="38" t="str">
        <f ca="1">IF(Testitaulu_Testtabell!$B$2="","",IF(Testitaulu_Testtabell!C390="","",IF(Asetukset!$B$26=(MID(CELL("filename",C385),FIND("]",CELL("filename",C385))+1,255)),Testitaulu_Testtabell!C390,"")))</f>
        <v/>
      </c>
      <c r="D386" s="19" t="str">
        <f>IF(Aloitus_Start!$D$1="","",IF(B386="","",IF(C386="","",C386-B386)))</f>
        <v/>
      </c>
      <c r="E386" s="45" t="str">
        <f>IF(Aloitus_Start!$D$1="","",IF(B386="","",IF(B386=0,"",IF(B386=" ","",IF(C386="","",(C386/B386)-1)))))</f>
        <v/>
      </c>
      <c r="F386" s="19" t="str">
        <f ca="1">IF($A$3="","",IF(Aloitus_Start!$D$1="","",IF(B386="",IF(Aloitus_Start!$D$1="Suomi","Tieto puuttuu : "&amp;$A386,IF(Aloitus_Start!$D$1="Svenska","Information saknas : "&amp;$A386)),"")))</f>
        <v/>
      </c>
      <c r="G386" s="19" t="str">
        <f ca="1">IF($A$3="","",IF(Aloitus_Start!$D$1="","",IF(C386="",IF(Aloitus_Start!$D$1="Suomi","Tieto puuttuu : "&amp;$A386,IF(Aloitus_Start!$D$1="Svenska","Information saknas : "&amp;$A386)),"")))</f>
        <v/>
      </c>
    </row>
    <row r="387" spans="1:7" x14ac:dyDescent="0.2">
      <c r="A387" s="37" t="str">
        <f ca="1">IF(Testitaulu_Testtabell!$B$2="","",IF(Testitaulu_Testtabell!A391="","",IF(Asetukset!$B$26=(MID(CELL("filename",A386),FIND("]",CELL("filename",A386))+1,255)),Testitaulu_Testtabell!A391,"")))</f>
        <v/>
      </c>
      <c r="B387" s="19" t="str">
        <f ca="1">IF(Testitaulu_Testtabell!$B$2="","",IF(Testitaulu_Testtabell!B391="","",IF(Asetukset!$B$26=(MID(CELL("filename",B386),FIND("]",CELL("filename",B386))+1,255)),Testitaulu_Testtabell!B391,"")))</f>
        <v/>
      </c>
      <c r="C387" s="38" t="str">
        <f ca="1">IF(Testitaulu_Testtabell!$B$2="","",IF(Testitaulu_Testtabell!C391="","",IF(Asetukset!$B$26=(MID(CELL("filename",C386),FIND("]",CELL("filename",C386))+1,255)),Testitaulu_Testtabell!C391,"")))</f>
        <v/>
      </c>
      <c r="D387" s="19" t="str">
        <f>IF(Aloitus_Start!$D$1="","",IF(B387="","",IF(C387="","",C387-B387)))</f>
        <v/>
      </c>
      <c r="E387" s="45" t="str">
        <f>IF(Aloitus_Start!$D$1="","",IF(B387="","",IF(B387=0,"",IF(B387=" ","",IF(C387="","",(C387/B387)-1)))))</f>
        <v/>
      </c>
      <c r="F387" s="19" t="str">
        <f ca="1">IF($A$3="","",IF(Aloitus_Start!$D$1="","",IF(B387="",IF(Aloitus_Start!$D$1="Suomi","Tieto puuttuu : "&amp;$A387,IF(Aloitus_Start!$D$1="Svenska","Information saknas : "&amp;$A387)),"")))</f>
        <v/>
      </c>
      <c r="G387" s="19" t="str">
        <f ca="1">IF($A$3="","",IF(Aloitus_Start!$D$1="","",IF(C387="",IF(Aloitus_Start!$D$1="Suomi","Tieto puuttuu : "&amp;$A387,IF(Aloitus_Start!$D$1="Svenska","Information saknas : "&amp;$A387)),"")))</f>
        <v/>
      </c>
    </row>
    <row r="388" spans="1:7" x14ac:dyDescent="0.2">
      <c r="A388" s="37" t="str">
        <f ca="1">IF(Testitaulu_Testtabell!$B$2="","",IF(Testitaulu_Testtabell!A392="","",IF(Asetukset!$B$26=(MID(CELL("filename",A387),FIND("]",CELL("filename",A387))+1,255)),Testitaulu_Testtabell!A392,"")))</f>
        <v/>
      </c>
      <c r="B388" s="19" t="str">
        <f ca="1">IF(Testitaulu_Testtabell!$B$2="","",IF(Testitaulu_Testtabell!B392="","",IF(Asetukset!$B$26=(MID(CELL("filename",B387),FIND("]",CELL("filename",B387))+1,255)),Testitaulu_Testtabell!B392,"")))</f>
        <v/>
      </c>
      <c r="C388" s="38" t="str">
        <f ca="1">IF(Testitaulu_Testtabell!$B$2="","",IF(Testitaulu_Testtabell!C392="","",IF(Asetukset!$B$26=(MID(CELL("filename",C387),FIND("]",CELL("filename",C387))+1,255)),Testitaulu_Testtabell!C392,"")))</f>
        <v/>
      </c>
      <c r="D388" s="19" t="str">
        <f>IF(Aloitus_Start!$D$1="","",IF(B388="","",IF(C388="","",C388-B388)))</f>
        <v/>
      </c>
      <c r="E388" s="45" t="str">
        <f>IF(Aloitus_Start!$D$1="","",IF(B388="","",IF(B388=0,"",IF(B388=" ","",IF(C388="","",(C388/B388)-1)))))</f>
        <v/>
      </c>
      <c r="F388" s="19" t="str">
        <f ca="1">IF($A$3="","",IF(Aloitus_Start!$D$1="","",IF(B388="",IF(Aloitus_Start!$D$1="Suomi","Tieto puuttuu : "&amp;$A388,IF(Aloitus_Start!$D$1="Svenska","Information saknas : "&amp;$A388)),"")))</f>
        <v/>
      </c>
      <c r="G388" s="19" t="str">
        <f ca="1">IF($A$3="","",IF(Aloitus_Start!$D$1="","",IF(C388="",IF(Aloitus_Start!$D$1="Suomi","Tieto puuttuu : "&amp;$A388,IF(Aloitus_Start!$D$1="Svenska","Information saknas : "&amp;$A388)),"")))</f>
        <v/>
      </c>
    </row>
    <row r="389" spans="1:7" x14ac:dyDescent="0.2">
      <c r="A389" s="37" t="str">
        <f ca="1">IF(Testitaulu_Testtabell!$B$2="","",IF(Testitaulu_Testtabell!A393="","",IF(Asetukset!$B$26=(MID(CELL("filename",A388),FIND("]",CELL("filename",A388))+1,255)),Testitaulu_Testtabell!A393,"")))</f>
        <v/>
      </c>
      <c r="B389" s="19" t="str">
        <f ca="1">IF(Testitaulu_Testtabell!$B$2="","",IF(Testitaulu_Testtabell!B393="","",IF(Asetukset!$B$26=(MID(CELL("filename",B388),FIND("]",CELL("filename",B388))+1,255)),Testitaulu_Testtabell!B393,"")))</f>
        <v/>
      </c>
      <c r="C389" s="38" t="str">
        <f ca="1">IF(Testitaulu_Testtabell!$B$2="","",IF(Testitaulu_Testtabell!C393="","",IF(Asetukset!$B$26=(MID(CELL("filename",C388),FIND("]",CELL("filename",C388))+1,255)),Testitaulu_Testtabell!C393,"")))</f>
        <v/>
      </c>
      <c r="D389" s="19" t="str">
        <f>IF(Aloitus_Start!$D$1="","",IF(B389="","",IF(C389="","",C389-B389)))</f>
        <v/>
      </c>
      <c r="E389" s="45" t="str">
        <f>IF(Aloitus_Start!$D$1="","",IF(B389="","",IF(B389=0,"",IF(B389=" ","",IF(C389="","",(C389/B389)-1)))))</f>
        <v/>
      </c>
      <c r="F389" s="19" t="str">
        <f ca="1">IF($A$3="","",IF(Aloitus_Start!$D$1="","",IF(B389="",IF(Aloitus_Start!$D$1="Suomi","Tieto puuttuu : "&amp;$A389,IF(Aloitus_Start!$D$1="Svenska","Information saknas : "&amp;$A389)),"")))</f>
        <v/>
      </c>
      <c r="G389" s="19" t="str">
        <f ca="1">IF($A$3="","",IF(Aloitus_Start!$D$1="","",IF(C389="",IF(Aloitus_Start!$D$1="Suomi","Tieto puuttuu : "&amp;$A389,IF(Aloitus_Start!$D$1="Svenska","Information saknas : "&amp;$A389)),"")))</f>
        <v/>
      </c>
    </row>
    <row r="390" spans="1:7" x14ac:dyDescent="0.2">
      <c r="A390" s="37" t="str">
        <f ca="1">IF(Testitaulu_Testtabell!$B$2="","",IF(Testitaulu_Testtabell!A394="","",IF(Asetukset!$B$26=(MID(CELL("filename",A389),FIND("]",CELL("filename",A389))+1,255)),Testitaulu_Testtabell!A394,"")))</f>
        <v/>
      </c>
      <c r="B390" s="19" t="str">
        <f ca="1">IF(Testitaulu_Testtabell!$B$2="","",IF(Testitaulu_Testtabell!B394="","",IF(Asetukset!$B$26=(MID(CELL("filename",B389),FIND("]",CELL("filename",B389))+1,255)),Testitaulu_Testtabell!B394,"")))</f>
        <v/>
      </c>
      <c r="C390" s="38" t="str">
        <f ca="1">IF(Testitaulu_Testtabell!$B$2="","",IF(Testitaulu_Testtabell!C394="","",IF(Asetukset!$B$26=(MID(CELL("filename",C389),FIND("]",CELL("filename",C389))+1,255)),Testitaulu_Testtabell!C394,"")))</f>
        <v/>
      </c>
      <c r="D390" s="19" t="str">
        <f>IF(Aloitus_Start!$D$1="","",IF(B390="","",IF(C390="","",C390-B390)))</f>
        <v/>
      </c>
      <c r="E390" s="45" t="str">
        <f>IF(Aloitus_Start!$D$1="","",IF(B390="","",IF(B390=0,"",IF(B390=" ","",IF(C390="","",(C390/B390)-1)))))</f>
        <v/>
      </c>
      <c r="F390" s="19" t="str">
        <f ca="1">IF($A$3="","",IF(Aloitus_Start!$D$1="","",IF(B390="",IF(Aloitus_Start!$D$1="Suomi","Tieto puuttuu : "&amp;$A390,IF(Aloitus_Start!$D$1="Svenska","Information saknas : "&amp;$A390)),"")))</f>
        <v/>
      </c>
      <c r="G390" s="19" t="str">
        <f ca="1">IF($A$3="","",IF(Aloitus_Start!$D$1="","",IF(C390="",IF(Aloitus_Start!$D$1="Suomi","Tieto puuttuu : "&amp;$A390,IF(Aloitus_Start!$D$1="Svenska","Information saknas : "&amp;$A390)),"")))</f>
        <v/>
      </c>
    </row>
    <row r="391" spans="1:7" x14ac:dyDescent="0.2">
      <c r="A391" s="37" t="str">
        <f ca="1">IF(Testitaulu_Testtabell!$B$2="","",IF(Testitaulu_Testtabell!A395="","",IF(Asetukset!$B$26=(MID(CELL("filename",A390),FIND("]",CELL("filename",A390))+1,255)),Testitaulu_Testtabell!A395,"")))</f>
        <v/>
      </c>
      <c r="B391" s="19" t="str">
        <f ca="1">IF(Testitaulu_Testtabell!$B$2="","",IF(Testitaulu_Testtabell!B395="","",IF(Asetukset!$B$26=(MID(CELL("filename",B390),FIND("]",CELL("filename",B390))+1,255)),Testitaulu_Testtabell!B395,"")))</f>
        <v/>
      </c>
      <c r="C391" s="38" t="str">
        <f ca="1">IF(Testitaulu_Testtabell!$B$2="","",IF(Testitaulu_Testtabell!C395="","",IF(Asetukset!$B$26=(MID(CELL("filename",C390),FIND("]",CELL("filename",C390))+1,255)),Testitaulu_Testtabell!C395,"")))</f>
        <v/>
      </c>
      <c r="D391" s="19" t="str">
        <f>IF(Aloitus_Start!$D$1="","",IF(B391="","",IF(C391="","",C391-B391)))</f>
        <v/>
      </c>
      <c r="E391" s="45" t="str">
        <f>IF(Aloitus_Start!$D$1="","",IF(B391="","",IF(B391=0,"",IF(B391=" ","",IF(C391="","",(C391/B391)-1)))))</f>
        <v/>
      </c>
      <c r="F391" s="19" t="str">
        <f ca="1">IF($A$3="","",IF(Aloitus_Start!$D$1="","",IF(B391="",IF(Aloitus_Start!$D$1="Suomi","Tieto puuttuu : "&amp;$A391,IF(Aloitus_Start!$D$1="Svenska","Information saknas : "&amp;$A391)),"")))</f>
        <v/>
      </c>
      <c r="G391" s="19" t="str">
        <f ca="1">IF($A$3="","",IF(Aloitus_Start!$D$1="","",IF(C391="",IF(Aloitus_Start!$D$1="Suomi","Tieto puuttuu : "&amp;$A391,IF(Aloitus_Start!$D$1="Svenska","Information saknas : "&amp;$A391)),"")))</f>
        <v/>
      </c>
    </row>
    <row r="392" spans="1:7" x14ac:dyDescent="0.2">
      <c r="A392" s="37" t="str">
        <f ca="1">IF(Testitaulu_Testtabell!$B$2="","",IF(Testitaulu_Testtabell!A396="","",IF(Asetukset!$B$26=(MID(CELL("filename",A391),FIND("]",CELL("filename",A391))+1,255)),Testitaulu_Testtabell!A396,"")))</f>
        <v/>
      </c>
      <c r="B392" s="19" t="str">
        <f ca="1">IF(Testitaulu_Testtabell!$B$2="","",IF(Testitaulu_Testtabell!B396="","",IF(Asetukset!$B$26=(MID(CELL("filename",B391),FIND("]",CELL("filename",B391))+1,255)),Testitaulu_Testtabell!B396,"")))</f>
        <v/>
      </c>
      <c r="C392" s="38" t="str">
        <f ca="1">IF(Testitaulu_Testtabell!$B$2="","",IF(Testitaulu_Testtabell!C396="","",IF(Asetukset!$B$26=(MID(CELL("filename",C391),FIND("]",CELL("filename",C391))+1,255)),Testitaulu_Testtabell!C396,"")))</f>
        <v/>
      </c>
      <c r="D392" s="19" t="str">
        <f>IF(Aloitus_Start!$D$1="","",IF(B392="","",IF(C392="","",C392-B392)))</f>
        <v/>
      </c>
      <c r="E392" s="45" t="str">
        <f>IF(Aloitus_Start!$D$1="","",IF(B392="","",IF(B392=0,"",IF(B392=" ","",IF(C392="","",(C392/B392)-1)))))</f>
        <v/>
      </c>
      <c r="F392" s="19" t="str">
        <f ca="1">IF($A$3="","",IF(Aloitus_Start!$D$1="","",IF(B392="",IF(Aloitus_Start!$D$1="Suomi","Tieto puuttuu : "&amp;$A392,IF(Aloitus_Start!$D$1="Svenska","Information saknas : "&amp;$A392)),"")))</f>
        <v/>
      </c>
      <c r="G392" s="19" t="str">
        <f ca="1">IF($A$3="","",IF(Aloitus_Start!$D$1="","",IF(C392="",IF(Aloitus_Start!$D$1="Suomi","Tieto puuttuu : "&amp;$A392,IF(Aloitus_Start!$D$1="Svenska","Information saknas : "&amp;$A392)),"")))</f>
        <v/>
      </c>
    </row>
    <row r="393" spans="1:7" x14ac:dyDescent="0.2">
      <c r="A393" s="37" t="str">
        <f ca="1">IF(Testitaulu_Testtabell!$B$2="","",IF(Testitaulu_Testtabell!A397="","",IF(Asetukset!$B$26=(MID(CELL("filename",A392),FIND("]",CELL("filename",A392))+1,255)),Testitaulu_Testtabell!A397,"")))</f>
        <v/>
      </c>
      <c r="B393" s="19" t="str">
        <f ca="1">IF(Testitaulu_Testtabell!$B$2="","",IF(Testitaulu_Testtabell!B397="","",IF(Asetukset!$B$26=(MID(CELL("filename",B392),FIND("]",CELL("filename",B392))+1,255)),Testitaulu_Testtabell!B397,"")))</f>
        <v/>
      </c>
      <c r="C393" s="38" t="str">
        <f ca="1">IF(Testitaulu_Testtabell!$B$2="","",IF(Testitaulu_Testtabell!C397="","",IF(Asetukset!$B$26=(MID(CELL("filename",C392),FIND("]",CELL("filename",C392))+1,255)),Testitaulu_Testtabell!C397,"")))</f>
        <v/>
      </c>
      <c r="D393" s="19" t="str">
        <f>IF(Aloitus_Start!$D$1="","",IF(B393="","",IF(C393="","",C393-B393)))</f>
        <v/>
      </c>
      <c r="E393" s="45" t="str">
        <f>IF(Aloitus_Start!$D$1="","",IF(B393="","",IF(B393=0,"",IF(B393=" ","",IF(C393="","",(C393/B393)-1)))))</f>
        <v/>
      </c>
      <c r="F393" s="19" t="str">
        <f ca="1">IF($A$3="","",IF(Aloitus_Start!$D$1="","",IF(B393="",IF(Aloitus_Start!$D$1="Suomi","Tieto puuttuu : "&amp;$A393,IF(Aloitus_Start!$D$1="Svenska","Information saknas : "&amp;$A393)),"")))</f>
        <v/>
      </c>
      <c r="G393" s="19" t="str">
        <f ca="1">IF($A$3="","",IF(Aloitus_Start!$D$1="","",IF(C393="",IF(Aloitus_Start!$D$1="Suomi","Tieto puuttuu : "&amp;$A393,IF(Aloitus_Start!$D$1="Svenska","Information saknas : "&amp;$A393)),"")))</f>
        <v/>
      </c>
    </row>
    <row r="394" spans="1:7" x14ac:dyDescent="0.2">
      <c r="A394" s="37" t="str">
        <f ca="1">IF(Testitaulu_Testtabell!$B$2="","",IF(Testitaulu_Testtabell!A398="","",IF(Asetukset!$B$26=(MID(CELL("filename",A393),FIND("]",CELL("filename",A393))+1,255)),Testitaulu_Testtabell!A398,"")))</f>
        <v/>
      </c>
      <c r="B394" s="19" t="str">
        <f ca="1">IF(Testitaulu_Testtabell!$B$2="","",IF(Testitaulu_Testtabell!B398="","",IF(Asetukset!$B$26=(MID(CELL("filename",B393),FIND("]",CELL("filename",B393))+1,255)),Testitaulu_Testtabell!B398,"")))</f>
        <v/>
      </c>
      <c r="C394" s="38" t="str">
        <f ca="1">IF(Testitaulu_Testtabell!$B$2="","",IF(Testitaulu_Testtabell!C398="","",IF(Asetukset!$B$26=(MID(CELL("filename",C393),FIND("]",CELL("filename",C393))+1,255)),Testitaulu_Testtabell!C398,"")))</f>
        <v/>
      </c>
      <c r="D394" s="19" t="str">
        <f>IF(Aloitus_Start!$D$1="","",IF(B394="","",IF(C394="","",C394-B394)))</f>
        <v/>
      </c>
      <c r="E394" s="45" t="str">
        <f>IF(Aloitus_Start!$D$1="","",IF(B394="","",IF(B394=0,"",IF(B394=" ","",IF(C394="","",(C394/B394)-1)))))</f>
        <v/>
      </c>
      <c r="F394" s="19" t="str">
        <f ca="1">IF($A$3="","",IF(Aloitus_Start!$D$1="","",IF(B394="",IF(Aloitus_Start!$D$1="Suomi","Tieto puuttuu : "&amp;$A394,IF(Aloitus_Start!$D$1="Svenska","Information saknas : "&amp;$A394)),"")))</f>
        <v/>
      </c>
      <c r="G394" s="19" t="str">
        <f ca="1">IF($A$3="","",IF(Aloitus_Start!$D$1="","",IF(C394="",IF(Aloitus_Start!$D$1="Suomi","Tieto puuttuu : "&amp;$A394,IF(Aloitus_Start!$D$1="Svenska","Information saknas : "&amp;$A394)),"")))</f>
        <v/>
      </c>
    </row>
    <row r="395" spans="1:7" x14ac:dyDescent="0.2">
      <c r="A395" s="37" t="str">
        <f ca="1">IF(Testitaulu_Testtabell!$B$2="","",IF(Testitaulu_Testtabell!A399="","",IF(Asetukset!$B$26=(MID(CELL("filename",A394),FIND("]",CELL("filename",A394))+1,255)),Testitaulu_Testtabell!A399,"")))</f>
        <v/>
      </c>
      <c r="B395" s="19" t="str">
        <f ca="1">IF(Testitaulu_Testtabell!$B$2="","",IF(Testitaulu_Testtabell!B399="","",IF(Asetukset!$B$26=(MID(CELL("filename",B394),FIND("]",CELL("filename",B394))+1,255)),Testitaulu_Testtabell!B399,"")))</f>
        <v/>
      </c>
      <c r="C395" s="38" t="str">
        <f ca="1">IF(Testitaulu_Testtabell!$B$2="","",IF(Testitaulu_Testtabell!C399="","",IF(Asetukset!$B$26=(MID(CELL("filename",C394),FIND("]",CELL("filename",C394))+1,255)),Testitaulu_Testtabell!C399,"")))</f>
        <v/>
      </c>
      <c r="D395" s="19" t="str">
        <f>IF(Aloitus_Start!$D$1="","",IF(B395="","",IF(C395="","",C395-B395)))</f>
        <v/>
      </c>
      <c r="E395" s="45" t="str">
        <f>IF(Aloitus_Start!$D$1="","",IF(B395="","",IF(B395=0,"",IF(B395=" ","",IF(C395="","",(C395/B395)-1)))))</f>
        <v/>
      </c>
      <c r="F395" s="19" t="str">
        <f ca="1">IF($A$3="","",IF(Aloitus_Start!$D$1="","",IF(B395="",IF(Aloitus_Start!$D$1="Suomi","Tieto puuttuu : "&amp;$A395,IF(Aloitus_Start!$D$1="Svenska","Information saknas : "&amp;$A395)),"")))</f>
        <v/>
      </c>
      <c r="G395" s="19" t="str">
        <f ca="1">IF($A$3="","",IF(Aloitus_Start!$D$1="","",IF(C395="",IF(Aloitus_Start!$D$1="Suomi","Tieto puuttuu : "&amp;$A395,IF(Aloitus_Start!$D$1="Svenska","Information saknas : "&amp;$A395)),"")))</f>
        <v/>
      </c>
    </row>
    <row r="396" spans="1:7" x14ac:dyDescent="0.2">
      <c r="A396" s="37" t="str">
        <f ca="1">IF(Testitaulu_Testtabell!$B$2="","",IF(Testitaulu_Testtabell!A400="","",IF(Asetukset!$B$26=(MID(CELL("filename",A395),FIND("]",CELL("filename",A395))+1,255)),Testitaulu_Testtabell!A400,"")))</f>
        <v/>
      </c>
      <c r="B396" s="19" t="str">
        <f ca="1">IF(Testitaulu_Testtabell!$B$2="","",IF(Testitaulu_Testtabell!B400="","",IF(Asetukset!$B$26=(MID(CELL("filename",B395),FIND("]",CELL("filename",B395))+1,255)),Testitaulu_Testtabell!B400,"")))</f>
        <v/>
      </c>
      <c r="C396" s="38" t="str">
        <f ca="1">IF(Testitaulu_Testtabell!$B$2="","",IF(Testitaulu_Testtabell!C400="","",IF(Asetukset!$B$26=(MID(CELL("filename",C395),FIND("]",CELL("filename",C395))+1,255)),Testitaulu_Testtabell!C400,"")))</f>
        <v/>
      </c>
      <c r="D396" s="19" t="str">
        <f>IF(Aloitus_Start!$D$1="","",IF(B396="","",IF(C396="","",C396-B396)))</f>
        <v/>
      </c>
      <c r="E396" s="45" t="str">
        <f>IF(Aloitus_Start!$D$1="","",IF(B396="","",IF(B396=0,"",IF(B396=" ","",IF(C396="","",(C396/B396)-1)))))</f>
        <v/>
      </c>
      <c r="F396" s="19" t="str">
        <f ca="1">IF($A$3="","",IF(Aloitus_Start!$D$1="","",IF(B396="",IF(Aloitus_Start!$D$1="Suomi","Tieto puuttuu : "&amp;$A396,IF(Aloitus_Start!$D$1="Svenska","Information saknas : "&amp;$A396)),"")))</f>
        <v/>
      </c>
      <c r="G396" s="19" t="str">
        <f ca="1">IF($A$3="","",IF(Aloitus_Start!$D$1="","",IF(C396="",IF(Aloitus_Start!$D$1="Suomi","Tieto puuttuu : "&amp;$A396,IF(Aloitus_Start!$D$1="Svenska","Information saknas : "&amp;$A396)),"")))</f>
        <v/>
      </c>
    </row>
    <row r="397" spans="1:7" x14ac:dyDescent="0.2">
      <c r="A397" s="37" t="str">
        <f ca="1">IF(Testitaulu_Testtabell!$B$2="","",IF(Testitaulu_Testtabell!A401="","",IF(Asetukset!$B$26=(MID(CELL("filename",A396),FIND("]",CELL("filename",A396))+1,255)),Testitaulu_Testtabell!A401,"")))</f>
        <v/>
      </c>
      <c r="B397" s="19" t="str">
        <f ca="1">IF(Testitaulu_Testtabell!$B$2="","",IF(Testitaulu_Testtabell!B401="","",IF(Asetukset!$B$26=(MID(CELL("filename",B396),FIND("]",CELL("filename",B396))+1,255)),Testitaulu_Testtabell!B401,"")))</f>
        <v/>
      </c>
      <c r="C397" s="38" t="str">
        <f ca="1">IF(Testitaulu_Testtabell!$B$2="","",IF(Testitaulu_Testtabell!C401="","",IF(Asetukset!$B$26=(MID(CELL("filename",C396),FIND("]",CELL("filename",C396))+1,255)),Testitaulu_Testtabell!C401,"")))</f>
        <v/>
      </c>
      <c r="D397" s="19" t="str">
        <f>IF(Aloitus_Start!$D$1="","",IF(B397="","",IF(C397="","",C397-B397)))</f>
        <v/>
      </c>
      <c r="E397" s="45" t="str">
        <f>IF(Aloitus_Start!$D$1="","",IF(B397="","",IF(B397=0,"",IF(B397=" ","",IF(C397="","",(C397/B397)-1)))))</f>
        <v/>
      </c>
      <c r="F397" s="19" t="str">
        <f ca="1">IF($A$3="","",IF(Aloitus_Start!$D$1="","",IF(B397="",IF(Aloitus_Start!$D$1="Suomi","Tieto puuttuu : "&amp;$A397,IF(Aloitus_Start!$D$1="Svenska","Information saknas : "&amp;$A397)),"")))</f>
        <v/>
      </c>
      <c r="G397" s="19" t="str">
        <f ca="1">IF($A$3="","",IF(Aloitus_Start!$D$1="","",IF(C397="",IF(Aloitus_Start!$D$1="Suomi","Tieto puuttuu : "&amp;$A397,IF(Aloitus_Start!$D$1="Svenska","Information saknas : "&amp;$A397)),"")))</f>
        <v/>
      </c>
    </row>
    <row r="398" spans="1:7" x14ac:dyDescent="0.2">
      <c r="A398" s="37" t="str">
        <f ca="1">IF(Testitaulu_Testtabell!$B$2="","",IF(Testitaulu_Testtabell!A402="","",IF(Asetukset!$B$26=(MID(CELL("filename",A397),FIND("]",CELL("filename",A397))+1,255)),Testitaulu_Testtabell!A402,"")))</f>
        <v/>
      </c>
      <c r="B398" s="19" t="str">
        <f ca="1">IF(Testitaulu_Testtabell!$B$2="","",IF(Testitaulu_Testtabell!B402="","",IF(Asetukset!$B$26=(MID(CELL("filename",B397),FIND("]",CELL("filename",B397))+1,255)),Testitaulu_Testtabell!B402,"")))</f>
        <v/>
      </c>
      <c r="C398" s="38" t="str">
        <f ca="1">IF(Testitaulu_Testtabell!$B$2="","",IF(Testitaulu_Testtabell!C402="","",IF(Asetukset!$B$26=(MID(CELL("filename",C397),FIND("]",CELL("filename",C397))+1,255)),Testitaulu_Testtabell!C402,"")))</f>
        <v/>
      </c>
      <c r="D398" s="19" t="str">
        <f>IF(Aloitus_Start!$D$1="","",IF(B398="","",IF(C398="","",C398-B398)))</f>
        <v/>
      </c>
      <c r="E398" s="45" t="str">
        <f>IF(Aloitus_Start!$D$1="","",IF(B398="","",IF(B398=0,"",IF(B398=" ","",IF(C398="","",(C398/B398)-1)))))</f>
        <v/>
      </c>
      <c r="F398" s="19" t="str">
        <f ca="1">IF($A$3="","",IF(Aloitus_Start!$D$1="","",IF(B398="",IF(Aloitus_Start!$D$1="Suomi","Tieto puuttuu : "&amp;$A398,IF(Aloitus_Start!$D$1="Svenska","Information saknas : "&amp;$A398)),"")))</f>
        <v/>
      </c>
      <c r="G398" s="19" t="str">
        <f ca="1">IF($A$3="","",IF(Aloitus_Start!$D$1="","",IF(C398="",IF(Aloitus_Start!$D$1="Suomi","Tieto puuttuu : "&amp;$A398,IF(Aloitus_Start!$D$1="Svenska","Information saknas : "&amp;$A398)),"")))</f>
        <v/>
      </c>
    </row>
    <row r="399" spans="1:7" x14ac:dyDescent="0.2">
      <c r="A399" s="37" t="str">
        <f ca="1">IF(Testitaulu_Testtabell!$B$2="","",IF(Testitaulu_Testtabell!A403="","",IF(Asetukset!$B$26=(MID(CELL("filename",A398),FIND("]",CELL("filename",A398))+1,255)),Testitaulu_Testtabell!A403,"")))</f>
        <v/>
      </c>
      <c r="B399" s="19" t="str">
        <f ca="1">IF(Testitaulu_Testtabell!$B$2="","",IF(Testitaulu_Testtabell!B403="","",IF(Asetukset!$B$26=(MID(CELL("filename",B398),FIND("]",CELL("filename",B398))+1,255)),Testitaulu_Testtabell!B403,"")))</f>
        <v/>
      </c>
      <c r="C399" s="38" t="str">
        <f ca="1">IF(Testitaulu_Testtabell!$B$2="","",IF(Testitaulu_Testtabell!C403="","",IF(Asetukset!$B$26=(MID(CELL("filename",C398),FIND("]",CELL("filename",C398))+1,255)),Testitaulu_Testtabell!C403,"")))</f>
        <v/>
      </c>
      <c r="D399" s="19" t="str">
        <f>IF(Aloitus_Start!$D$1="","",IF(B399="","",IF(C399="","",C399-B399)))</f>
        <v/>
      </c>
      <c r="E399" s="45" t="str">
        <f>IF(Aloitus_Start!$D$1="","",IF(B399="","",IF(B399=0,"",IF(B399=" ","",IF(C399="","",(C399/B399)-1)))))</f>
        <v/>
      </c>
      <c r="F399" s="19" t="str">
        <f ca="1">IF($A$3="","",IF(Aloitus_Start!$D$1="","",IF(B399="",IF(Aloitus_Start!$D$1="Suomi","Tieto puuttuu : "&amp;$A399,IF(Aloitus_Start!$D$1="Svenska","Information saknas : "&amp;$A399)),"")))</f>
        <v/>
      </c>
      <c r="G399" s="19" t="str">
        <f ca="1">IF($A$3="","",IF(Aloitus_Start!$D$1="","",IF(C399="",IF(Aloitus_Start!$D$1="Suomi","Tieto puuttuu : "&amp;$A399,IF(Aloitus_Start!$D$1="Svenska","Information saknas : "&amp;$A399)),"")))</f>
        <v/>
      </c>
    </row>
    <row r="400" spans="1:7" x14ac:dyDescent="0.2">
      <c r="A400" s="37" t="str">
        <f ca="1">IF(Testitaulu_Testtabell!$B$2="","",IF(Testitaulu_Testtabell!A404="","",IF(Asetukset!$B$26=(MID(CELL("filename",A399),FIND("]",CELL("filename",A399))+1,255)),Testitaulu_Testtabell!A404,"")))</f>
        <v/>
      </c>
      <c r="B400" s="19" t="str">
        <f ca="1">IF(Testitaulu_Testtabell!$B$2="","",IF(Testitaulu_Testtabell!B404="","",IF(Asetukset!$B$26=(MID(CELL("filename",B399),FIND("]",CELL("filename",B399))+1,255)),Testitaulu_Testtabell!B404,"")))</f>
        <v/>
      </c>
      <c r="C400" s="38" t="str">
        <f ca="1">IF(Testitaulu_Testtabell!$B$2="","",IF(Testitaulu_Testtabell!C404="","",IF(Asetukset!$B$26=(MID(CELL("filename",C399),FIND("]",CELL("filename",C399))+1,255)),Testitaulu_Testtabell!C404,"")))</f>
        <v/>
      </c>
      <c r="D400" s="19" t="str">
        <f>IF(Aloitus_Start!$D$1="","",IF(B400="","",IF(C400="","",C400-B400)))</f>
        <v/>
      </c>
      <c r="E400" s="45" t="str">
        <f>IF(Aloitus_Start!$D$1="","",IF(B400="","",IF(B400=0,"",IF(B400=" ","",IF(C400="","",(C400/B400)-1)))))</f>
        <v/>
      </c>
      <c r="F400" s="19" t="str">
        <f ca="1">IF($A$3="","",IF(Aloitus_Start!$D$1="","",IF(B400="",IF(Aloitus_Start!$D$1="Suomi","Tieto puuttuu : "&amp;$A400,IF(Aloitus_Start!$D$1="Svenska","Information saknas : "&amp;$A400)),"")))</f>
        <v/>
      </c>
      <c r="G400" s="19" t="str">
        <f ca="1">IF($A$3="","",IF(Aloitus_Start!$D$1="","",IF(C400="",IF(Aloitus_Start!$D$1="Suomi","Tieto puuttuu : "&amp;$A400,IF(Aloitus_Start!$D$1="Svenska","Information saknas : "&amp;$A400)),"")))</f>
        <v/>
      </c>
    </row>
    <row r="401" spans="1:7" x14ac:dyDescent="0.2">
      <c r="A401" s="37" t="str">
        <f ca="1">IF(Testitaulu_Testtabell!$B$2="","",IF(Testitaulu_Testtabell!A405="","",IF(Asetukset!$B$26=(MID(CELL("filename",A400),FIND("]",CELL("filename",A400))+1,255)),Testitaulu_Testtabell!A405,"")))</f>
        <v/>
      </c>
      <c r="B401" s="19" t="str">
        <f ca="1">IF(Testitaulu_Testtabell!$B$2="","",IF(Testitaulu_Testtabell!B405="","",IF(Asetukset!$B$26=(MID(CELL("filename",B400),FIND("]",CELL("filename",B400))+1,255)),Testitaulu_Testtabell!B405,"")))</f>
        <v/>
      </c>
      <c r="C401" s="38" t="str">
        <f ca="1">IF(Testitaulu_Testtabell!$B$2="","",IF(Testitaulu_Testtabell!C405="","",IF(Asetukset!$B$26=(MID(CELL("filename",C400),FIND("]",CELL("filename",C400))+1,255)),Testitaulu_Testtabell!C405,"")))</f>
        <v/>
      </c>
      <c r="D401" s="19" t="str">
        <f>IF(Aloitus_Start!$D$1="","",IF(B401="","",IF(C401="","",C401-B401)))</f>
        <v/>
      </c>
      <c r="E401" s="45" t="str">
        <f>IF(Aloitus_Start!$D$1="","",IF(B401="","",IF(B401=0,"",IF(B401=" ","",IF(C401="","",(C401/B401)-1)))))</f>
        <v/>
      </c>
      <c r="F401" s="19" t="str">
        <f ca="1">IF($A$3="","",IF(Aloitus_Start!$D$1="","",IF(B401="",IF(Aloitus_Start!$D$1="Suomi","Tieto puuttuu : "&amp;$A401,IF(Aloitus_Start!$D$1="Svenska","Information saknas : "&amp;$A401)),"")))</f>
        <v/>
      </c>
      <c r="G401" s="19" t="str">
        <f ca="1">IF($A$3="","",IF(Aloitus_Start!$D$1="","",IF(C401="",IF(Aloitus_Start!$D$1="Suomi","Tieto puuttuu : "&amp;$A401,IF(Aloitus_Start!$D$1="Svenska","Information saknas : "&amp;$A401)),"")))</f>
        <v/>
      </c>
    </row>
    <row r="402" spans="1:7" x14ac:dyDescent="0.2">
      <c r="A402" s="37" t="str">
        <f ca="1">IF(Testitaulu_Testtabell!$B$2="","",IF(Testitaulu_Testtabell!A406="","",IF(Asetukset!$B$26=(MID(CELL("filename",A401),FIND("]",CELL("filename",A401))+1,255)),Testitaulu_Testtabell!A406,"")))</f>
        <v/>
      </c>
      <c r="B402" s="19" t="str">
        <f ca="1">IF(Testitaulu_Testtabell!$B$2="","",IF(Testitaulu_Testtabell!B406="","",IF(Asetukset!$B$26=(MID(CELL("filename",B401),FIND("]",CELL("filename",B401))+1,255)),Testitaulu_Testtabell!B406,"")))</f>
        <v/>
      </c>
      <c r="C402" s="38" t="str">
        <f ca="1">IF(Testitaulu_Testtabell!$B$2="","",IF(Testitaulu_Testtabell!C406="","",IF(Asetukset!$B$26=(MID(CELL("filename",C401),FIND("]",CELL("filename",C401))+1,255)),Testitaulu_Testtabell!C406,"")))</f>
        <v/>
      </c>
      <c r="D402" s="19" t="str">
        <f>IF(Aloitus_Start!$D$1="","",IF(B402="","",IF(C402="","",C402-B402)))</f>
        <v/>
      </c>
      <c r="E402" s="45" t="str">
        <f>IF(Aloitus_Start!$D$1="","",IF(B402="","",IF(B402=0,"",IF(B402=" ","",IF(C402="","",(C402/B402)-1)))))</f>
        <v/>
      </c>
      <c r="F402" s="19" t="str">
        <f ca="1">IF($A$3="","",IF(Aloitus_Start!$D$1="","",IF(B402="",IF(Aloitus_Start!$D$1="Suomi","Tieto puuttuu : "&amp;$A402,IF(Aloitus_Start!$D$1="Svenska","Information saknas : "&amp;$A402)),"")))</f>
        <v/>
      </c>
      <c r="G402" s="19" t="str">
        <f ca="1">IF($A$3="","",IF(Aloitus_Start!$D$1="","",IF(C402="",IF(Aloitus_Start!$D$1="Suomi","Tieto puuttuu : "&amp;$A402,IF(Aloitus_Start!$D$1="Svenska","Information saknas : "&amp;$A402)),"")))</f>
        <v/>
      </c>
    </row>
    <row r="403" spans="1:7" x14ac:dyDescent="0.2">
      <c r="A403" s="37" t="str">
        <f ca="1">IF(Testitaulu_Testtabell!$B$2="","",IF(Testitaulu_Testtabell!A407="","",IF(Asetukset!$B$26=(MID(CELL("filename",A402),FIND("]",CELL("filename",A402))+1,255)),Testitaulu_Testtabell!A407,"")))</f>
        <v/>
      </c>
      <c r="B403" s="19" t="str">
        <f ca="1">IF(Testitaulu_Testtabell!$B$2="","",IF(Testitaulu_Testtabell!B407="","",IF(Asetukset!$B$26=(MID(CELL("filename",B402),FIND("]",CELL("filename",B402))+1,255)),Testitaulu_Testtabell!B407,"")))</f>
        <v/>
      </c>
      <c r="C403" s="38" t="str">
        <f ca="1">IF(Testitaulu_Testtabell!$B$2="","",IF(Testitaulu_Testtabell!C407="","",IF(Asetukset!$B$26=(MID(CELL("filename",C402),FIND("]",CELL("filename",C402))+1,255)),Testitaulu_Testtabell!C407,"")))</f>
        <v/>
      </c>
      <c r="D403" s="19" t="str">
        <f>IF(Aloitus_Start!$D$1="","",IF(B403="","",IF(C403="","",C403-B403)))</f>
        <v/>
      </c>
      <c r="E403" s="45" t="str">
        <f>IF(Aloitus_Start!$D$1="","",IF(B403="","",IF(B403=0,"",IF(B403=" ","",IF(C403="","",(C403/B403)-1)))))</f>
        <v/>
      </c>
      <c r="F403" s="19" t="str">
        <f ca="1">IF($A$3="","",IF(Aloitus_Start!$D$1="","",IF(B403="",IF(Aloitus_Start!$D$1="Suomi","Tieto puuttuu : "&amp;$A403,IF(Aloitus_Start!$D$1="Svenska","Information saknas : "&amp;$A403)),"")))</f>
        <v/>
      </c>
      <c r="G403" s="19" t="str">
        <f ca="1">IF($A$3="","",IF(Aloitus_Start!$D$1="","",IF(C403="",IF(Aloitus_Start!$D$1="Suomi","Tieto puuttuu : "&amp;$A403,IF(Aloitus_Start!$D$1="Svenska","Information saknas : "&amp;$A403)),"")))</f>
        <v/>
      </c>
    </row>
    <row r="404" spans="1:7" x14ac:dyDescent="0.2">
      <c r="A404" s="37" t="str">
        <f ca="1">IF(Testitaulu_Testtabell!$B$2="","",IF(Testitaulu_Testtabell!A408="","",IF(Asetukset!$B$26=(MID(CELL("filename",A403),FIND("]",CELL("filename",A403))+1,255)),Testitaulu_Testtabell!A408,"")))</f>
        <v/>
      </c>
      <c r="B404" s="19" t="str">
        <f ca="1">IF(Testitaulu_Testtabell!$B$2="","",IF(Testitaulu_Testtabell!B408="","",IF(Asetukset!$B$26=(MID(CELL("filename",B403),FIND("]",CELL("filename",B403))+1,255)),Testitaulu_Testtabell!B408,"")))</f>
        <v/>
      </c>
      <c r="C404" s="38" t="str">
        <f ca="1">IF(Testitaulu_Testtabell!$B$2="","",IF(Testitaulu_Testtabell!C408="","",IF(Asetukset!$B$26=(MID(CELL("filename",C403),FIND("]",CELL("filename",C403))+1,255)),Testitaulu_Testtabell!C408,"")))</f>
        <v/>
      </c>
      <c r="D404" s="19" t="str">
        <f>IF(Aloitus_Start!$D$1="","",IF(B404="","",IF(C404="","",C404-B404)))</f>
        <v/>
      </c>
      <c r="E404" s="45" t="str">
        <f>IF(Aloitus_Start!$D$1="","",IF(B404="","",IF(B404=0,"",IF(B404=" ","",IF(C404="","",(C404/B404)-1)))))</f>
        <v/>
      </c>
      <c r="F404" s="19" t="str">
        <f ca="1">IF($A$3="","",IF(Aloitus_Start!$D$1="","",IF(B404="",IF(Aloitus_Start!$D$1="Suomi","Tieto puuttuu : "&amp;$A404,IF(Aloitus_Start!$D$1="Svenska","Information saknas : "&amp;$A404)),"")))</f>
        <v/>
      </c>
      <c r="G404" s="19" t="str">
        <f ca="1">IF($A$3="","",IF(Aloitus_Start!$D$1="","",IF(C404="",IF(Aloitus_Start!$D$1="Suomi","Tieto puuttuu : "&amp;$A404,IF(Aloitus_Start!$D$1="Svenska","Information saknas : "&amp;$A404)),"")))</f>
        <v/>
      </c>
    </row>
    <row r="405" spans="1:7" x14ac:dyDescent="0.2">
      <c r="A405" s="37" t="str">
        <f ca="1">IF(Testitaulu_Testtabell!$B$2="","",IF(Testitaulu_Testtabell!A409="","",IF(Asetukset!$B$26=(MID(CELL("filename",A404),FIND("]",CELL("filename",A404))+1,255)),Testitaulu_Testtabell!A409,"")))</f>
        <v/>
      </c>
      <c r="B405" s="19" t="str">
        <f ca="1">IF(Testitaulu_Testtabell!$B$2="","",IF(Testitaulu_Testtabell!B409="","",IF(Asetukset!$B$26=(MID(CELL("filename",B404),FIND("]",CELL("filename",B404))+1,255)),Testitaulu_Testtabell!B409,"")))</f>
        <v/>
      </c>
      <c r="C405" s="38" t="str">
        <f ca="1">IF(Testitaulu_Testtabell!$B$2="","",IF(Testitaulu_Testtabell!C409="","",IF(Asetukset!$B$26=(MID(CELL("filename",C404),FIND("]",CELL("filename",C404))+1,255)),Testitaulu_Testtabell!C409,"")))</f>
        <v/>
      </c>
      <c r="D405" s="19" t="str">
        <f>IF(Aloitus_Start!$D$1="","",IF(B405="","",IF(C405="","",C405-B405)))</f>
        <v/>
      </c>
      <c r="E405" s="45" t="str">
        <f>IF(Aloitus_Start!$D$1="","",IF(B405="","",IF(B405=0,"",IF(B405=" ","",IF(C405="","",(C405/B405)-1)))))</f>
        <v/>
      </c>
      <c r="F405" s="19" t="str">
        <f ca="1">IF($A$3="","",IF(Aloitus_Start!$D$1="","",IF(B405="",IF(Aloitus_Start!$D$1="Suomi","Tieto puuttuu : "&amp;$A405,IF(Aloitus_Start!$D$1="Svenska","Information saknas : "&amp;$A405)),"")))</f>
        <v/>
      </c>
      <c r="G405" s="19" t="str">
        <f ca="1">IF($A$3="","",IF(Aloitus_Start!$D$1="","",IF(C405="",IF(Aloitus_Start!$D$1="Suomi","Tieto puuttuu : "&amp;$A405,IF(Aloitus_Start!$D$1="Svenska","Information saknas : "&amp;$A405)),"")))</f>
        <v/>
      </c>
    </row>
    <row r="406" spans="1:7" x14ac:dyDescent="0.2">
      <c r="A406" s="37" t="str">
        <f ca="1">IF(Testitaulu_Testtabell!$B$2="","",IF(Testitaulu_Testtabell!A410="","",IF(Asetukset!$B$26=(MID(CELL("filename",A405),FIND("]",CELL("filename",A405))+1,255)),Testitaulu_Testtabell!A410,"")))</f>
        <v/>
      </c>
      <c r="B406" s="19" t="str">
        <f ca="1">IF(Testitaulu_Testtabell!$B$2="","",IF(Testitaulu_Testtabell!B410="","",IF(Asetukset!$B$26=(MID(CELL("filename",B405),FIND("]",CELL("filename",B405))+1,255)),Testitaulu_Testtabell!B410,"")))</f>
        <v/>
      </c>
      <c r="C406" s="38" t="str">
        <f ca="1">IF(Testitaulu_Testtabell!$B$2="","",IF(Testitaulu_Testtabell!C410="","",IF(Asetukset!$B$26=(MID(CELL("filename",C405),FIND("]",CELL("filename",C405))+1,255)),Testitaulu_Testtabell!C410,"")))</f>
        <v/>
      </c>
      <c r="D406" s="19" t="str">
        <f>IF(Aloitus_Start!$D$1="","",IF(B406="","",IF(C406="","",C406-B406)))</f>
        <v/>
      </c>
      <c r="E406" s="45" t="str">
        <f>IF(Aloitus_Start!$D$1="","",IF(B406="","",IF(B406=0,"",IF(B406=" ","",IF(C406="","",(C406/B406)-1)))))</f>
        <v/>
      </c>
      <c r="F406" s="19" t="str">
        <f ca="1">IF($A$3="","",IF(Aloitus_Start!$D$1="","",IF(B406="",IF(Aloitus_Start!$D$1="Suomi","Tieto puuttuu : "&amp;$A406,IF(Aloitus_Start!$D$1="Svenska","Information saknas : "&amp;$A406)),"")))</f>
        <v/>
      </c>
      <c r="G406" s="19" t="str">
        <f ca="1">IF($A$3="","",IF(Aloitus_Start!$D$1="","",IF(C406="",IF(Aloitus_Start!$D$1="Suomi","Tieto puuttuu : "&amp;$A406,IF(Aloitus_Start!$D$1="Svenska","Information saknas : "&amp;$A406)),"")))</f>
        <v/>
      </c>
    </row>
    <row r="407" spans="1:7" x14ac:dyDescent="0.2">
      <c r="A407" s="37" t="str">
        <f ca="1">IF(Testitaulu_Testtabell!$B$2="","",IF(Testitaulu_Testtabell!A411="","",IF(Asetukset!$B$26=(MID(CELL("filename",A406),FIND("]",CELL("filename",A406))+1,255)),Testitaulu_Testtabell!A411,"")))</f>
        <v/>
      </c>
      <c r="B407" s="19" t="str">
        <f ca="1">IF(Testitaulu_Testtabell!$B$2="","",IF(Testitaulu_Testtabell!B411="","",IF(Asetukset!$B$26=(MID(CELL("filename",B406),FIND("]",CELL("filename",B406))+1,255)),Testitaulu_Testtabell!B411,"")))</f>
        <v/>
      </c>
      <c r="C407" s="38" t="str">
        <f ca="1">IF(Testitaulu_Testtabell!$B$2="","",IF(Testitaulu_Testtabell!C411="","",IF(Asetukset!$B$26=(MID(CELL("filename",C406),FIND("]",CELL("filename",C406))+1,255)),Testitaulu_Testtabell!C411,"")))</f>
        <v/>
      </c>
      <c r="D407" s="19" t="str">
        <f>IF(Aloitus_Start!$D$1="","",IF(B407="","",IF(C407="","",C407-B407)))</f>
        <v/>
      </c>
      <c r="E407" s="45" t="str">
        <f>IF(Aloitus_Start!$D$1="","",IF(B407="","",IF(B407=0,"",IF(B407=" ","",IF(C407="","",(C407/B407)-1)))))</f>
        <v/>
      </c>
      <c r="F407" s="19" t="str">
        <f ca="1">IF($A$3="","",IF(Aloitus_Start!$D$1="","",IF(B407="",IF(Aloitus_Start!$D$1="Suomi","Tieto puuttuu : "&amp;$A407,IF(Aloitus_Start!$D$1="Svenska","Information saknas : "&amp;$A407)),"")))</f>
        <v/>
      </c>
      <c r="G407" s="19" t="str">
        <f ca="1">IF($A$3="","",IF(Aloitus_Start!$D$1="","",IF(C407="",IF(Aloitus_Start!$D$1="Suomi","Tieto puuttuu : "&amp;$A407,IF(Aloitus_Start!$D$1="Svenska","Information saknas : "&amp;$A407)),"")))</f>
        <v/>
      </c>
    </row>
    <row r="408" spans="1:7" x14ac:dyDescent="0.2">
      <c r="A408" s="37" t="str">
        <f ca="1">IF(Testitaulu_Testtabell!$B$2="","",IF(Testitaulu_Testtabell!A412="","",IF(Asetukset!$B$26=(MID(CELL("filename",A407),FIND("]",CELL("filename",A407))+1,255)),Testitaulu_Testtabell!A412,"")))</f>
        <v/>
      </c>
      <c r="B408" s="19" t="str">
        <f ca="1">IF(Testitaulu_Testtabell!$B$2="","",IF(Testitaulu_Testtabell!B412="","",IF(Asetukset!$B$26=(MID(CELL("filename",B407),FIND("]",CELL("filename",B407))+1,255)),Testitaulu_Testtabell!B412,"")))</f>
        <v/>
      </c>
      <c r="C408" s="38" t="str">
        <f ca="1">IF(Testitaulu_Testtabell!$B$2="","",IF(Testitaulu_Testtabell!C412="","",IF(Asetukset!$B$26=(MID(CELL("filename",C407),FIND("]",CELL("filename",C407))+1,255)),Testitaulu_Testtabell!C412,"")))</f>
        <v/>
      </c>
      <c r="D408" s="19" t="str">
        <f>IF(Aloitus_Start!$D$1="","",IF(B408="","",IF(C408="","",C408-B408)))</f>
        <v/>
      </c>
      <c r="E408" s="45" t="str">
        <f>IF(Aloitus_Start!$D$1="","",IF(B408="","",IF(B408=0,"",IF(B408=" ","",IF(C408="","",(C408/B408)-1)))))</f>
        <v/>
      </c>
      <c r="F408" s="19" t="str">
        <f ca="1">IF($A$3="","",IF(Aloitus_Start!$D$1="","",IF(B408="",IF(Aloitus_Start!$D$1="Suomi","Tieto puuttuu : "&amp;$A408,IF(Aloitus_Start!$D$1="Svenska","Information saknas : "&amp;$A408)),"")))</f>
        <v/>
      </c>
      <c r="G408" s="19" t="str">
        <f ca="1">IF($A$3="","",IF(Aloitus_Start!$D$1="","",IF(C408="",IF(Aloitus_Start!$D$1="Suomi","Tieto puuttuu : "&amp;$A408,IF(Aloitus_Start!$D$1="Svenska","Information saknas : "&amp;$A408)),"")))</f>
        <v/>
      </c>
    </row>
    <row r="409" spans="1:7" x14ac:dyDescent="0.2">
      <c r="A409" s="37" t="str">
        <f ca="1">IF(Testitaulu_Testtabell!$B$2="","",IF(Testitaulu_Testtabell!A413="","",IF(Asetukset!$B$26=(MID(CELL("filename",A408),FIND("]",CELL("filename",A408))+1,255)),Testitaulu_Testtabell!A413,"")))</f>
        <v/>
      </c>
      <c r="B409" s="19" t="str">
        <f ca="1">IF(Testitaulu_Testtabell!$B$2="","",IF(Testitaulu_Testtabell!B413="","",IF(Asetukset!$B$26=(MID(CELL("filename",B408),FIND("]",CELL("filename",B408))+1,255)),Testitaulu_Testtabell!B413,"")))</f>
        <v/>
      </c>
      <c r="C409" s="38" t="str">
        <f ca="1">IF(Testitaulu_Testtabell!$B$2="","",IF(Testitaulu_Testtabell!C413="","",IF(Asetukset!$B$26=(MID(CELL("filename",C408),FIND("]",CELL("filename",C408))+1,255)),Testitaulu_Testtabell!C413,"")))</f>
        <v/>
      </c>
      <c r="D409" s="19" t="str">
        <f>IF(Aloitus_Start!$D$1="","",IF(B409="","",IF(C409="","",C409-B409)))</f>
        <v/>
      </c>
      <c r="E409" s="45" t="str">
        <f>IF(Aloitus_Start!$D$1="","",IF(B409="","",IF(B409=0,"",IF(B409=" ","",IF(C409="","",(C409/B409)-1)))))</f>
        <v/>
      </c>
      <c r="F409" s="19" t="str">
        <f ca="1">IF($A$3="","",IF(Aloitus_Start!$D$1="","",IF(B409="",IF(Aloitus_Start!$D$1="Suomi","Tieto puuttuu : "&amp;$A409,IF(Aloitus_Start!$D$1="Svenska","Information saknas : "&amp;$A409)),"")))</f>
        <v/>
      </c>
      <c r="G409" s="19" t="str">
        <f ca="1">IF($A$3="","",IF(Aloitus_Start!$D$1="","",IF(C409="",IF(Aloitus_Start!$D$1="Suomi","Tieto puuttuu : "&amp;$A409,IF(Aloitus_Start!$D$1="Svenska","Information saknas : "&amp;$A409)),"")))</f>
        <v/>
      </c>
    </row>
    <row r="410" spans="1:7" x14ac:dyDescent="0.2">
      <c r="A410" s="37" t="str">
        <f ca="1">IF(Testitaulu_Testtabell!$B$2="","",IF(Testitaulu_Testtabell!A414="","",IF(Asetukset!$B$26=(MID(CELL("filename",A409),FIND("]",CELL("filename",A409))+1,255)),Testitaulu_Testtabell!A414,"")))</f>
        <v/>
      </c>
      <c r="B410" s="19" t="str">
        <f ca="1">IF(Testitaulu_Testtabell!$B$2="","",IF(Testitaulu_Testtabell!B414="","",IF(Asetukset!$B$26=(MID(CELL("filename",B409),FIND("]",CELL("filename",B409))+1,255)),Testitaulu_Testtabell!B414,"")))</f>
        <v/>
      </c>
      <c r="C410" s="38" t="str">
        <f ca="1">IF(Testitaulu_Testtabell!$B$2="","",IF(Testitaulu_Testtabell!C414="","",IF(Asetukset!$B$26=(MID(CELL("filename",C409),FIND("]",CELL("filename",C409))+1,255)),Testitaulu_Testtabell!C414,"")))</f>
        <v/>
      </c>
      <c r="D410" s="19" t="str">
        <f>IF(Aloitus_Start!$D$1="","",IF(B410="","",IF(C410="","",C410-B410)))</f>
        <v/>
      </c>
      <c r="E410" s="45" t="str">
        <f>IF(Aloitus_Start!$D$1="","",IF(B410="","",IF(B410=0,"",IF(B410=" ","",IF(C410="","",(C410/B410)-1)))))</f>
        <v/>
      </c>
      <c r="F410" s="19" t="str">
        <f ca="1">IF($A$3="","",IF(Aloitus_Start!$D$1="","",IF(B410="",IF(Aloitus_Start!$D$1="Suomi","Tieto puuttuu : "&amp;$A410,IF(Aloitus_Start!$D$1="Svenska","Information saknas : "&amp;$A410)),"")))</f>
        <v/>
      </c>
      <c r="G410" s="19" t="str">
        <f ca="1">IF($A$3="","",IF(Aloitus_Start!$D$1="","",IF(C410="",IF(Aloitus_Start!$D$1="Suomi","Tieto puuttuu : "&amp;$A410,IF(Aloitus_Start!$D$1="Svenska","Information saknas : "&amp;$A410)),"")))</f>
        <v/>
      </c>
    </row>
    <row r="411" spans="1:7" x14ac:dyDescent="0.2">
      <c r="A411" s="37" t="str">
        <f ca="1">IF(Testitaulu_Testtabell!$B$2="","",IF(Testitaulu_Testtabell!A415="","",IF(Asetukset!$B$26=(MID(CELL("filename",A410),FIND("]",CELL("filename",A410))+1,255)),Testitaulu_Testtabell!A415,"")))</f>
        <v/>
      </c>
      <c r="B411" s="19" t="str">
        <f ca="1">IF(Testitaulu_Testtabell!$B$2="","",IF(Testitaulu_Testtabell!B415="","",IF(Asetukset!$B$26=(MID(CELL("filename",B410),FIND("]",CELL("filename",B410))+1,255)),Testitaulu_Testtabell!B415,"")))</f>
        <v/>
      </c>
      <c r="C411" s="38" t="str">
        <f ca="1">IF(Testitaulu_Testtabell!$B$2="","",IF(Testitaulu_Testtabell!C415="","",IF(Asetukset!$B$26=(MID(CELL("filename",C410),FIND("]",CELL("filename",C410))+1,255)),Testitaulu_Testtabell!C415,"")))</f>
        <v/>
      </c>
      <c r="D411" s="19" t="str">
        <f>IF(Aloitus_Start!$D$1="","",IF(B411="","",IF(C411="","",C411-B411)))</f>
        <v/>
      </c>
      <c r="E411" s="45" t="str">
        <f>IF(Aloitus_Start!$D$1="","",IF(B411="","",IF(B411=0,"",IF(B411=" ","",IF(C411="","",(C411/B411)-1)))))</f>
        <v/>
      </c>
      <c r="F411" s="19" t="str">
        <f ca="1">IF($A$3="","",IF(Aloitus_Start!$D$1="","",IF(B411="",IF(Aloitus_Start!$D$1="Suomi","Tieto puuttuu : "&amp;$A411,IF(Aloitus_Start!$D$1="Svenska","Information saknas : "&amp;$A411)),"")))</f>
        <v/>
      </c>
      <c r="G411" s="19" t="str">
        <f ca="1">IF($A$3="","",IF(Aloitus_Start!$D$1="","",IF(C411="",IF(Aloitus_Start!$D$1="Suomi","Tieto puuttuu : "&amp;$A411,IF(Aloitus_Start!$D$1="Svenska","Information saknas : "&amp;$A411)),"")))</f>
        <v/>
      </c>
    </row>
    <row r="412" spans="1:7" x14ac:dyDescent="0.2">
      <c r="A412" s="37" t="str">
        <f ca="1">IF(Testitaulu_Testtabell!$B$2="","",IF(Testitaulu_Testtabell!A416="","",IF(Asetukset!$B$26=(MID(CELL("filename",A411),FIND("]",CELL("filename",A411))+1,255)),Testitaulu_Testtabell!A416,"")))</f>
        <v/>
      </c>
      <c r="B412" s="19" t="str">
        <f ca="1">IF(Testitaulu_Testtabell!$B$2="","",IF(Testitaulu_Testtabell!B416="","",IF(Asetukset!$B$26=(MID(CELL("filename",B411),FIND("]",CELL("filename",B411))+1,255)),Testitaulu_Testtabell!B416,"")))</f>
        <v/>
      </c>
      <c r="C412" s="38" t="str">
        <f ca="1">IF(Testitaulu_Testtabell!$B$2="","",IF(Testitaulu_Testtabell!C416="","",IF(Asetukset!$B$26=(MID(CELL("filename",C411),FIND("]",CELL("filename",C411))+1,255)),Testitaulu_Testtabell!C416,"")))</f>
        <v/>
      </c>
      <c r="D412" s="19" t="str">
        <f>IF(Aloitus_Start!$D$1="","",IF(B412="","",IF(C412="","",C412-B412)))</f>
        <v/>
      </c>
      <c r="E412" s="45" t="str">
        <f>IF(Aloitus_Start!$D$1="","",IF(B412="","",IF(B412=0,"",IF(B412=" ","",IF(C412="","",(C412/B412)-1)))))</f>
        <v/>
      </c>
      <c r="F412" s="19" t="str">
        <f ca="1">IF($A$3="","",IF(Aloitus_Start!$D$1="","",IF(B412="",IF(Aloitus_Start!$D$1="Suomi","Tieto puuttuu : "&amp;$A412,IF(Aloitus_Start!$D$1="Svenska","Information saknas : "&amp;$A412)),"")))</f>
        <v/>
      </c>
      <c r="G412" s="19" t="str">
        <f ca="1">IF($A$3="","",IF(Aloitus_Start!$D$1="","",IF(C412="",IF(Aloitus_Start!$D$1="Suomi","Tieto puuttuu : "&amp;$A412,IF(Aloitus_Start!$D$1="Svenska","Information saknas : "&amp;$A412)),"")))</f>
        <v/>
      </c>
    </row>
    <row r="413" spans="1:7" x14ac:dyDescent="0.2">
      <c r="A413" s="37" t="str">
        <f ca="1">IF(Testitaulu_Testtabell!$B$2="","",IF(Testitaulu_Testtabell!A417="","",IF(Asetukset!$B$26=(MID(CELL("filename",A412),FIND("]",CELL("filename",A412))+1,255)),Testitaulu_Testtabell!A417,"")))</f>
        <v/>
      </c>
      <c r="B413" s="19" t="str">
        <f ca="1">IF(Testitaulu_Testtabell!$B$2="","",IF(Testitaulu_Testtabell!B417="","",IF(Asetukset!$B$26=(MID(CELL("filename",B412),FIND("]",CELL("filename",B412))+1,255)),Testitaulu_Testtabell!B417,"")))</f>
        <v/>
      </c>
      <c r="C413" s="38" t="str">
        <f ca="1">IF(Testitaulu_Testtabell!$B$2="","",IF(Testitaulu_Testtabell!C417="","",IF(Asetukset!$B$26=(MID(CELL("filename",C412),FIND("]",CELL("filename",C412))+1,255)),Testitaulu_Testtabell!C417,"")))</f>
        <v/>
      </c>
      <c r="D413" s="19" t="str">
        <f>IF(Aloitus_Start!$D$1="","",IF(B413="","",IF(C413="","",C413-B413)))</f>
        <v/>
      </c>
      <c r="E413" s="45" t="str">
        <f>IF(Aloitus_Start!$D$1="","",IF(B413="","",IF(B413=0,"",IF(B413=" ","",IF(C413="","",(C413/B413)-1)))))</f>
        <v/>
      </c>
      <c r="F413" s="19" t="str">
        <f ca="1">IF($A$3="","",IF(Aloitus_Start!$D$1="","",IF(B413="",IF(Aloitus_Start!$D$1="Suomi","Tieto puuttuu : "&amp;$A413,IF(Aloitus_Start!$D$1="Svenska","Information saknas : "&amp;$A413)),"")))</f>
        <v/>
      </c>
      <c r="G413" s="19" t="str">
        <f ca="1">IF($A$3="","",IF(Aloitus_Start!$D$1="","",IF(C413="",IF(Aloitus_Start!$D$1="Suomi","Tieto puuttuu : "&amp;$A413,IF(Aloitus_Start!$D$1="Svenska","Information saknas : "&amp;$A413)),"")))</f>
        <v/>
      </c>
    </row>
    <row r="414" spans="1:7" x14ac:dyDescent="0.2">
      <c r="A414" s="37" t="str">
        <f ca="1">IF(Testitaulu_Testtabell!$B$2="","",IF(Testitaulu_Testtabell!A418="","",IF(Asetukset!$B$26=(MID(CELL("filename",A413),FIND("]",CELL("filename",A413))+1,255)),Testitaulu_Testtabell!A418,"")))</f>
        <v/>
      </c>
      <c r="B414" s="19" t="str">
        <f ca="1">IF(Testitaulu_Testtabell!$B$2="","",IF(Testitaulu_Testtabell!B418="","",IF(Asetukset!$B$26=(MID(CELL("filename",B413),FIND("]",CELL("filename",B413))+1,255)),Testitaulu_Testtabell!B418,"")))</f>
        <v/>
      </c>
      <c r="C414" s="38" t="str">
        <f ca="1">IF(Testitaulu_Testtabell!$B$2="","",IF(Testitaulu_Testtabell!C418="","",IF(Asetukset!$B$26=(MID(CELL("filename",C413),FIND("]",CELL("filename",C413))+1,255)),Testitaulu_Testtabell!C418,"")))</f>
        <v/>
      </c>
      <c r="D414" s="19" t="str">
        <f>IF(Aloitus_Start!$D$1="","",IF(B414="","",IF(C414="","",C414-B414)))</f>
        <v/>
      </c>
      <c r="E414" s="45" t="str">
        <f>IF(Aloitus_Start!$D$1="","",IF(B414="","",IF(B414=0,"",IF(B414=" ","",IF(C414="","",(C414/B414)-1)))))</f>
        <v/>
      </c>
      <c r="F414" s="19" t="str">
        <f ca="1">IF($A$3="","",IF(Aloitus_Start!$D$1="","",IF(B414="",IF(Aloitus_Start!$D$1="Suomi","Tieto puuttuu : "&amp;$A414,IF(Aloitus_Start!$D$1="Svenska","Information saknas : "&amp;$A414)),"")))</f>
        <v/>
      </c>
      <c r="G414" s="19" t="str">
        <f ca="1">IF($A$3="","",IF(Aloitus_Start!$D$1="","",IF(C414="",IF(Aloitus_Start!$D$1="Suomi","Tieto puuttuu : "&amp;$A414,IF(Aloitus_Start!$D$1="Svenska","Information saknas : "&amp;$A414)),"")))</f>
        <v/>
      </c>
    </row>
    <row r="415" spans="1:7" x14ac:dyDescent="0.2">
      <c r="A415" s="37" t="str">
        <f ca="1">IF(Testitaulu_Testtabell!$B$2="","",IF(Testitaulu_Testtabell!A419="","",IF(Asetukset!$B$26=(MID(CELL("filename",A414),FIND("]",CELL("filename",A414))+1,255)),Testitaulu_Testtabell!A419,"")))</f>
        <v/>
      </c>
      <c r="B415" s="19" t="str">
        <f ca="1">IF(Testitaulu_Testtabell!$B$2="","",IF(Testitaulu_Testtabell!B419="","",IF(Asetukset!$B$26=(MID(CELL("filename",B414),FIND("]",CELL("filename",B414))+1,255)),Testitaulu_Testtabell!B419,"")))</f>
        <v/>
      </c>
      <c r="C415" s="38" t="str">
        <f ca="1">IF(Testitaulu_Testtabell!$B$2="","",IF(Testitaulu_Testtabell!C419="","",IF(Asetukset!$B$26=(MID(CELL("filename",C414),FIND("]",CELL("filename",C414))+1,255)),Testitaulu_Testtabell!C419,"")))</f>
        <v/>
      </c>
      <c r="D415" s="19" t="str">
        <f>IF(Aloitus_Start!$D$1="","",IF(B415="","",IF(C415="","",C415-B415)))</f>
        <v/>
      </c>
      <c r="E415" s="45" t="str">
        <f>IF(Aloitus_Start!$D$1="","",IF(B415="","",IF(B415=0,"",IF(B415=" ","",IF(C415="","",(C415/B415)-1)))))</f>
        <v/>
      </c>
      <c r="F415" s="19" t="str">
        <f ca="1">IF($A$3="","",IF(Aloitus_Start!$D$1="","",IF(B415="",IF(Aloitus_Start!$D$1="Suomi","Tieto puuttuu : "&amp;$A415,IF(Aloitus_Start!$D$1="Svenska","Information saknas : "&amp;$A415)),"")))</f>
        <v/>
      </c>
      <c r="G415" s="19" t="str">
        <f ca="1">IF($A$3="","",IF(Aloitus_Start!$D$1="","",IF(C415="",IF(Aloitus_Start!$D$1="Suomi","Tieto puuttuu : "&amp;$A415,IF(Aloitus_Start!$D$1="Svenska","Information saknas : "&amp;$A415)),"")))</f>
        <v/>
      </c>
    </row>
    <row r="416" spans="1:7" x14ac:dyDescent="0.2">
      <c r="A416" s="37" t="str">
        <f ca="1">IF(Testitaulu_Testtabell!$B$2="","",IF(Testitaulu_Testtabell!A420="","",IF(Asetukset!$B$26=(MID(CELL("filename",A415),FIND("]",CELL("filename",A415))+1,255)),Testitaulu_Testtabell!A420,"")))</f>
        <v/>
      </c>
      <c r="B416" s="19" t="str">
        <f ca="1">IF(Testitaulu_Testtabell!$B$2="","",IF(Testitaulu_Testtabell!B420="","",IF(Asetukset!$B$26=(MID(CELL("filename",B415),FIND("]",CELL("filename",B415))+1,255)),Testitaulu_Testtabell!B420,"")))</f>
        <v/>
      </c>
      <c r="C416" s="38" t="str">
        <f ca="1">IF(Testitaulu_Testtabell!$B$2="","",IF(Testitaulu_Testtabell!C420="","",IF(Asetukset!$B$26=(MID(CELL("filename",C415),FIND("]",CELL("filename",C415))+1,255)),Testitaulu_Testtabell!C420,"")))</f>
        <v/>
      </c>
      <c r="D416" s="19" t="str">
        <f>IF(Aloitus_Start!$D$1="","",IF(B416="","",IF(C416="","",C416-B416)))</f>
        <v/>
      </c>
      <c r="E416" s="45" t="str">
        <f>IF(Aloitus_Start!$D$1="","",IF(B416="","",IF(B416=0,"",IF(B416=" ","",IF(C416="","",(C416/B416)-1)))))</f>
        <v/>
      </c>
      <c r="F416" s="19" t="str">
        <f ca="1">IF($A$3="","",IF(Aloitus_Start!$D$1="","",IF(B416="",IF(Aloitus_Start!$D$1="Suomi","Tieto puuttuu : "&amp;$A416,IF(Aloitus_Start!$D$1="Svenska","Information saknas : "&amp;$A416)),"")))</f>
        <v/>
      </c>
      <c r="G416" s="19" t="str">
        <f ca="1">IF($A$3="","",IF(Aloitus_Start!$D$1="","",IF(C416="",IF(Aloitus_Start!$D$1="Suomi","Tieto puuttuu : "&amp;$A416,IF(Aloitus_Start!$D$1="Svenska","Information saknas : "&amp;$A416)),"")))</f>
        <v/>
      </c>
    </row>
    <row r="417" spans="1:7" x14ac:dyDescent="0.2">
      <c r="A417" s="37" t="str">
        <f ca="1">IF(Testitaulu_Testtabell!$B$2="","",IF(Testitaulu_Testtabell!A421="","",IF(Asetukset!$B$26=(MID(CELL("filename",A416),FIND("]",CELL("filename",A416))+1,255)),Testitaulu_Testtabell!A421,"")))</f>
        <v/>
      </c>
      <c r="B417" s="19" t="str">
        <f ca="1">IF(Testitaulu_Testtabell!$B$2="","",IF(Testitaulu_Testtabell!B421="","",IF(Asetukset!$B$26=(MID(CELL("filename",B416),FIND("]",CELL("filename",B416))+1,255)),Testitaulu_Testtabell!B421,"")))</f>
        <v/>
      </c>
      <c r="C417" s="38" t="str">
        <f ca="1">IF(Testitaulu_Testtabell!$B$2="","",IF(Testitaulu_Testtabell!C421="","",IF(Asetukset!$B$26=(MID(CELL("filename",C416),FIND("]",CELL("filename",C416))+1,255)),Testitaulu_Testtabell!C421,"")))</f>
        <v/>
      </c>
      <c r="D417" s="19" t="str">
        <f>IF(Aloitus_Start!$D$1="","",IF(B417="","",IF(C417="","",C417-B417)))</f>
        <v/>
      </c>
      <c r="E417" s="45" t="str">
        <f>IF(Aloitus_Start!$D$1="","",IF(B417="","",IF(B417=0,"",IF(B417=" ","",IF(C417="","",(C417/B417)-1)))))</f>
        <v/>
      </c>
      <c r="F417" s="19" t="str">
        <f ca="1">IF($A$3="","",IF(Aloitus_Start!$D$1="","",IF(B417="",IF(Aloitus_Start!$D$1="Suomi","Tieto puuttuu : "&amp;$A417,IF(Aloitus_Start!$D$1="Svenska","Information saknas : "&amp;$A417)),"")))</f>
        <v/>
      </c>
      <c r="G417" s="19" t="str">
        <f ca="1">IF($A$3="","",IF(Aloitus_Start!$D$1="","",IF(C417="",IF(Aloitus_Start!$D$1="Suomi","Tieto puuttuu : "&amp;$A417,IF(Aloitus_Start!$D$1="Svenska","Information saknas : "&amp;$A417)),"")))</f>
        <v/>
      </c>
    </row>
    <row r="418" spans="1:7" x14ac:dyDescent="0.2">
      <c r="A418" s="37" t="str">
        <f ca="1">IF(Testitaulu_Testtabell!$B$2="","",IF(Testitaulu_Testtabell!A422="","",IF(Asetukset!$B$26=(MID(CELL("filename",A417),FIND("]",CELL("filename",A417))+1,255)),Testitaulu_Testtabell!A422,"")))</f>
        <v/>
      </c>
      <c r="B418" s="19" t="str">
        <f ca="1">IF(Testitaulu_Testtabell!$B$2="","",IF(Testitaulu_Testtabell!B422="","",IF(Asetukset!$B$26=(MID(CELL("filename",B417),FIND("]",CELL("filename",B417))+1,255)),Testitaulu_Testtabell!B422,"")))</f>
        <v/>
      </c>
      <c r="C418" s="38" t="str">
        <f ca="1">IF(Testitaulu_Testtabell!$B$2="","",IF(Testitaulu_Testtabell!C422="","",IF(Asetukset!$B$26=(MID(CELL("filename",C417),FIND("]",CELL("filename",C417))+1,255)),Testitaulu_Testtabell!C422,"")))</f>
        <v/>
      </c>
      <c r="D418" s="19" t="str">
        <f>IF(Aloitus_Start!$D$1="","",IF(B418="","",IF(C418="","",C418-B418)))</f>
        <v/>
      </c>
      <c r="E418" s="45" t="str">
        <f>IF(Aloitus_Start!$D$1="","",IF(B418="","",IF(B418=0,"",IF(B418=" ","",IF(C418="","",(C418/B418)-1)))))</f>
        <v/>
      </c>
      <c r="F418" s="19" t="str">
        <f ca="1">IF($A$3="","",IF(Aloitus_Start!$D$1="","",IF(B418="",IF(Aloitus_Start!$D$1="Suomi","Tieto puuttuu : "&amp;$A418,IF(Aloitus_Start!$D$1="Svenska","Information saknas : "&amp;$A418)),"")))</f>
        <v/>
      </c>
      <c r="G418" s="19" t="str">
        <f ca="1">IF($A$3="","",IF(Aloitus_Start!$D$1="","",IF(C418="",IF(Aloitus_Start!$D$1="Suomi","Tieto puuttuu : "&amp;$A418,IF(Aloitus_Start!$D$1="Svenska","Information saknas : "&amp;$A418)),"")))</f>
        <v/>
      </c>
    </row>
    <row r="419" spans="1:7" x14ac:dyDescent="0.2">
      <c r="A419" s="37" t="str">
        <f ca="1">IF(Testitaulu_Testtabell!$B$2="","",IF(Testitaulu_Testtabell!A423="","",IF(Asetukset!$B$26=(MID(CELL("filename",A418),FIND("]",CELL("filename",A418))+1,255)),Testitaulu_Testtabell!A423,"")))</f>
        <v/>
      </c>
      <c r="B419" s="19" t="str">
        <f ca="1">IF(Testitaulu_Testtabell!$B$2="","",IF(Testitaulu_Testtabell!B423="","",IF(Asetukset!$B$26=(MID(CELL("filename",B418),FIND("]",CELL("filename",B418))+1,255)),Testitaulu_Testtabell!B423,"")))</f>
        <v/>
      </c>
      <c r="C419" s="38" t="str">
        <f ca="1">IF(Testitaulu_Testtabell!$B$2="","",IF(Testitaulu_Testtabell!C423="","",IF(Asetukset!$B$26=(MID(CELL("filename",C418),FIND("]",CELL("filename",C418))+1,255)),Testitaulu_Testtabell!C423,"")))</f>
        <v/>
      </c>
      <c r="D419" s="19" t="str">
        <f>IF(Aloitus_Start!$D$1="","",IF(B419="","",IF(C419="","",C419-B419)))</f>
        <v/>
      </c>
      <c r="E419" s="45" t="str">
        <f>IF(Aloitus_Start!$D$1="","",IF(B419="","",IF(B419=0,"",IF(B419=" ","",IF(C419="","",(C419/B419)-1)))))</f>
        <v/>
      </c>
      <c r="F419" s="19" t="str">
        <f ca="1">IF($A$3="","",IF(Aloitus_Start!$D$1="","",IF(B419="",IF(Aloitus_Start!$D$1="Suomi","Tieto puuttuu : "&amp;$A419,IF(Aloitus_Start!$D$1="Svenska","Information saknas : "&amp;$A419)),"")))</f>
        <v/>
      </c>
      <c r="G419" s="19" t="str">
        <f ca="1">IF($A$3="","",IF(Aloitus_Start!$D$1="","",IF(C419="",IF(Aloitus_Start!$D$1="Suomi","Tieto puuttuu : "&amp;$A419,IF(Aloitus_Start!$D$1="Svenska","Information saknas : "&amp;$A419)),"")))</f>
        <v/>
      </c>
    </row>
    <row r="420" spans="1:7" x14ac:dyDescent="0.2">
      <c r="A420" s="37" t="str">
        <f ca="1">IF(Testitaulu_Testtabell!$B$2="","",IF(Testitaulu_Testtabell!A424="","",IF(Asetukset!$B$26=(MID(CELL("filename",A419),FIND("]",CELL("filename",A419))+1,255)),Testitaulu_Testtabell!A424,"")))</f>
        <v/>
      </c>
      <c r="B420" s="19" t="str">
        <f ca="1">IF(Testitaulu_Testtabell!$B$2="","",IF(Testitaulu_Testtabell!B424="","",IF(Asetukset!$B$26=(MID(CELL("filename",B419),FIND("]",CELL("filename",B419))+1,255)),Testitaulu_Testtabell!B424,"")))</f>
        <v/>
      </c>
      <c r="C420" s="38" t="str">
        <f ca="1">IF(Testitaulu_Testtabell!$B$2="","",IF(Testitaulu_Testtabell!C424="","",IF(Asetukset!$B$26=(MID(CELL("filename",C419),FIND("]",CELL("filename",C419))+1,255)),Testitaulu_Testtabell!C424,"")))</f>
        <v/>
      </c>
      <c r="D420" s="19" t="str">
        <f>IF(Aloitus_Start!$D$1="","",IF(B420="","",IF(C420="","",C420-B420)))</f>
        <v/>
      </c>
      <c r="E420" s="45" t="str">
        <f>IF(Aloitus_Start!$D$1="","",IF(B420="","",IF(B420=0,"",IF(B420=" ","",IF(C420="","",(C420/B420)-1)))))</f>
        <v/>
      </c>
      <c r="F420" s="19" t="str">
        <f ca="1">IF($A$3="","",IF(Aloitus_Start!$D$1="","",IF(B420="",IF(Aloitus_Start!$D$1="Suomi","Tieto puuttuu : "&amp;$A420,IF(Aloitus_Start!$D$1="Svenska","Information saknas : "&amp;$A420)),"")))</f>
        <v/>
      </c>
      <c r="G420" s="19" t="str">
        <f ca="1">IF($A$3="","",IF(Aloitus_Start!$D$1="","",IF(C420="",IF(Aloitus_Start!$D$1="Suomi","Tieto puuttuu : "&amp;$A420,IF(Aloitus_Start!$D$1="Svenska","Information saknas : "&amp;$A420)),"")))</f>
        <v/>
      </c>
    </row>
    <row r="421" spans="1:7" x14ac:dyDescent="0.2">
      <c r="A421" s="37" t="str">
        <f ca="1">IF(Testitaulu_Testtabell!$B$2="","",IF(Testitaulu_Testtabell!A425="","",IF(Asetukset!$B$26=(MID(CELL("filename",A420),FIND("]",CELL("filename",A420))+1,255)),Testitaulu_Testtabell!A425,"")))</f>
        <v/>
      </c>
      <c r="B421" s="19" t="str">
        <f ca="1">IF(Testitaulu_Testtabell!$B$2="","",IF(Testitaulu_Testtabell!B425="","",IF(Asetukset!$B$26=(MID(CELL("filename",B420),FIND("]",CELL("filename",B420))+1,255)),Testitaulu_Testtabell!B425,"")))</f>
        <v/>
      </c>
      <c r="C421" s="38" t="str">
        <f ca="1">IF(Testitaulu_Testtabell!$B$2="","",IF(Testitaulu_Testtabell!C425="","",IF(Asetukset!$B$26=(MID(CELL("filename",C420),FIND("]",CELL("filename",C420))+1,255)),Testitaulu_Testtabell!C425,"")))</f>
        <v/>
      </c>
      <c r="D421" s="19" t="str">
        <f>IF(Aloitus_Start!$D$1="","",IF(B421="","",IF(C421="","",C421-B421)))</f>
        <v/>
      </c>
      <c r="E421" s="45" t="str">
        <f>IF(Aloitus_Start!$D$1="","",IF(B421="","",IF(B421=0,"",IF(B421=" ","",IF(C421="","",(C421/B421)-1)))))</f>
        <v/>
      </c>
      <c r="F421" s="19" t="str">
        <f ca="1">IF($A$3="","",IF(Aloitus_Start!$D$1="","",IF(B421="",IF(Aloitus_Start!$D$1="Suomi","Tieto puuttuu : "&amp;$A421,IF(Aloitus_Start!$D$1="Svenska","Information saknas : "&amp;$A421)),"")))</f>
        <v/>
      </c>
      <c r="G421" s="19" t="str">
        <f ca="1">IF($A$3="","",IF(Aloitus_Start!$D$1="","",IF(C421="",IF(Aloitus_Start!$D$1="Suomi","Tieto puuttuu : "&amp;$A421,IF(Aloitus_Start!$D$1="Svenska","Information saknas : "&amp;$A421)),"")))</f>
        <v/>
      </c>
    </row>
    <row r="422" spans="1:7" x14ac:dyDescent="0.2">
      <c r="A422" s="37" t="str">
        <f ca="1">IF(Testitaulu_Testtabell!$B$2="","",IF(Testitaulu_Testtabell!A426="","",IF(Asetukset!$B$26=(MID(CELL("filename",A421),FIND("]",CELL("filename",A421))+1,255)),Testitaulu_Testtabell!A426,"")))</f>
        <v/>
      </c>
      <c r="B422" s="19" t="str">
        <f ca="1">IF(Testitaulu_Testtabell!$B$2="","",IF(Testitaulu_Testtabell!B426="","",IF(Asetukset!$B$26=(MID(CELL("filename",B421),FIND("]",CELL("filename",B421))+1,255)),Testitaulu_Testtabell!B426,"")))</f>
        <v/>
      </c>
      <c r="C422" s="38" t="str">
        <f ca="1">IF(Testitaulu_Testtabell!$B$2="","",IF(Testitaulu_Testtabell!C426="","",IF(Asetukset!$B$26=(MID(CELL("filename",C421),FIND("]",CELL("filename",C421))+1,255)),Testitaulu_Testtabell!C426,"")))</f>
        <v/>
      </c>
      <c r="D422" s="19" t="str">
        <f>IF(Aloitus_Start!$D$1="","",IF(B422="","",IF(C422="","",C422-B422)))</f>
        <v/>
      </c>
      <c r="E422" s="45" t="str">
        <f>IF(Aloitus_Start!$D$1="","",IF(B422="","",IF(B422=0,"",IF(B422=" ","",IF(C422="","",(C422/B422)-1)))))</f>
        <v/>
      </c>
      <c r="F422" s="19" t="str">
        <f ca="1">IF($A$3="","",IF(Aloitus_Start!$D$1="","",IF(B422="",IF(Aloitus_Start!$D$1="Suomi","Tieto puuttuu : "&amp;$A422,IF(Aloitus_Start!$D$1="Svenska","Information saknas : "&amp;$A422)),"")))</f>
        <v/>
      </c>
      <c r="G422" s="19" t="str">
        <f ca="1">IF($A$3="","",IF(Aloitus_Start!$D$1="","",IF(C422="",IF(Aloitus_Start!$D$1="Suomi","Tieto puuttuu : "&amp;$A422,IF(Aloitus_Start!$D$1="Svenska","Information saknas : "&amp;$A422)),"")))</f>
        <v/>
      </c>
    </row>
    <row r="423" spans="1:7" x14ac:dyDescent="0.2">
      <c r="A423" s="37" t="str">
        <f ca="1">IF(Testitaulu_Testtabell!$B$2="","",IF(Testitaulu_Testtabell!A427="","",IF(Asetukset!$B$26=(MID(CELL("filename",A422),FIND("]",CELL("filename",A422))+1,255)),Testitaulu_Testtabell!A427,"")))</f>
        <v/>
      </c>
      <c r="B423" s="19" t="str">
        <f ca="1">IF(Testitaulu_Testtabell!$B$2="","",IF(Testitaulu_Testtabell!B427="","",IF(Asetukset!$B$26=(MID(CELL("filename",B422),FIND("]",CELL("filename",B422))+1,255)),Testitaulu_Testtabell!B427,"")))</f>
        <v/>
      </c>
      <c r="C423" s="38" t="str">
        <f ca="1">IF(Testitaulu_Testtabell!$B$2="","",IF(Testitaulu_Testtabell!C427="","",IF(Asetukset!$B$26=(MID(CELL("filename",C422),FIND("]",CELL("filename",C422))+1,255)),Testitaulu_Testtabell!C427,"")))</f>
        <v/>
      </c>
      <c r="D423" s="19" t="str">
        <f>IF(Aloitus_Start!$D$1="","",IF(B423="","",IF(C423="","",C423-B423)))</f>
        <v/>
      </c>
      <c r="E423" s="45" t="str">
        <f>IF(Aloitus_Start!$D$1="","",IF(B423="","",IF(B423=0,"",IF(B423=" ","",IF(C423="","",(C423/B423)-1)))))</f>
        <v/>
      </c>
      <c r="F423" s="19" t="str">
        <f ca="1">IF($A$3="","",IF(Aloitus_Start!$D$1="","",IF(B423="",IF(Aloitus_Start!$D$1="Suomi","Tieto puuttuu : "&amp;$A423,IF(Aloitus_Start!$D$1="Svenska","Information saknas : "&amp;$A423)),"")))</f>
        <v/>
      </c>
      <c r="G423" s="19" t="str">
        <f ca="1">IF($A$3="","",IF(Aloitus_Start!$D$1="","",IF(C423="",IF(Aloitus_Start!$D$1="Suomi","Tieto puuttuu : "&amp;$A423,IF(Aloitus_Start!$D$1="Svenska","Information saknas : "&amp;$A423)),"")))</f>
        <v/>
      </c>
    </row>
    <row r="424" spans="1:7" x14ac:dyDescent="0.2">
      <c r="A424" s="37" t="str">
        <f ca="1">IF(Testitaulu_Testtabell!$B$2="","",IF(Testitaulu_Testtabell!A428="","",IF(Asetukset!$B$26=(MID(CELL("filename",A423),FIND("]",CELL("filename",A423))+1,255)),Testitaulu_Testtabell!A428,"")))</f>
        <v/>
      </c>
      <c r="B424" s="19" t="str">
        <f ca="1">IF(Testitaulu_Testtabell!$B$2="","",IF(Testitaulu_Testtabell!B428="","",IF(Asetukset!$B$26=(MID(CELL("filename",B423),FIND("]",CELL("filename",B423))+1,255)),Testitaulu_Testtabell!B428,"")))</f>
        <v/>
      </c>
      <c r="C424" s="38" t="str">
        <f ca="1">IF(Testitaulu_Testtabell!$B$2="","",IF(Testitaulu_Testtabell!C428="","",IF(Asetukset!$B$26=(MID(CELL("filename",C423),FIND("]",CELL("filename",C423))+1,255)),Testitaulu_Testtabell!C428,"")))</f>
        <v/>
      </c>
      <c r="D424" s="19" t="str">
        <f>IF(Aloitus_Start!$D$1="","",IF(B424="","",IF(C424="","",C424-B424)))</f>
        <v/>
      </c>
      <c r="E424" s="45" t="str">
        <f>IF(Aloitus_Start!$D$1="","",IF(B424="","",IF(B424=0,"",IF(B424=" ","",IF(C424="","",(C424/B424)-1)))))</f>
        <v/>
      </c>
      <c r="F424" s="19" t="str">
        <f ca="1">IF($A$3="","",IF(Aloitus_Start!$D$1="","",IF(B424="",IF(Aloitus_Start!$D$1="Suomi","Tieto puuttuu : "&amp;$A424,IF(Aloitus_Start!$D$1="Svenska","Information saknas : "&amp;$A424)),"")))</f>
        <v/>
      </c>
      <c r="G424" s="19" t="str">
        <f ca="1">IF($A$3="","",IF(Aloitus_Start!$D$1="","",IF(C424="",IF(Aloitus_Start!$D$1="Suomi","Tieto puuttuu : "&amp;$A424,IF(Aloitus_Start!$D$1="Svenska","Information saknas : "&amp;$A424)),"")))</f>
        <v/>
      </c>
    </row>
    <row r="425" spans="1:7" x14ac:dyDescent="0.2">
      <c r="A425" s="37" t="str">
        <f ca="1">IF(Testitaulu_Testtabell!$B$2="","",IF(Testitaulu_Testtabell!A429="","",IF(Asetukset!$B$26=(MID(CELL("filename",A424),FIND("]",CELL("filename",A424))+1,255)),Testitaulu_Testtabell!A429,"")))</f>
        <v/>
      </c>
      <c r="B425" s="19" t="str">
        <f ca="1">IF(Testitaulu_Testtabell!$B$2="","",IF(Testitaulu_Testtabell!B429="","",IF(Asetukset!$B$26=(MID(CELL("filename",B424),FIND("]",CELL("filename",B424))+1,255)),Testitaulu_Testtabell!B429,"")))</f>
        <v/>
      </c>
      <c r="C425" s="38" t="str">
        <f ca="1">IF(Testitaulu_Testtabell!$B$2="","",IF(Testitaulu_Testtabell!C429="","",IF(Asetukset!$B$26=(MID(CELL("filename",C424),FIND("]",CELL("filename",C424))+1,255)),Testitaulu_Testtabell!C429,"")))</f>
        <v/>
      </c>
      <c r="D425" s="19" t="str">
        <f>IF(Aloitus_Start!$D$1="","",IF(B425="","",IF(C425="","",C425-B425)))</f>
        <v/>
      </c>
      <c r="E425" s="45" t="str">
        <f>IF(Aloitus_Start!$D$1="","",IF(B425="","",IF(B425=0,"",IF(B425=" ","",IF(C425="","",(C425/B425)-1)))))</f>
        <v/>
      </c>
      <c r="F425" s="19" t="str">
        <f ca="1">IF($A$3="","",IF(Aloitus_Start!$D$1="","",IF(B425="",IF(Aloitus_Start!$D$1="Suomi","Tieto puuttuu : "&amp;$A425,IF(Aloitus_Start!$D$1="Svenska","Information saknas : "&amp;$A425)),"")))</f>
        <v/>
      </c>
      <c r="G425" s="19" t="str">
        <f ca="1">IF($A$3="","",IF(Aloitus_Start!$D$1="","",IF(C425="",IF(Aloitus_Start!$D$1="Suomi","Tieto puuttuu : "&amp;$A425,IF(Aloitus_Start!$D$1="Svenska","Information saknas : "&amp;$A425)),"")))</f>
        <v/>
      </c>
    </row>
    <row r="426" spans="1:7" x14ac:dyDescent="0.2">
      <c r="A426" s="37" t="str">
        <f ca="1">IF(Testitaulu_Testtabell!$B$2="","",IF(Testitaulu_Testtabell!A430="","",IF(Asetukset!$B$26=(MID(CELL("filename",A425),FIND("]",CELL("filename",A425))+1,255)),Testitaulu_Testtabell!A430,"")))</f>
        <v/>
      </c>
      <c r="B426" s="19" t="str">
        <f ca="1">IF(Testitaulu_Testtabell!$B$2="","",IF(Testitaulu_Testtabell!B430="","",IF(Asetukset!$B$26=(MID(CELL("filename",B425),FIND("]",CELL("filename",B425))+1,255)),Testitaulu_Testtabell!B430,"")))</f>
        <v/>
      </c>
      <c r="C426" s="38" t="str">
        <f ca="1">IF(Testitaulu_Testtabell!$B$2="","",IF(Testitaulu_Testtabell!C430="","",IF(Asetukset!$B$26=(MID(CELL("filename",C425),FIND("]",CELL("filename",C425))+1,255)),Testitaulu_Testtabell!C430,"")))</f>
        <v/>
      </c>
      <c r="D426" s="19" t="str">
        <f>IF(Aloitus_Start!$D$1="","",IF(B426="","",IF(C426="","",C426-B426)))</f>
        <v/>
      </c>
      <c r="E426" s="45" t="str">
        <f>IF(Aloitus_Start!$D$1="","",IF(B426="","",IF(B426=0,"",IF(B426=" ","",IF(C426="","",(C426/B426)-1)))))</f>
        <v/>
      </c>
      <c r="F426" s="19" t="str">
        <f ca="1">IF($A$3="","",IF(Aloitus_Start!$D$1="","",IF(B426="",IF(Aloitus_Start!$D$1="Suomi","Tieto puuttuu : "&amp;$A426,IF(Aloitus_Start!$D$1="Svenska","Information saknas : "&amp;$A426)),"")))</f>
        <v/>
      </c>
      <c r="G426" s="19" t="str">
        <f ca="1">IF($A$3="","",IF(Aloitus_Start!$D$1="","",IF(C426="",IF(Aloitus_Start!$D$1="Suomi","Tieto puuttuu : "&amp;$A426,IF(Aloitus_Start!$D$1="Svenska","Information saknas : "&amp;$A426)),"")))</f>
        <v/>
      </c>
    </row>
    <row r="427" spans="1:7" x14ac:dyDescent="0.2">
      <c r="A427" s="37" t="str">
        <f ca="1">IF(Testitaulu_Testtabell!$B$2="","",IF(Testitaulu_Testtabell!A431="","",IF(Asetukset!$B$26=(MID(CELL("filename",A426),FIND("]",CELL("filename",A426))+1,255)),Testitaulu_Testtabell!A431,"")))</f>
        <v/>
      </c>
      <c r="B427" s="19" t="str">
        <f ca="1">IF(Testitaulu_Testtabell!$B$2="","",IF(Testitaulu_Testtabell!B431="","",IF(Asetukset!$B$26=(MID(CELL("filename",B426),FIND("]",CELL("filename",B426))+1,255)),Testitaulu_Testtabell!B431,"")))</f>
        <v/>
      </c>
      <c r="C427" s="38" t="str">
        <f ca="1">IF(Testitaulu_Testtabell!$B$2="","",IF(Testitaulu_Testtabell!C431="","",IF(Asetukset!$B$26=(MID(CELL("filename",C426),FIND("]",CELL("filename",C426))+1,255)),Testitaulu_Testtabell!C431,"")))</f>
        <v/>
      </c>
      <c r="F427" s="19"/>
      <c r="G427" s="19"/>
    </row>
    <row r="428" spans="1:7" x14ac:dyDescent="0.2">
      <c r="A428" s="37" t="str">
        <f ca="1">IF(Testitaulu_Testtabell!$B$2="","",IF(Testitaulu_Testtabell!A432="","",IF(Asetukset!$B$26=(MID(CELL("filename",A427),FIND("]",CELL("filename",A427))+1,255)),Testitaulu_Testtabell!A432,"")))</f>
        <v/>
      </c>
      <c r="B428" s="19" t="str">
        <f ca="1">IF(Testitaulu_Testtabell!$B$2="","",IF(Testitaulu_Testtabell!B432="","",IF(Asetukset!$B$26=(MID(CELL("filename",B427),FIND("]",CELL("filename",B427))+1,255)),Testitaulu_Testtabell!B432,"")))</f>
        <v/>
      </c>
      <c r="C428" s="38" t="str">
        <f ca="1">IF(Testitaulu_Testtabell!$B$2="","",IF(Testitaulu_Testtabell!C432="","",IF(Asetukset!$B$26=(MID(CELL("filename",C427),FIND("]",CELL("filename",C427))+1,255)),Testitaulu_Testtabell!C432,"")))</f>
        <v/>
      </c>
      <c r="D428" s="19" t="str">
        <f>IF(Aloitus_Start!$D$1="","",IF(B428="","",IF(C428="","",C428-B428)))</f>
        <v/>
      </c>
      <c r="E428" s="45" t="str">
        <f>IF(Aloitus_Start!$D$1="","",IF(B428="","",IF(B428=0,"",IF(B428=" ","",IF(C428="","",(C428/B428)-1)))))</f>
        <v/>
      </c>
      <c r="F428" s="19" t="str">
        <f ca="1">IF($A$3="","",IF(Aloitus_Start!$D$1="","",IF(B428="",IF(Aloitus_Start!$D$1="Suomi","Tieto puuttuu : "&amp;$A428,IF(Aloitus_Start!$D$1="Svenska","Information saknas : "&amp;$A428)),"")))</f>
        <v/>
      </c>
      <c r="G428" s="19" t="str">
        <f ca="1">IF($A$3="","",IF(Aloitus_Start!$D$1="","",IF(C428="",IF(Aloitus_Start!$D$1="Suomi","Tieto puuttuu : "&amp;$A428,IF(Aloitus_Start!$D$1="Svenska","Information saknas : "&amp;$A428)),"")))</f>
        <v/>
      </c>
    </row>
    <row r="429" spans="1:7" x14ac:dyDescent="0.2">
      <c r="A429" s="37" t="str">
        <f ca="1">IF(Testitaulu_Testtabell!$B$2="","",IF(Testitaulu_Testtabell!A433="","",IF(Asetukset!$B$26=(MID(CELL("filename",A428),FIND("]",CELL("filename",A428))+1,255)),Testitaulu_Testtabell!A433,"")))</f>
        <v/>
      </c>
      <c r="B429" s="19" t="str">
        <f ca="1">IF(Testitaulu_Testtabell!$B$2="","",IF(Testitaulu_Testtabell!B433="","",IF(Asetukset!$B$26=(MID(CELL("filename",B428),FIND("]",CELL("filename",B428))+1,255)),Testitaulu_Testtabell!B433,"")))</f>
        <v/>
      </c>
      <c r="C429" s="38" t="str">
        <f ca="1">IF(Testitaulu_Testtabell!$B$2="","",IF(Testitaulu_Testtabell!C433="","",IF(Asetukset!$B$26=(MID(CELL("filename",C428),FIND("]",CELL("filename",C428))+1,255)),Testitaulu_Testtabell!C433,"")))</f>
        <v/>
      </c>
      <c r="F429" s="19"/>
      <c r="G429" s="19"/>
    </row>
    <row r="430" spans="1:7" x14ac:dyDescent="0.2">
      <c r="A430" s="37" t="str">
        <f ca="1">IF(Testitaulu_Testtabell!$B$2="","",IF(Testitaulu_Testtabell!A434="","",IF(Asetukset!$B$26=(MID(CELL("filename",A429),FIND("]",CELL("filename",A429))+1,255)),Testitaulu_Testtabell!A434,"")))</f>
        <v/>
      </c>
      <c r="B430" s="19" t="str">
        <f ca="1">IF(Testitaulu_Testtabell!$B$2="","",IF(Testitaulu_Testtabell!B434="","",IF(Asetukset!$B$26=(MID(CELL("filename",B429),FIND("]",CELL("filename",B429))+1,255)),Testitaulu_Testtabell!B434,"")))</f>
        <v/>
      </c>
      <c r="C430" s="38" t="str">
        <f ca="1">IF(Testitaulu_Testtabell!$B$2="","",IF(Testitaulu_Testtabell!C434="","",IF(Asetukset!$B$26=(MID(CELL("filename",C429),FIND("]",CELL("filename",C429))+1,255)),Testitaulu_Testtabell!C434,"")))</f>
        <v/>
      </c>
      <c r="D430" s="19" t="str">
        <f>IF(Aloitus_Start!$D$1="","",IF(B430="","",IF(C430="","",C430-B430)))</f>
        <v/>
      </c>
      <c r="E430" s="45" t="str">
        <f>IF(Aloitus_Start!$D$1="","",IF(B430="","",IF(B430=0,"",IF(B430=" ","",IF(C430="","",(C430/B430)-1)))))</f>
        <v/>
      </c>
      <c r="F430" s="19" t="str">
        <f ca="1">IF($A$3="","",IF(Aloitus_Start!$D$1="","",IF(B430="",IF(Aloitus_Start!$D$1="Suomi","Tieto puuttuu : "&amp;$A430,IF(Aloitus_Start!$D$1="Svenska","Information saknas : "&amp;$A430)),"")))</f>
        <v/>
      </c>
      <c r="G430" s="19" t="str">
        <f ca="1">IF($A$3="","",IF(Aloitus_Start!$D$1="","",IF(C430="",IF(Aloitus_Start!$D$1="Suomi","Tieto puuttuu : "&amp;$A430,IF(Aloitus_Start!$D$1="Svenska","Information saknas : "&amp;$A430)),"")))</f>
        <v/>
      </c>
    </row>
    <row r="431" spans="1:7" x14ac:dyDescent="0.2">
      <c r="A431" s="37" t="str">
        <f ca="1">IF(Testitaulu_Testtabell!$B$2="","",IF(Testitaulu_Testtabell!A435="","",IF(Asetukset!$B$26=(MID(CELL("filename",A430),FIND("]",CELL("filename",A430))+1,255)),Testitaulu_Testtabell!A435,"")))</f>
        <v/>
      </c>
      <c r="B431" s="19" t="str">
        <f ca="1">IF(Testitaulu_Testtabell!$B$2="","",IF(Testitaulu_Testtabell!B435="","",IF(Asetukset!$B$26=(MID(CELL("filename",B430),FIND("]",CELL("filename",B430))+1,255)),Testitaulu_Testtabell!B435,"")))</f>
        <v/>
      </c>
      <c r="C431" s="38" t="str">
        <f ca="1">IF(Testitaulu_Testtabell!$B$2="","",IF(Testitaulu_Testtabell!C435="","",IF(Asetukset!$B$26=(MID(CELL("filename",C430),FIND("]",CELL("filename",C430))+1,255)),Testitaulu_Testtabell!C435,"")))</f>
        <v/>
      </c>
      <c r="D431" s="19" t="str">
        <f>IF(Aloitus_Start!$D$1="","",IF(B431="","",IF(C431="","",C431-B431)))</f>
        <v/>
      </c>
      <c r="E431" s="45" t="str">
        <f>IF(Aloitus_Start!$D$1="","",IF(B431="","",IF(B431=0,"",IF(B431=" ","",IF(C431="","",(C431/B431)-1)))))</f>
        <v/>
      </c>
      <c r="F431" s="19" t="str">
        <f ca="1">IF($A$3="","",IF(Aloitus_Start!$D$1="","",IF(B431="",IF(Aloitus_Start!$D$1="Suomi","Tieto puuttuu : "&amp;$A431,IF(Aloitus_Start!$D$1="Svenska","Information saknas : "&amp;$A431)),"")))</f>
        <v/>
      </c>
      <c r="G431" s="19" t="str">
        <f ca="1">IF($A$3="","",IF(Aloitus_Start!$D$1="","",IF(C431="",IF(Aloitus_Start!$D$1="Suomi","Tieto puuttuu : "&amp;$A431,IF(Aloitus_Start!$D$1="Svenska","Information saknas : "&amp;$A431)),"")))</f>
        <v/>
      </c>
    </row>
    <row r="432" spans="1:7" x14ac:dyDescent="0.2">
      <c r="A432" s="37" t="str">
        <f ca="1">IF(Testitaulu_Testtabell!$B$2="","",IF(Testitaulu_Testtabell!A436="","",IF(Asetukset!$B$26=(MID(CELL("filename",A431),FIND("]",CELL("filename",A431))+1,255)),Testitaulu_Testtabell!A436,"")))</f>
        <v/>
      </c>
      <c r="B432" s="19" t="str">
        <f ca="1">IF(Testitaulu_Testtabell!$B$2="","",IF(Testitaulu_Testtabell!B436="","",IF(Asetukset!$B$26=(MID(CELL("filename",B431),FIND("]",CELL("filename",B431))+1,255)),Testitaulu_Testtabell!B436,"")))</f>
        <v/>
      </c>
      <c r="C432" s="38" t="str">
        <f ca="1">IF(Testitaulu_Testtabell!$B$2="","",IF(Testitaulu_Testtabell!C436="","",IF(Asetukset!$B$26=(MID(CELL("filename",C431),FIND("]",CELL("filename",C431))+1,255)),Testitaulu_Testtabell!C436,"")))</f>
        <v/>
      </c>
      <c r="D432" s="19" t="str">
        <f>IF(Aloitus_Start!$D$1="","",IF(B432="","",IF(C432="","",C432-B432)))</f>
        <v/>
      </c>
      <c r="E432" s="45" t="str">
        <f>IF(Aloitus_Start!$D$1="","",IF(B432="","",IF(B432=0,"",IF(B432=" ","",IF(C432="","",(C432/B432)-1)))))</f>
        <v/>
      </c>
      <c r="F432" s="19" t="str">
        <f ca="1">IF($A$3="","",IF(Aloitus_Start!$D$1="","",IF(B432="",IF(Aloitus_Start!$D$1="Suomi","Tieto puuttuu : "&amp;$A432,IF(Aloitus_Start!$D$1="Svenska","Information saknas : "&amp;$A432)),"")))</f>
        <v/>
      </c>
      <c r="G432" s="19" t="str">
        <f ca="1">IF($A$3="","",IF(Aloitus_Start!$D$1="","",IF(C432="",IF(Aloitus_Start!$D$1="Suomi","Tieto puuttuu : "&amp;$A432,IF(Aloitus_Start!$D$1="Svenska","Information saknas : "&amp;$A432)),"")))</f>
        <v/>
      </c>
    </row>
    <row r="433" spans="1:7" x14ac:dyDescent="0.2">
      <c r="A433" s="37" t="str">
        <f ca="1">IF(Testitaulu_Testtabell!$B$2="","",IF(Testitaulu_Testtabell!A437="","",IF(Asetukset!$B$26=(MID(CELL("filename",A432),FIND("]",CELL("filename",A432))+1,255)),Testitaulu_Testtabell!A437,"")))</f>
        <v/>
      </c>
      <c r="B433" s="19" t="str">
        <f ca="1">IF(Testitaulu_Testtabell!$B$2="","",IF(Testitaulu_Testtabell!B437="","",IF(Asetukset!$B$26=(MID(CELL("filename",B432),FIND("]",CELL("filename",B432))+1,255)),Testitaulu_Testtabell!B437,"")))</f>
        <v/>
      </c>
      <c r="C433" s="38" t="str">
        <f ca="1">IF(Testitaulu_Testtabell!$B$2="","",IF(Testitaulu_Testtabell!C437="","",IF(Asetukset!$B$26=(MID(CELL("filename",C432),FIND("]",CELL("filename",C432))+1,255)),Testitaulu_Testtabell!C437,"")))</f>
        <v/>
      </c>
      <c r="D433" s="19" t="str">
        <f>IF(Aloitus_Start!$D$1="","",IF(B433="","",IF(C433="","",C433-B433)))</f>
        <v/>
      </c>
      <c r="E433" s="45" t="str">
        <f>IF(Aloitus_Start!$D$1="","",IF(B433="","",IF(B433=0,"",IF(B433=" ","",IF(C433="","",(C433/B433)-1)))))</f>
        <v/>
      </c>
      <c r="F433" s="19" t="str">
        <f ca="1">IF($A$3="","",IF(Aloitus_Start!$D$1="","",IF(B433="",IF(Aloitus_Start!$D$1="Suomi","Tieto puuttuu : "&amp;$A433,IF(Aloitus_Start!$D$1="Svenska","Information saknas : "&amp;$A433)),"")))</f>
        <v/>
      </c>
      <c r="G433" s="19" t="str">
        <f ca="1">IF($A$3="","",IF(Aloitus_Start!$D$1="","",IF(C433="",IF(Aloitus_Start!$D$1="Suomi","Tieto puuttuu : "&amp;$A433,IF(Aloitus_Start!$D$1="Svenska","Information saknas : "&amp;$A433)),"")))</f>
        <v/>
      </c>
    </row>
    <row r="434" spans="1:7" x14ac:dyDescent="0.2">
      <c r="A434" s="37" t="str">
        <f ca="1">IF(Testitaulu_Testtabell!$B$2="","",IF(Testitaulu_Testtabell!A438="","",IF(Asetukset!$B$26=(MID(CELL("filename",A433),FIND("]",CELL("filename",A433))+1,255)),Testitaulu_Testtabell!A438,"")))</f>
        <v/>
      </c>
      <c r="B434" s="19" t="str">
        <f ca="1">IF(Testitaulu_Testtabell!$B$2="","",IF(Testitaulu_Testtabell!B438="","",IF(Asetukset!$B$26=(MID(CELL("filename",B433),FIND("]",CELL("filename",B433))+1,255)),Testitaulu_Testtabell!B438,"")))</f>
        <v/>
      </c>
      <c r="C434" s="38" t="str">
        <f ca="1">IF(Testitaulu_Testtabell!$B$2="","",IF(Testitaulu_Testtabell!C438="","",IF(Asetukset!$B$26=(MID(CELL("filename",C433),FIND("]",CELL("filename",C433))+1,255)),Testitaulu_Testtabell!C438,"")))</f>
        <v/>
      </c>
      <c r="D434" s="19" t="str">
        <f>IF(Aloitus_Start!$D$1="","",IF(B434="","",IF(C434="","",C434-B434)))</f>
        <v/>
      </c>
      <c r="E434" s="45" t="str">
        <f>IF(Aloitus_Start!$D$1="","",IF(B434="","",IF(B434=0,"",IF(B434=" ","",IF(C434="","",(C434/B434)-1)))))</f>
        <v/>
      </c>
      <c r="F434" s="19" t="str">
        <f ca="1">IF($A$3="","",IF(Aloitus_Start!$D$1="","",IF(B434="",IF(Aloitus_Start!$D$1="Suomi","Tieto puuttuu : "&amp;$A434,IF(Aloitus_Start!$D$1="Svenska","Information saknas : "&amp;$A434)),"")))</f>
        <v/>
      </c>
      <c r="G434" s="19" t="str">
        <f ca="1">IF($A$3="","",IF(Aloitus_Start!$D$1="","",IF(C434="",IF(Aloitus_Start!$D$1="Suomi","Tieto puuttuu : "&amp;$A434,IF(Aloitus_Start!$D$1="Svenska","Information saknas : "&amp;$A434)),"")))</f>
        <v/>
      </c>
    </row>
    <row r="435" spans="1:7" x14ac:dyDescent="0.2">
      <c r="A435" s="37" t="str">
        <f ca="1">IF(Testitaulu_Testtabell!$B$2="","",IF(Testitaulu_Testtabell!A439="","",IF(Asetukset!$B$26=(MID(CELL("filename",A434),FIND("]",CELL("filename",A434))+1,255)),Testitaulu_Testtabell!A439,"")))</f>
        <v/>
      </c>
      <c r="B435" s="19" t="str">
        <f ca="1">IF(Testitaulu_Testtabell!$B$2="","",IF(Testitaulu_Testtabell!B439="","",IF(Asetukset!$B$26=(MID(CELL("filename",B434),FIND("]",CELL("filename",B434))+1,255)),Testitaulu_Testtabell!B439,"")))</f>
        <v/>
      </c>
      <c r="C435" s="38" t="str">
        <f ca="1">IF(Testitaulu_Testtabell!$B$2="","",IF(Testitaulu_Testtabell!C439="","",IF(Asetukset!$B$26=(MID(CELL("filename",C434),FIND("]",CELL("filename",C434))+1,255)),Testitaulu_Testtabell!C439,"")))</f>
        <v/>
      </c>
      <c r="D435" s="19" t="str">
        <f>IF(Aloitus_Start!$D$1="","",IF(B435="","",IF(C435="","",C435-B435)))</f>
        <v/>
      </c>
      <c r="E435" s="45" t="str">
        <f>IF(Aloitus_Start!$D$1="","",IF(B435="","",IF(B435=0,"",IF(B435=" ","",IF(C435="","",(C435/B435)-1)))))</f>
        <v/>
      </c>
      <c r="F435" s="19" t="str">
        <f ca="1">IF($A$3="","",IF(Aloitus_Start!$D$1="","",IF(B435="",IF(Aloitus_Start!$D$1="Suomi","Tieto puuttuu : "&amp;$A435,IF(Aloitus_Start!$D$1="Svenska","Information saknas : "&amp;$A435)),"")))</f>
        <v/>
      </c>
      <c r="G435" s="19" t="str">
        <f ca="1">IF($A$3="","",IF(Aloitus_Start!$D$1="","",IF(C435="",IF(Aloitus_Start!$D$1="Suomi","Tieto puuttuu : "&amp;$A435,IF(Aloitus_Start!$D$1="Svenska","Information saknas : "&amp;$A435)),"")))</f>
        <v/>
      </c>
    </row>
    <row r="436" spans="1:7" x14ac:dyDescent="0.2">
      <c r="A436" s="37" t="str">
        <f ca="1">IF(Testitaulu_Testtabell!$B$2="","",IF(Testitaulu_Testtabell!A440="","",IF(Asetukset!$B$26=(MID(CELL("filename",A435),FIND("]",CELL("filename",A435))+1,255)),Testitaulu_Testtabell!A440,"")))</f>
        <v/>
      </c>
      <c r="B436" s="19" t="str">
        <f ca="1">IF(Testitaulu_Testtabell!$B$2="","",IF(Testitaulu_Testtabell!B440="","",IF(Asetukset!$B$26=(MID(CELL("filename",B435),FIND("]",CELL("filename",B435))+1,255)),Testitaulu_Testtabell!B440,"")))</f>
        <v/>
      </c>
      <c r="C436" s="38" t="str">
        <f ca="1">IF(Testitaulu_Testtabell!$B$2="","",IF(Testitaulu_Testtabell!C440="","",IF(Asetukset!$B$26=(MID(CELL("filename",C435),FIND("]",CELL("filename",C435))+1,255)),Testitaulu_Testtabell!C440,"")))</f>
        <v/>
      </c>
      <c r="D436" s="19" t="str">
        <f>IF(Aloitus_Start!$D$1="","",IF(B436="","",IF(C436="","",C436-B436)))</f>
        <v/>
      </c>
      <c r="E436" s="45" t="str">
        <f>IF(Aloitus_Start!$D$1="","",IF(B436="","",IF(B436=0,"",IF(B436=" ","",IF(C436="","",(C436/B436)-1)))))</f>
        <v/>
      </c>
      <c r="F436" s="19" t="str">
        <f ca="1">IF($A$3="","",IF(Aloitus_Start!$D$1="","",IF(B436="",IF(Aloitus_Start!$D$1="Suomi","Tieto puuttuu : "&amp;$A436,IF(Aloitus_Start!$D$1="Svenska","Information saknas : "&amp;$A436)),"")))</f>
        <v/>
      </c>
      <c r="G436" s="19" t="str">
        <f ca="1">IF($A$3="","",IF(Aloitus_Start!$D$1="","",IF(C436="",IF(Aloitus_Start!$D$1="Suomi","Tieto puuttuu : "&amp;$A436,IF(Aloitus_Start!$D$1="Svenska","Information saknas : "&amp;$A436)),"")))</f>
        <v/>
      </c>
    </row>
    <row r="437" spans="1:7" x14ac:dyDescent="0.2">
      <c r="A437" s="37" t="str">
        <f ca="1">IF(Testitaulu_Testtabell!$B$2="","",IF(Testitaulu_Testtabell!A441="","",IF(Asetukset!$B$26=(MID(CELL("filename",A436),FIND("]",CELL("filename",A436))+1,255)),Testitaulu_Testtabell!A441,"")))</f>
        <v/>
      </c>
      <c r="B437" s="19" t="str">
        <f ca="1">IF(Testitaulu_Testtabell!$B$2="","",IF(Testitaulu_Testtabell!B441="","",IF(Asetukset!$B$26=(MID(CELL("filename",B436),FIND("]",CELL("filename",B436))+1,255)),Testitaulu_Testtabell!B441,"")))</f>
        <v/>
      </c>
      <c r="C437" s="38" t="str">
        <f ca="1">IF(Testitaulu_Testtabell!$B$2="","",IF(Testitaulu_Testtabell!C441="","",IF(Asetukset!$B$26=(MID(CELL("filename",C436),FIND("]",CELL("filename",C436))+1,255)),Testitaulu_Testtabell!C441,"")))</f>
        <v/>
      </c>
      <c r="F437" s="19"/>
      <c r="G437" s="19"/>
    </row>
    <row r="438" spans="1:7" x14ac:dyDescent="0.2">
      <c r="A438" s="37" t="str">
        <f ca="1">IF(Testitaulu_Testtabell!$B$2="","",IF(Testitaulu_Testtabell!A442="","",IF(Asetukset!$B$26=(MID(CELL("filename",A437),FIND("]",CELL("filename",A437))+1,255)),Testitaulu_Testtabell!A442,"")))</f>
        <v/>
      </c>
      <c r="B438" s="19" t="str">
        <f ca="1">IF(Testitaulu_Testtabell!$B$2="","",IF(Testitaulu_Testtabell!B442="","",IF(Asetukset!$B$26=(MID(CELL("filename",B437),FIND("]",CELL("filename",B437))+1,255)),Testitaulu_Testtabell!B442,"")))</f>
        <v/>
      </c>
      <c r="C438" s="38" t="str">
        <f ca="1">IF(Testitaulu_Testtabell!$B$2="","",IF(Testitaulu_Testtabell!C442="","",IF(Asetukset!$B$26=(MID(CELL("filename",C437),FIND("]",CELL("filename",C437))+1,255)),Testitaulu_Testtabell!C442,"")))</f>
        <v/>
      </c>
      <c r="D438" s="19" t="str">
        <f>IF(Aloitus_Start!$D$1="","",IF(B438="","",IF(C438="","",C438-B438)))</f>
        <v/>
      </c>
      <c r="E438" s="45" t="str">
        <f>IF(Aloitus_Start!$D$1="","",IF(B438="","",IF(B438=0,"",IF(B438=" ","",IF(C438="","",(C438/B438)-1)))))</f>
        <v/>
      </c>
      <c r="F438" s="19" t="str">
        <f ca="1">IF($A$3="","",IF(Aloitus_Start!$D$1="","",IF(B438="",IF(Aloitus_Start!$D$1="Suomi","Tieto puuttuu : "&amp;$A438,IF(Aloitus_Start!$D$1="Svenska","Information saknas : "&amp;$A438)),"")))</f>
        <v/>
      </c>
      <c r="G438" s="19" t="str">
        <f ca="1">IF($A$3="","",IF(Aloitus_Start!$D$1="","",IF(C438="",IF(Aloitus_Start!$D$1="Suomi","Tieto puuttuu : "&amp;$A438,IF(Aloitus_Start!$D$1="Svenska","Information saknas : "&amp;$A438)),"")))</f>
        <v/>
      </c>
    </row>
    <row r="439" spans="1:7" x14ac:dyDescent="0.2">
      <c r="A439" s="37" t="str">
        <f ca="1">IF(Testitaulu_Testtabell!$B$2="","",IF(Testitaulu_Testtabell!A443="","",IF(Asetukset!$B$26=(MID(CELL("filename",A438),FIND("]",CELL("filename",A438))+1,255)),Testitaulu_Testtabell!A443,"")))</f>
        <v/>
      </c>
      <c r="B439" s="19" t="str">
        <f ca="1">IF(Testitaulu_Testtabell!$B$2="","",IF(Testitaulu_Testtabell!B443="","",IF(Asetukset!$B$26=(MID(CELL("filename",B438),FIND("]",CELL("filename",B438))+1,255)),Testitaulu_Testtabell!B443,"")))</f>
        <v/>
      </c>
      <c r="C439" s="38" t="str">
        <f ca="1">IF(Testitaulu_Testtabell!$B$2="","",IF(Testitaulu_Testtabell!C443="","",IF(Asetukset!$B$26=(MID(CELL("filename",C438),FIND("]",CELL("filename",C438))+1,255)),Testitaulu_Testtabell!C443,"")))</f>
        <v/>
      </c>
      <c r="D439" s="19" t="str">
        <f>IF(Aloitus_Start!$D$1="","",IF(B439="","",IF(C439="","",C439-B439)))</f>
        <v/>
      </c>
      <c r="E439" s="45" t="str">
        <f>IF(Aloitus_Start!$D$1="","",IF(B439="","",IF(B439=0,"",IF(B439=" ","",IF(C439="","",(C439/B439)-1)))))</f>
        <v/>
      </c>
      <c r="F439" s="19" t="str">
        <f ca="1">IF($A$3="","",IF(Aloitus_Start!$D$1="","",IF(B439="",IF(Aloitus_Start!$D$1="Suomi","Tieto puuttuu : "&amp;$A439,IF(Aloitus_Start!$D$1="Svenska","Information saknas : "&amp;$A439)),"")))</f>
        <v/>
      </c>
      <c r="G439" s="19" t="str">
        <f ca="1">IF($A$3="","",IF(Aloitus_Start!$D$1="","",IF(C439="",IF(Aloitus_Start!$D$1="Suomi","Tieto puuttuu : "&amp;$A439,IF(Aloitus_Start!$D$1="Svenska","Information saknas : "&amp;$A439)),"")))</f>
        <v/>
      </c>
    </row>
    <row r="440" spans="1:7" x14ac:dyDescent="0.2">
      <c r="A440" s="37" t="str">
        <f ca="1">IF(Testitaulu_Testtabell!$B$2="","",IF(Testitaulu_Testtabell!A444="","",IF(Asetukset!$B$26=(MID(CELL("filename",A439),FIND("]",CELL("filename",A439))+1,255)),Testitaulu_Testtabell!A444,"")))</f>
        <v/>
      </c>
      <c r="B440" s="19" t="str">
        <f ca="1">IF(Testitaulu_Testtabell!$B$2="","",IF(Testitaulu_Testtabell!B444="","",IF(Asetukset!$B$26=(MID(CELL("filename",B439),FIND("]",CELL("filename",B439))+1,255)),Testitaulu_Testtabell!B444,"")))</f>
        <v/>
      </c>
      <c r="C440" s="38" t="str">
        <f ca="1">IF(Testitaulu_Testtabell!$B$2="","",IF(Testitaulu_Testtabell!C444="","",IF(Asetukset!$B$26=(MID(CELL("filename",C439),FIND("]",CELL("filename",C439))+1,255)),Testitaulu_Testtabell!C444,"")))</f>
        <v/>
      </c>
      <c r="D440" s="19" t="str">
        <f>IF(Aloitus_Start!$D$1="","",IF(B440="","",IF(C440="","",C440-B440)))</f>
        <v/>
      </c>
      <c r="E440" s="45" t="str">
        <f>IF(Aloitus_Start!$D$1="","",IF(B440="","",IF(B440=0,"",IF(B440=" ","",IF(C440="","",(C440/B440)-1)))))</f>
        <v/>
      </c>
      <c r="F440" s="19" t="str">
        <f ca="1">IF($A$3="","",IF(Aloitus_Start!$D$1="","",IF(B440="",IF(Aloitus_Start!$D$1="Suomi","Tieto puuttuu : "&amp;$A440,IF(Aloitus_Start!$D$1="Svenska","Information saknas : "&amp;$A440)),"")))</f>
        <v/>
      </c>
      <c r="G440" s="19" t="str">
        <f ca="1">IF($A$3="","",IF(Aloitus_Start!$D$1="","",IF(C440="",IF(Aloitus_Start!$D$1="Suomi","Tieto puuttuu : "&amp;$A440,IF(Aloitus_Start!$D$1="Svenska","Information saknas : "&amp;$A440)),"")))</f>
        <v/>
      </c>
    </row>
    <row r="441" spans="1:7" x14ac:dyDescent="0.2">
      <c r="A441" s="37" t="str">
        <f ca="1">IF(Testitaulu_Testtabell!$B$2="","",IF(Testitaulu_Testtabell!A445="","",IF(Asetukset!$B$26=(MID(CELL("filename",A440),FIND("]",CELL("filename",A440))+1,255)),Testitaulu_Testtabell!A445,"")))</f>
        <v/>
      </c>
      <c r="B441" s="19" t="str">
        <f ca="1">IF(Testitaulu_Testtabell!$B$2="","",IF(Testitaulu_Testtabell!B445="","",IF(Asetukset!$B$26=(MID(CELL("filename",B440),FIND("]",CELL("filename",B440))+1,255)),Testitaulu_Testtabell!B445,"")))</f>
        <v/>
      </c>
      <c r="C441" s="38" t="str">
        <f ca="1">IF(Testitaulu_Testtabell!$B$2="","",IF(Testitaulu_Testtabell!C445="","",IF(Asetukset!$B$26=(MID(CELL("filename",C440),FIND("]",CELL("filename",C440))+1,255)),Testitaulu_Testtabell!C445,"")))</f>
        <v/>
      </c>
      <c r="D441" s="19" t="str">
        <f>IF(Aloitus_Start!$D$1="","",IF(B441="","",IF(C441="","",C441-B441)))</f>
        <v/>
      </c>
      <c r="E441" s="45" t="str">
        <f>IF(Aloitus_Start!$D$1="","",IF(B441="","",IF(B441=0,"",IF(B441=" ","",IF(C441="","",(C441/B441)-1)))))</f>
        <v/>
      </c>
      <c r="F441" s="19" t="str">
        <f ca="1">IF($A$3="","",IF(Aloitus_Start!$D$1="","",IF(B441="",IF(Aloitus_Start!$D$1="Suomi","Tieto puuttuu : "&amp;$A441,IF(Aloitus_Start!$D$1="Svenska","Information saknas : "&amp;$A441)),"")))</f>
        <v/>
      </c>
      <c r="G441" s="19" t="str">
        <f ca="1">IF($A$3="","",IF(Aloitus_Start!$D$1="","",IF(C441="",IF(Aloitus_Start!$D$1="Suomi","Tieto puuttuu : "&amp;$A441,IF(Aloitus_Start!$D$1="Svenska","Information saknas : "&amp;$A441)),"")))</f>
        <v/>
      </c>
    </row>
    <row r="442" spans="1:7" x14ac:dyDescent="0.2">
      <c r="A442" s="37" t="str">
        <f ca="1">IF(Testitaulu_Testtabell!$B$2="","",IF(Testitaulu_Testtabell!A446="","",IF(Asetukset!$B$26=(MID(CELL("filename",A441),FIND("]",CELL("filename",A441))+1,255)),Testitaulu_Testtabell!A446,"")))</f>
        <v/>
      </c>
      <c r="B442" s="19" t="str">
        <f ca="1">IF(Testitaulu_Testtabell!$B$2="","",IF(Testitaulu_Testtabell!B446="","",IF(Asetukset!$B$26=(MID(CELL("filename",B441),FIND("]",CELL("filename",B441))+1,255)),Testitaulu_Testtabell!B446,"")))</f>
        <v/>
      </c>
      <c r="C442" s="38" t="str">
        <f ca="1">IF(Testitaulu_Testtabell!$B$2="","",IF(Testitaulu_Testtabell!C446="","",IF(Asetukset!$B$26=(MID(CELL("filename",C441),FIND("]",CELL("filename",C441))+1,255)),Testitaulu_Testtabell!C446,"")))</f>
        <v/>
      </c>
      <c r="D442" s="19" t="str">
        <f>IF(Aloitus_Start!$D$1="","",IF(B442="","",IF(C442="","",C442-B442)))</f>
        <v/>
      </c>
      <c r="E442" s="45" t="str">
        <f>IF(Aloitus_Start!$D$1="","",IF(B442="","",IF(B442=0,"",IF(B442=" ","",IF(C442="","",(C442/B442)-1)))))</f>
        <v/>
      </c>
      <c r="F442" s="19" t="str">
        <f ca="1">IF($A$3="","",IF(Aloitus_Start!$D$1="","",IF(B442="",IF(Aloitus_Start!$D$1="Suomi","Tieto puuttuu : "&amp;$A442,IF(Aloitus_Start!$D$1="Svenska","Information saknas : "&amp;$A442)),"")))</f>
        <v/>
      </c>
      <c r="G442" s="19" t="str">
        <f ca="1">IF($A$3="","",IF(Aloitus_Start!$D$1="","",IF(C442="",IF(Aloitus_Start!$D$1="Suomi","Tieto puuttuu : "&amp;$A442,IF(Aloitus_Start!$D$1="Svenska","Information saknas : "&amp;$A442)),"")))</f>
        <v/>
      </c>
    </row>
    <row r="443" spans="1:7" x14ac:dyDescent="0.2">
      <c r="A443" s="37" t="str">
        <f ca="1">IF(Testitaulu_Testtabell!$B$2="","",IF(Testitaulu_Testtabell!A447="","",IF(Asetukset!$B$26=(MID(CELL("filename",A442),FIND("]",CELL("filename",A442))+1,255)),Testitaulu_Testtabell!A447,"")))</f>
        <v/>
      </c>
      <c r="B443" s="19" t="str">
        <f ca="1">IF(Testitaulu_Testtabell!$B$2="","",IF(Testitaulu_Testtabell!B447="","",IF(Asetukset!$B$26=(MID(CELL("filename",B442),FIND("]",CELL("filename",B442))+1,255)),Testitaulu_Testtabell!B447,"")))</f>
        <v/>
      </c>
      <c r="C443" s="38" t="str">
        <f ca="1">IF(Testitaulu_Testtabell!$B$2="","",IF(Testitaulu_Testtabell!C447="","",IF(Asetukset!$B$26=(MID(CELL("filename",C442),FIND("]",CELL("filename",C442))+1,255)),Testitaulu_Testtabell!C447,"")))</f>
        <v/>
      </c>
      <c r="D443" s="19" t="str">
        <f>IF(Aloitus_Start!$D$1="","",IF(B443="","",IF(C443="","",C443-B443)))</f>
        <v/>
      </c>
      <c r="E443" s="45" t="str">
        <f>IF(Aloitus_Start!$D$1="","",IF(B443="","",IF(B443=0,"",IF(B443=" ","",IF(C443="","",(C443/B443)-1)))))</f>
        <v/>
      </c>
      <c r="F443" s="19" t="str">
        <f ca="1">IF($A$3="","",IF(Aloitus_Start!$D$1="","",IF(B443="",IF(Aloitus_Start!$D$1="Suomi","Tieto puuttuu : "&amp;$A443,IF(Aloitus_Start!$D$1="Svenska","Information saknas : "&amp;$A443)),"")))</f>
        <v/>
      </c>
      <c r="G443" s="19" t="str">
        <f ca="1">IF($A$3="","",IF(Aloitus_Start!$D$1="","",IF(C443="",IF(Aloitus_Start!$D$1="Suomi","Tieto puuttuu : "&amp;$A443,IF(Aloitus_Start!$D$1="Svenska","Information saknas : "&amp;$A443)),"")))</f>
        <v/>
      </c>
    </row>
    <row r="444" spans="1:7" x14ac:dyDescent="0.2">
      <c r="A444" s="37" t="str">
        <f ca="1">IF(Testitaulu_Testtabell!$B$2="","",IF(Testitaulu_Testtabell!A448="","",IF(Asetukset!$B$26=(MID(CELL("filename",A443),FIND("]",CELL("filename",A443))+1,255)),Testitaulu_Testtabell!A448,"")))</f>
        <v/>
      </c>
      <c r="B444" s="19" t="str">
        <f ca="1">IF(Testitaulu_Testtabell!$B$2="","",IF(Testitaulu_Testtabell!B448="","",IF(Asetukset!$B$26=(MID(CELL("filename",B443),FIND("]",CELL("filename",B443))+1,255)),Testitaulu_Testtabell!B448,"")))</f>
        <v/>
      </c>
      <c r="C444" s="38" t="str">
        <f ca="1">IF(Testitaulu_Testtabell!$B$2="","",IF(Testitaulu_Testtabell!C448="","",IF(Asetukset!$B$26=(MID(CELL("filename",C443),FIND("]",CELL("filename",C443))+1,255)),Testitaulu_Testtabell!C448,"")))</f>
        <v/>
      </c>
      <c r="D444" s="19" t="str">
        <f>IF(Aloitus_Start!$D$1="","",IF(B444="","",IF(C444="","",C444-B444)))</f>
        <v/>
      </c>
      <c r="E444" s="45" t="str">
        <f>IF(Aloitus_Start!$D$1="","",IF(B444="","",IF(B444=0,"",IF(B444=" ","",IF(C444="","",(C444/B444)-1)))))</f>
        <v/>
      </c>
      <c r="F444" s="19" t="str">
        <f ca="1">IF($A$3="","",IF(Aloitus_Start!$D$1="","",IF(B444="",IF(Aloitus_Start!$D$1="Suomi","Tieto puuttuu : "&amp;$A444,IF(Aloitus_Start!$D$1="Svenska","Information saknas : "&amp;$A444)),"")))</f>
        <v/>
      </c>
      <c r="G444" s="19" t="str">
        <f ca="1">IF($A$3="","",IF(Aloitus_Start!$D$1="","",IF(C444="",IF(Aloitus_Start!$D$1="Suomi","Tieto puuttuu : "&amp;$A444,IF(Aloitus_Start!$D$1="Svenska","Information saknas : "&amp;$A444)),"")))</f>
        <v/>
      </c>
    </row>
    <row r="445" spans="1:7" x14ac:dyDescent="0.2">
      <c r="A445" s="37" t="str">
        <f ca="1">IF(Testitaulu_Testtabell!$B$2="","",IF(Testitaulu_Testtabell!A449="","",IF(Asetukset!$B$26=(MID(CELL("filename",A444),FIND("]",CELL("filename",A444))+1,255)),Testitaulu_Testtabell!A449,"")))</f>
        <v/>
      </c>
      <c r="B445" s="19" t="str">
        <f ca="1">IF(Testitaulu_Testtabell!$B$2="","",IF(Testitaulu_Testtabell!B449="","",IF(Asetukset!$B$26=(MID(CELL("filename",B444),FIND("]",CELL("filename",B444))+1,255)),Testitaulu_Testtabell!B449,"")))</f>
        <v/>
      </c>
      <c r="C445" s="38" t="str">
        <f ca="1">IF(Testitaulu_Testtabell!$B$2="","",IF(Testitaulu_Testtabell!C449="","",IF(Asetukset!$B$26=(MID(CELL("filename",C444),FIND("]",CELL("filename",C444))+1,255)),Testitaulu_Testtabell!C449,"")))</f>
        <v/>
      </c>
      <c r="F445" s="19"/>
      <c r="G445" s="19"/>
    </row>
    <row r="446" spans="1:7" x14ac:dyDescent="0.2">
      <c r="A446" s="37" t="str">
        <f ca="1">IF(Testitaulu_Testtabell!$B$2="","",IF(Testitaulu_Testtabell!A450="","",IF(Asetukset!$B$26=(MID(CELL("filename",A445),FIND("]",CELL("filename",A445))+1,255)),Testitaulu_Testtabell!A450,"")))</f>
        <v/>
      </c>
      <c r="B446" s="19" t="str">
        <f ca="1">IF(Testitaulu_Testtabell!$B$2="","",IF(Testitaulu_Testtabell!B450="","",IF(Asetukset!$B$26=(MID(CELL("filename",B445),FIND("]",CELL("filename",B445))+1,255)),Testitaulu_Testtabell!B450,"")))</f>
        <v/>
      </c>
      <c r="C446" s="38" t="str">
        <f ca="1">IF(Testitaulu_Testtabell!$B$2="","",IF(Testitaulu_Testtabell!C450="","",IF(Asetukset!$B$26=(MID(CELL("filename",C445),FIND("]",CELL("filename",C445))+1,255)),Testitaulu_Testtabell!C450,"")))</f>
        <v/>
      </c>
      <c r="D446" s="19" t="str">
        <f>IF(Aloitus_Start!$D$1="","",IF(B446="","",IF(C446="","",C446-B446)))</f>
        <v/>
      </c>
      <c r="E446" s="45" t="str">
        <f>IF(Aloitus_Start!$D$1="","",IF(B446="","",IF(B446=0,"",IF(B446=" ","",IF(C446="","",(C446/B446)-1)))))</f>
        <v/>
      </c>
      <c r="F446" s="19" t="str">
        <f ca="1">IF($A$3="","",IF(Aloitus_Start!$D$1="","",IF(B446="",IF(Aloitus_Start!$D$1="Suomi","Tieto puuttuu : "&amp;$A446,IF(Aloitus_Start!$D$1="Svenska","Information saknas : "&amp;$A446)),"")))</f>
        <v/>
      </c>
      <c r="G446" s="19" t="str">
        <f ca="1">IF($A$3="","",IF(Aloitus_Start!$D$1="","",IF(C446="",IF(Aloitus_Start!$D$1="Suomi","Tieto puuttuu : "&amp;$A446,IF(Aloitus_Start!$D$1="Svenska","Information saknas : "&amp;$A446)),"")))</f>
        <v/>
      </c>
    </row>
    <row r="447" spans="1:7" x14ac:dyDescent="0.2">
      <c r="A447" s="37" t="str">
        <f ca="1">IF(Testitaulu_Testtabell!$B$2="","",IF(Testitaulu_Testtabell!A451="","",IF(Asetukset!$B$26=(MID(CELL("filename",A446),FIND("]",CELL("filename",A446))+1,255)),Testitaulu_Testtabell!A451,"")))</f>
        <v/>
      </c>
      <c r="B447" s="19" t="str">
        <f ca="1">IF(Testitaulu_Testtabell!$B$2="","",IF(Testitaulu_Testtabell!B451="","",IF(Asetukset!$B$26=(MID(CELL("filename",B446),FIND("]",CELL("filename",B446))+1,255)),Testitaulu_Testtabell!B451,"")))</f>
        <v/>
      </c>
      <c r="C447" s="38" t="str">
        <f ca="1">IF(Testitaulu_Testtabell!$B$2="","",IF(Testitaulu_Testtabell!C451="","",IF(Asetukset!$B$26=(MID(CELL("filename",C446),FIND("]",CELL("filename",C446))+1,255)),Testitaulu_Testtabell!C451,"")))</f>
        <v/>
      </c>
      <c r="D447" s="19" t="str">
        <f>IF(Aloitus_Start!$D$1="","",IF(B447="","",IF(C447="","",C447-B447)))</f>
        <v/>
      </c>
      <c r="E447" s="45" t="str">
        <f>IF(Aloitus_Start!$D$1="","",IF(B447="","",IF(B447=0,"",IF(B447=" ","",IF(C447="","",(C447/B447)-1)))))</f>
        <v/>
      </c>
      <c r="F447" s="19" t="str">
        <f ca="1">IF($A$3="","",IF(Aloitus_Start!$D$1="","",IF(B447="",IF(Aloitus_Start!$D$1="Suomi","Tieto puuttuu : "&amp;$A447,IF(Aloitus_Start!$D$1="Svenska","Information saknas : "&amp;$A447)),"")))</f>
        <v/>
      </c>
      <c r="G447" s="19" t="str">
        <f ca="1">IF($A$3="","",IF(Aloitus_Start!$D$1="","",IF(C447="",IF(Aloitus_Start!$D$1="Suomi","Tieto puuttuu : "&amp;$A447,IF(Aloitus_Start!$D$1="Svenska","Information saknas : "&amp;$A447)),"")))</f>
        <v/>
      </c>
    </row>
    <row r="448" spans="1:7" x14ac:dyDescent="0.2">
      <c r="A448" s="37" t="str">
        <f ca="1">IF(Testitaulu_Testtabell!$B$2="","",IF(Testitaulu_Testtabell!A452="","",IF(Asetukset!$B$26=(MID(CELL("filename",A447),FIND("]",CELL("filename",A447))+1,255)),Testitaulu_Testtabell!A452,"")))</f>
        <v/>
      </c>
      <c r="B448" s="19" t="str">
        <f ca="1">IF(Testitaulu_Testtabell!$B$2="","",IF(Testitaulu_Testtabell!B452="","",IF(Asetukset!$B$26=(MID(CELL("filename",B447),FIND("]",CELL("filename",B447))+1,255)),Testitaulu_Testtabell!B452,"")))</f>
        <v/>
      </c>
      <c r="C448" s="38" t="str">
        <f ca="1">IF(Testitaulu_Testtabell!$B$2="","",IF(Testitaulu_Testtabell!C452="","",IF(Asetukset!$B$26=(MID(CELL("filename",C447),FIND("]",CELL("filename",C447))+1,255)),Testitaulu_Testtabell!C452,"")))</f>
        <v/>
      </c>
      <c r="D448" s="19" t="str">
        <f>IF(Aloitus_Start!$D$1="","",IF(B448="","",IF(C448="","",C448-B448)))</f>
        <v/>
      </c>
      <c r="E448" s="45" t="str">
        <f>IF(Aloitus_Start!$D$1="","",IF(B448="","",IF(B448=0,"",IF(B448=" ","",IF(C448="","",(C448/B448)-1)))))</f>
        <v/>
      </c>
      <c r="F448" s="19" t="str">
        <f ca="1">IF($A$3="","",IF(Aloitus_Start!$D$1="","",IF(B448="",IF(Aloitus_Start!$D$1="Suomi","Tieto puuttuu : "&amp;$A448,IF(Aloitus_Start!$D$1="Svenska","Information saknas : "&amp;$A448)),"")))</f>
        <v/>
      </c>
      <c r="G448" s="19" t="str">
        <f ca="1">IF($A$3="","",IF(Aloitus_Start!$D$1="","",IF(C448="",IF(Aloitus_Start!$D$1="Suomi","Tieto puuttuu : "&amp;$A448,IF(Aloitus_Start!$D$1="Svenska","Information saknas : "&amp;$A448)),"")))</f>
        <v/>
      </c>
    </row>
    <row r="449" spans="1:7" x14ac:dyDescent="0.2">
      <c r="A449" s="37" t="str">
        <f ca="1">IF(Testitaulu_Testtabell!$B$2="","",IF(Testitaulu_Testtabell!A453="","",IF(Asetukset!$B$26=(MID(CELL("filename",A448),FIND("]",CELL("filename",A448))+1,255)),Testitaulu_Testtabell!A453,"")))</f>
        <v/>
      </c>
      <c r="B449" s="19" t="str">
        <f ca="1">IF(Testitaulu_Testtabell!$B$2="","",IF(Testitaulu_Testtabell!B453="","",IF(Asetukset!$B$26=(MID(CELL("filename",B448),FIND("]",CELL("filename",B448))+1,255)),Testitaulu_Testtabell!B453,"")))</f>
        <v/>
      </c>
      <c r="C449" s="38" t="str">
        <f ca="1">IF(Testitaulu_Testtabell!$B$2="","",IF(Testitaulu_Testtabell!C453="","",IF(Asetukset!$B$26=(MID(CELL("filename",C448),FIND("]",CELL("filename",C448))+1,255)),Testitaulu_Testtabell!C453,"")))</f>
        <v/>
      </c>
      <c r="F449" s="19"/>
      <c r="G449" s="19"/>
    </row>
    <row r="450" spans="1:7" x14ac:dyDescent="0.2">
      <c r="A450" s="37" t="str">
        <f ca="1">IF(Testitaulu_Testtabell!$B$2="","",IF(Testitaulu_Testtabell!A454="","",IF(Asetukset!$B$26=(MID(CELL("filename",A449),FIND("]",CELL("filename",A449))+1,255)),Testitaulu_Testtabell!A454,"")))</f>
        <v/>
      </c>
      <c r="B450" s="19" t="str">
        <f ca="1">IF(Testitaulu_Testtabell!$B$2="","",IF(Testitaulu_Testtabell!B454="","",IF(Asetukset!$B$26=(MID(CELL("filename",B449),FIND("]",CELL("filename",B449))+1,255)),Testitaulu_Testtabell!B454,"")))</f>
        <v/>
      </c>
      <c r="C450" s="38" t="str">
        <f ca="1">IF(Testitaulu_Testtabell!$B$2="","",IF(Testitaulu_Testtabell!C454="","",IF(Asetukset!$B$26=(MID(CELL("filename",C449),FIND("]",CELL("filename",C449))+1,255)),Testitaulu_Testtabell!C454,"")))</f>
        <v/>
      </c>
      <c r="D450" s="19" t="str">
        <f>IF(Aloitus_Start!$D$1="","",IF(B450="","",IF(C450="","",C450-B450)))</f>
        <v/>
      </c>
      <c r="E450" s="45" t="str">
        <f>IF(Aloitus_Start!$D$1="","",IF(B450="","",IF(B450=0,"",IF(B450=" ","",IF(C450="","",(C450/B450)-1)))))</f>
        <v/>
      </c>
      <c r="F450" s="19" t="str">
        <f ca="1">IF($A$3="","",IF(Aloitus_Start!$D$1="","",IF(B450="",IF(Aloitus_Start!$D$1="Suomi","Tieto puuttuu : "&amp;$A450,IF(Aloitus_Start!$D$1="Svenska","Information saknas : "&amp;$A450)),"")))</f>
        <v/>
      </c>
      <c r="G450" s="19" t="str">
        <f ca="1">IF($A$3="","",IF(Aloitus_Start!$D$1="","",IF(C450="",IF(Aloitus_Start!$D$1="Suomi","Tieto puuttuu : "&amp;$A450,IF(Aloitus_Start!$D$1="Svenska","Information saknas : "&amp;$A450)),"")))</f>
        <v/>
      </c>
    </row>
    <row r="451" spans="1:7" x14ac:dyDescent="0.2">
      <c r="A451" s="37" t="str">
        <f ca="1">IF(Testitaulu_Testtabell!$B$2="","",IF(Testitaulu_Testtabell!A455="","",IF(Asetukset!$B$26=(MID(CELL("filename",A450),FIND("]",CELL("filename",A450))+1,255)),Testitaulu_Testtabell!A455,"")))</f>
        <v/>
      </c>
      <c r="B451" s="19" t="str">
        <f ca="1">IF(Testitaulu_Testtabell!$B$2="","",IF(Testitaulu_Testtabell!B455="","",IF(Asetukset!$B$26=(MID(CELL("filename",B450),FIND("]",CELL("filename",B450))+1,255)),Testitaulu_Testtabell!B455,"")))</f>
        <v/>
      </c>
      <c r="C451" s="38" t="str">
        <f ca="1">IF(Testitaulu_Testtabell!$B$2="","",IF(Testitaulu_Testtabell!C455="","",IF(Asetukset!$B$26=(MID(CELL("filename",C450),FIND("]",CELL("filename",C450))+1,255)),Testitaulu_Testtabell!C455,"")))</f>
        <v/>
      </c>
      <c r="D451" s="19" t="str">
        <f>IF(Aloitus_Start!$D$1="","",IF(B451="","",IF(C451="","",C451-B451)))</f>
        <v/>
      </c>
      <c r="E451" s="45" t="str">
        <f>IF(Aloitus_Start!$D$1="","",IF(B451="","",IF(B451=0,"",IF(B451=" ","",IF(C451="","",(C451/B451)-1)))))</f>
        <v/>
      </c>
      <c r="F451" s="19" t="str">
        <f ca="1">IF($A$3="","",IF(Aloitus_Start!$D$1="","",IF(B451="",IF(Aloitus_Start!$D$1="Suomi","Tieto puuttuu : "&amp;$A451,IF(Aloitus_Start!$D$1="Svenska","Information saknas : "&amp;$A451)),"")))</f>
        <v/>
      </c>
      <c r="G451" s="19" t="str">
        <f ca="1">IF($A$3="","",IF(Aloitus_Start!$D$1="","",IF(C451="",IF(Aloitus_Start!$D$1="Suomi","Tieto puuttuu : "&amp;$A451,IF(Aloitus_Start!$D$1="Svenska","Information saknas : "&amp;$A451)),"")))</f>
        <v/>
      </c>
    </row>
    <row r="452" spans="1:7" x14ac:dyDescent="0.2">
      <c r="A452" s="37" t="str">
        <f ca="1">IF(Testitaulu_Testtabell!$B$2="","",IF(Testitaulu_Testtabell!A456="","",IF(Asetukset!$B$26=(MID(CELL("filename",A451),FIND("]",CELL("filename",A451))+1,255)),Testitaulu_Testtabell!A456,"")))</f>
        <v/>
      </c>
      <c r="B452" s="19" t="str">
        <f ca="1">IF(Testitaulu_Testtabell!$B$2="","",IF(Testitaulu_Testtabell!B456="","",IF(Asetukset!$B$26=(MID(CELL("filename",B451),FIND("]",CELL("filename",B451))+1,255)),Testitaulu_Testtabell!B456,"")))</f>
        <v/>
      </c>
      <c r="C452" s="38" t="str">
        <f ca="1">IF(Testitaulu_Testtabell!$B$2="","",IF(Testitaulu_Testtabell!C456="","",IF(Asetukset!$B$26=(MID(CELL("filename",C451),FIND("]",CELL("filename",C451))+1,255)),Testitaulu_Testtabell!C456,"")))</f>
        <v/>
      </c>
      <c r="D452" s="19" t="str">
        <f>IF(Aloitus_Start!$D$1="","",IF(B452="","",IF(C452="","",C452-B452)))</f>
        <v/>
      </c>
      <c r="E452" s="45" t="str">
        <f>IF(Aloitus_Start!$D$1="","",IF(B452="","",IF(B452=0,"",IF(B452=" ","",IF(C452="","",(C452/B452)-1)))))</f>
        <v/>
      </c>
      <c r="F452" s="19" t="str">
        <f ca="1">IF($A$3="","",IF(Aloitus_Start!$D$1="","",IF(B452="",IF(Aloitus_Start!$D$1="Suomi","Tieto puuttuu : "&amp;$A452,IF(Aloitus_Start!$D$1="Svenska","Information saknas : "&amp;$A452)),"")))</f>
        <v/>
      </c>
      <c r="G452" s="19" t="str">
        <f ca="1">IF($A$3="","",IF(Aloitus_Start!$D$1="","",IF(C452="",IF(Aloitus_Start!$D$1="Suomi","Tieto puuttuu : "&amp;$A452,IF(Aloitus_Start!$D$1="Svenska","Information saknas : "&amp;$A452)),"")))</f>
        <v/>
      </c>
    </row>
    <row r="453" spans="1:7" x14ac:dyDescent="0.2">
      <c r="A453" s="37" t="str">
        <f ca="1">IF(Testitaulu_Testtabell!$B$2="","",IF(Testitaulu_Testtabell!A457="","",IF(Asetukset!$B$26=(MID(CELL("filename",A452),FIND("]",CELL("filename",A452))+1,255)),Testitaulu_Testtabell!A457,"")))</f>
        <v/>
      </c>
      <c r="B453" s="19" t="str">
        <f ca="1">IF(Testitaulu_Testtabell!$B$2="","",IF(Testitaulu_Testtabell!B457="","",IF(Asetukset!$B$26=(MID(CELL("filename",B452),FIND("]",CELL("filename",B452))+1,255)),Testitaulu_Testtabell!B457,"")))</f>
        <v/>
      </c>
      <c r="C453" s="38" t="str">
        <f ca="1">IF(Testitaulu_Testtabell!$B$2="","",IF(Testitaulu_Testtabell!C457="","",IF(Asetukset!$B$26=(MID(CELL("filename",C452),FIND("]",CELL("filename",C452))+1,255)),Testitaulu_Testtabell!C457,"")))</f>
        <v/>
      </c>
      <c r="F453" s="19"/>
      <c r="G453" s="19"/>
    </row>
    <row r="454" spans="1:7" x14ac:dyDescent="0.2">
      <c r="A454" s="37" t="str">
        <f ca="1">IF(Testitaulu_Testtabell!$B$2="","",IF(Testitaulu_Testtabell!A458="","",IF(Asetukset!$B$26=(MID(CELL("filename",A453),FIND("]",CELL("filename",A453))+1,255)),Testitaulu_Testtabell!A458,"")))</f>
        <v/>
      </c>
      <c r="B454" s="19" t="str">
        <f ca="1">IF(Testitaulu_Testtabell!$B$2="","",IF(Testitaulu_Testtabell!B458="","",IF(Asetukset!$B$26=(MID(CELL("filename",B453),FIND("]",CELL("filename",B453))+1,255)),Testitaulu_Testtabell!B458,"")))</f>
        <v/>
      </c>
      <c r="C454" s="38" t="str">
        <f ca="1">IF(Testitaulu_Testtabell!$B$2="","",IF(Testitaulu_Testtabell!C458="","",IF(Asetukset!$B$26=(MID(CELL("filename",C453),FIND("]",CELL("filename",C453))+1,255)),Testitaulu_Testtabell!C458,"")))</f>
        <v/>
      </c>
      <c r="D454" s="19" t="str">
        <f>IF(Aloitus_Start!$D$1="","",IF(B454="","",IF(C454="","",C454-B454)))</f>
        <v/>
      </c>
      <c r="E454" s="45" t="str">
        <f>IF(Aloitus_Start!$D$1="","",IF(B454="","",IF(B454=0,"",IF(B454=" ","",IF(C454="","",(C454/B454)-1)))))</f>
        <v/>
      </c>
      <c r="F454" s="19" t="str">
        <f ca="1">IF($A$3="","",IF(Aloitus_Start!$D$1="","",IF(B454="",IF(Aloitus_Start!$D$1="Suomi","Tieto puuttuu : "&amp;$A454,IF(Aloitus_Start!$D$1="Svenska","Information saknas : "&amp;$A454)),"")))</f>
        <v/>
      </c>
      <c r="G454" s="19" t="str">
        <f ca="1">IF($A$3="","",IF(Aloitus_Start!$D$1="","",IF(C454="",IF(Aloitus_Start!$D$1="Suomi","Tieto puuttuu : "&amp;$A454,IF(Aloitus_Start!$D$1="Svenska","Information saknas : "&amp;$A454)),"")))</f>
        <v/>
      </c>
    </row>
    <row r="455" spans="1:7" x14ac:dyDescent="0.2">
      <c r="A455" s="37" t="str">
        <f ca="1">IF(Testitaulu_Testtabell!$B$2="","",IF(Testitaulu_Testtabell!A459="","",IF(Asetukset!$B$26=(MID(CELL("filename",A454),FIND("]",CELL("filename",A454))+1,255)),Testitaulu_Testtabell!A459,"")))</f>
        <v/>
      </c>
      <c r="B455" s="19" t="str">
        <f ca="1">IF(Testitaulu_Testtabell!$B$2="","",IF(Testitaulu_Testtabell!B459="","",IF(Asetukset!$B$26=(MID(CELL("filename",B454),FIND("]",CELL("filename",B454))+1,255)),Testitaulu_Testtabell!B459,"")))</f>
        <v/>
      </c>
      <c r="C455" s="38" t="str">
        <f ca="1">IF(Testitaulu_Testtabell!$B$2="","",IF(Testitaulu_Testtabell!C459="","",IF(Asetukset!$B$26=(MID(CELL("filename",C454),FIND("]",CELL("filename",C454))+1,255)),Testitaulu_Testtabell!C459,"")))</f>
        <v/>
      </c>
      <c r="D455" s="19" t="str">
        <f>IF(Aloitus_Start!$D$1="","",IF(B455="","",IF(C455="","",C455-B455)))</f>
        <v/>
      </c>
      <c r="E455" s="45" t="str">
        <f>IF(Aloitus_Start!$D$1="","",IF(B455="","",IF(B455=0,"",IF(B455=" ","",IF(C455="","",(C455/B455)-1)))))</f>
        <v/>
      </c>
      <c r="F455" s="19" t="str">
        <f ca="1">IF($A$3="","",IF(Aloitus_Start!$D$1="","",IF(B455="",IF(Aloitus_Start!$D$1="Suomi","Tieto puuttuu : "&amp;$A455,IF(Aloitus_Start!$D$1="Svenska","Information saknas : "&amp;$A455)),"")))</f>
        <v/>
      </c>
      <c r="G455" s="19" t="str">
        <f ca="1">IF($A$3="","",IF(Aloitus_Start!$D$1="","",IF(C455="",IF(Aloitus_Start!$D$1="Suomi","Tieto puuttuu : "&amp;$A455,IF(Aloitus_Start!$D$1="Svenska","Information saknas : "&amp;$A455)),"")))</f>
        <v/>
      </c>
    </row>
    <row r="456" spans="1:7" x14ac:dyDescent="0.2">
      <c r="A456" s="37" t="str">
        <f ca="1">IF(Testitaulu_Testtabell!$B$2="","",IF(Testitaulu_Testtabell!A460="","",IF(Asetukset!$B$26=(MID(CELL("filename",A455),FIND("]",CELL("filename",A455))+1,255)),Testitaulu_Testtabell!A460,"")))</f>
        <v/>
      </c>
      <c r="B456" s="19" t="str">
        <f ca="1">IF(Testitaulu_Testtabell!$B$2="","",IF(Testitaulu_Testtabell!B460="","",IF(Asetukset!$B$26=(MID(CELL("filename",B455),FIND("]",CELL("filename",B455))+1,255)),Testitaulu_Testtabell!B460,"")))</f>
        <v/>
      </c>
      <c r="C456" s="38" t="str">
        <f ca="1">IF(Testitaulu_Testtabell!$B$2="","",IF(Testitaulu_Testtabell!C460="","",IF(Asetukset!$B$26=(MID(CELL("filename",C455),FIND("]",CELL("filename",C455))+1,255)),Testitaulu_Testtabell!C460,"")))</f>
        <v/>
      </c>
      <c r="D456" s="19" t="str">
        <f>IF(Aloitus_Start!$D$1="","",IF(B456="","",IF(C456="","",C456-B456)))</f>
        <v/>
      </c>
      <c r="E456" s="45" t="str">
        <f>IF(Aloitus_Start!$D$1="","",IF(B456="","",IF(B456=0,"",IF(B456=" ","",IF(C456="","",(C456/B456)-1)))))</f>
        <v/>
      </c>
      <c r="F456" s="19" t="str">
        <f ca="1">IF($A$3="","",IF(Aloitus_Start!$D$1="","",IF(B456="",IF(Aloitus_Start!$D$1="Suomi","Tieto puuttuu : "&amp;$A456,IF(Aloitus_Start!$D$1="Svenska","Information saknas : "&amp;$A456)),"")))</f>
        <v/>
      </c>
      <c r="G456" s="19" t="str">
        <f ca="1">IF($A$3="","",IF(Aloitus_Start!$D$1="","",IF(C456="",IF(Aloitus_Start!$D$1="Suomi","Tieto puuttuu : "&amp;$A456,IF(Aloitus_Start!$D$1="Svenska","Information saknas : "&amp;$A456)),"")))</f>
        <v/>
      </c>
    </row>
    <row r="457" spans="1:7" x14ac:dyDescent="0.2">
      <c r="A457" s="37" t="str">
        <f ca="1">IF(Testitaulu_Testtabell!$B$2="","",IF(Testitaulu_Testtabell!A461="","",IF(Asetukset!$B$26=(MID(CELL("filename",A456),FIND("]",CELL("filename",A456))+1,255)),Testitaulu_Testtabell!A461,"")))</f>
        <v/>
      </c>
      <c r="B457" s="19" t="str">
        <f ca="1">IF(Testitaulu_Testtabell!$B$2="","",IF(Testitaulu_Testtabell!B461="","",IF(Asetukset!$B$26=(MID(CELL("filename",B456),FIND("]",CELL("filename",B456))+1,255)),Testitaulu_Testtabell!B461,"")))</f>
        <v/>
      </c>
      <c r="C457" s="38" t="str">
        <f ca="1">IF(Testitaulu_Testtabell!$B$2="","",IF(Testitaulu_Testtabell!C461="","",IF(Asetukset!$B$26=(MID(CELL("filename",C456),FIND("]",CELL("filename",C456))+1,255)),Testitaulu_Testtabell!C461,"")))</f>
        <v/>
      </c>
      <c r="D457" s="19" t="str">
        <f>IF(Aloitus_Start!$D$1="","",IF(B457="","",IF(C457="","",C457-B457)))</f>
        <v/>
      </c>
      <c r="E457" s="45" t="str">
        <f>IF(Aloitus_Start!$D$1="","",IF(B457="","",IF(B457=0,"",IF(B457=" ","",IF(C457="","",(C457/B457)-1)))))</f>
        <v/>
      </c>
      <c r="F457" s="19" t="str">
        <f ca="1">IF($A$3="","",IF(Aloitus_Start!$D$1="","",IF(B457="",IF(Aloitus_Start!$D$1="Suomi","Tieto puuttuu : "&amp;$A457,IF(Aloitus_Start!$D$1="Svenska","Information saknas : "&amp;$A457)),"")))</f>
        <v/>
      </c>
      <c r="G457" s="19" t="str">
        <f ca="1">IF($A$3="","",IF(Aloitus_Start!$D$1="","",IF(C457="",IF(Aloitus_Start!$D$1="Suomi","Tieto puuttuu : "&amp;$A457,IF(Aloitus_Start!$D$1="Svenska","Information saknas : "&amp;$A457)),"")))</f>
        <v/>
      </c>
    </row>
    <row r="458" spans="1:7" x14ac:dyDescent="0.2">
      <c r="A458" s="37" t="str">
        <f ca="1">IF(Testitaulu_Testtabell!$B$2="","",IF(Testitaulu_Testtabell!A462="","",IF(Asetukset!$B$26=(MID(CELL("filename",A457),FIND("]",CELL("filename",A457))+1,255)),Testitaulu_Testtabell!A462,"")))</f>
        <v/>
      </c>
      <c r="B458" s="19" t="str">
        <f ca="1">IF(Testitaulu_Testtabell!$B$2="","",IF(Testitaulu_Testtabell!B462="","",IF(Asetukset!$B$26=(MID(CELL("filename",B457),FIND("]",CELL("filename",B457))+1,255)),Testitaulu_Testtabell!B462,"")))</f>
        <v/>
      </c>
      <c r="C458" s="38" t="str">
        <f ca="1">IF(Testitaulu_Testtabell!$B$2="","",IF(Testitaulu_Testtabell!C462="","",IF(Asetukset!$B$26=(MID(CELL("filename",C457),FIND("]",CELL("filename",C457))+1,255)),Testitaulu_Testtabell!C462,"")))</f>
        <v/>
      </c>
      <c r="F458" s="19"/>
      <c r="G458" s="19"/>
    </row>
    <row r="459" spans="1:7" x14ac:dyDescent="0.2">
      <c r="A459" s="37" t="str">
        <f ca="1">IF(Testitaulu_Testtabell!$B$2="","",IF(Testitaulu_Testtabell!A463="","",IF(Asetukset!$B$26=(MID(CELL("filename",A458),FIND("]",CELL("filename",A458))+1,255)),Testitaulu_Testtabell!A463,"")))</f>
        <v/>
      </c>
      <c r="B459" s="19" t="str">
        <f ca="1">IF(Testitaulu_Testtabell!$B$2="","",IF(Testitaulu_Testtabell!B463="","",IF(Asetukset!$B$26=(MID(CELL("filename",B458),FIND("]",CELL("filename",B458))+1,255)),Testitaulu_Testtabell!B463,"")))</f>
        <v/>
      </c>
      <c r="C459" s="38" t="str">
        <f ca="1">IF(Testitaulu_Testtabell!$B$2="","",IF(Testitaulu_Testtabell!C463="","",IF(Asetukset!$B$26=(MID(CELL("filename",C458),FIND("]",CELL("filename",C458))+1,255)),Testitaulu_Testtabell!C463,"")))</f>
        <v/>
      </c>
      <c r="D459" s="19" t="str">
        <f>IF(Aloitus_Start!$D$1="","",IF(B459="","",IF(C459="","",C459-B459)))</f>
        <v/>
      </c>
      <c r="E459" s="45" t="str">
        <f>IF(Aloitus_Start!$D$1="","",IF(B459="","",IF(B459=0,"",IF(B459=" ","",IF(C459="","",(C459/B459)-1)))))</f>
        <v/>
      </c>
      <c r="F459" s="19" t="str">
        <f ca="1">IF($A$3="","",IF(Aloitus_Start!$D$1="","",IF(B459="",IF(Aloitus_Start!$D$1="Suomi","Tieto puuttuu : "&amp;$A459,IF(Aloitus_Start!$D$1="Svenska","Information saknas : "&amp;$A459)),"")))</f>
        <v/>
      </c>
      <c r="G459" s="19" t="str">
        <f ca="1">IF($A$3="","",IF(Aloitus_Start!$D$1="","",IF(C459="",IF(Aloitus_Start!$D$1="Suomi","Tieto puuttuu : "&amp;$A459,IF(Aloitus_Start!$D$1="Svenska","Information saknas : "&amp;$A459)),"")))</f>
        <v/>
      </c>
    </row>
    <row r="460" spans="1:7" x14ac:dyDescent="0.2">
      <c r="A460" s="37" t="str">
        <f ca="1">IF(Testitaulu_Testtabell!$B$2="","",IF(Testitaulu_Testtabell!A464="","",IF(Asetukset!$B$26=(MID(CELL("filename",A459),FIND("]",CELL("filename",A459))+1,255)),Testitaulu_Testtabell!A464,"")))</f>
        <v/>
      </c>
      <c r="B460" s="19" t="str">
        <f ca="1">IF(Testitaulu_Testtabell!$B$2="","",IF(Testitaulu_Testtabell!B464="","",IF(Asetukset!$B$26=(MID(CELL("filename",B459),FIND("]",CELL("filename",B459))+1,255)),Testitaulu_Testtabell!B464,"")))</f>
        <v/>
      </c>
      <c r="C460" s="38" t="str">
        <f ca="1">IF(Testitaulu_Testtabell!$B$2="","",IF(Testitaulu_Testtabell!C464="","",IF(Asetukset!$B$26=(MID(CELL("filename",C459),FIND("]",CELL("filename",C459))+1,255)),Testitaulu_Testtabell!C464,"")))</f>
        <v/>
      </c>
      <c r="D460" s="19" t="str">
        <f>IF(Aloitus_Start!$D$1="","",IF(B460="","",IF(C460="","",C460-B460)))</f>
        <v/>
      </c>
      <c r="E460" s="45" t="str">
        <f>IF(Aloitus_Start!$D$1="","",IF(B460="","",IF(B460=0,"",IF(B460=" ","",IF(C460="","",(C460/B460)-1)))))</f>
        <v/>
      </c>
      <c r="F460" s="19" t="str">
        <f ca="1">IF($A$3="","",IF(Aloitus_Start!$D$1="","",IF(B460="",IF(Aloitus_Start!$D$1="Suomi","Tieto puuttuu : "&amp;$A460,IF(Aloitus_Start!$D$1="Svenska","Information saknas : "&amp;$A460)),"")))</f>
        <v/>
      </c>
      <c r="G460" s="19" t="str">
        <f ca="1">IF($A$3="","",IF(Aloitus_Start!$D$1="","",IF(C460="",IF(Aloitus_Start!$D$1="Suomi","Tieto puuttuu : "&amp;$A460,IF(Aloitus_Start!$D$1="Svenska","Information saknas : "&amp;$A460)),"")))</f>
        <v/>
      </c>
    </row>
    <row r="461" spans="1:7" x14ac:dyDescent="0.2">
      <c r="A461" s="37" t="str">
        <f ca="1">IF(Testitaulu_Testtabell!$B$2="","",IF(Testitaulu_Testtabell!A465="","",IF(Asetukset!$B$26=(MID(CELL("filename",A460),FIND("]",CELL("filename",A460))+1,255)),Testitaulu_Testtabell!A465,"")))</f>
        <v/>
      </c>
      <c r="B461" s="19" t="str">
        <f ca="1">IF(Testitaulu_Testtabell!$B$2="","",IF(Testitaulu_Testtabell!B465="","",IF(Asetukset!$B$26=(MID(CELL("filename",B460),FIND("]",CELL("filename",B460))+1,255)),Testitaulu_Testtabell!B465,"")))</f>
        <v/>
      </c>
      <c r="C461" s="38" t="str">
        <f ca="1">IF(Testitaulu_Testtabell!$B$2="","",IF(Testitaulu_Testtabell!C465="","",IF(Asetukset!$B$26=(MID(CELL("filename",C460),FIND("]",CELL("filename",C460))+1,255)),Testitaulu_Testtabell!C465,"")))</f>
        <v/>
      </c>
      <c r="D461" s="19" t="str">
        <f>IF(Aloitus_Start!$D$1="","",IF(B461="","",IF(C461="","",C461-B461)))</f>
        <v/>
      </c>
      <c r="E461" s="45" t="str">
        <f>IF(Aloitus_Start!$D$1="","",IF(B461="","",IF(B461=0,"",IF(B461=" ","",IF(C461="","",(C461/B461)-1)))))</f>
        <v/>
      </c>
      <c r="F461" s="19" t="str">
        <f ca="1">IF($A$3="","",IF(Aloitus_Start!$D$1="","",IF(B461="",IF(Aloitus_Start!$D$1="Suomi","Tieto puuttuu : "&amp;$A461,IF(Aloitus_Start!$D$1="Svenska","Information saknas : "&amp;$A461)),"")))</f>
        <v/>
      </c>
      <c r="G461" s="19" t="str">
        <f ca="1">IF($A$3="","",IF(Aloitus_Start!$D$1="","",IF(C461="",IF(Aloitus_Start!$D$1="Suomi","Tieto puuttuu : "&amp;$A461,IF(Aloitus_Start!$D$1="Svenska","Information saknas : "&amp;$A461)),"")))</f>
        <v/>
      </c>
    </row>
    <row r="462" spans="1:7" x14ac:dyDescent="0.2">
      <c r="A462" s="37" t="str">
        <f ca="1">IF(Testitaulu_Testtabell!$B$2="","",IF(Testitaulu_Testtabell!A466="","",IF(Asetukset!$B$26=(MID(CELL("filename",A461),FIND("]",CELL("filename",A461))+1,255)),Testitaulu_Testtabell!A466,"")))</f>
        <v/>
      </c>
      <c r="B462" s="19" t="str">
        <f ca="1">IF(Testitaulu_Testtabell!$B$2="","",IF(Testitaulu_Testtabell!B466="","",IF(Asetukset!$B$26=(MID(CELL("filename",B461),FIND("]",CELL("filename",B461))+1,255)),Testitaulu_Testtabell!B466,"")))</f>
        <v/>
      </c>
      <c r="C462" s="38" t="str">
        <f ca="1">IF(Testitaulu_Testtabell!$B$2="","",IF(Testitaulu_Testtabell!C466="","",IF(Asetukset!$B$26=(MID(CELL("filename",C461),FIND("]",CELL("filename",C461))+1,255)),Testitaulu_Testtabell!C466,"")))</f>
        <v/>
      </c>
      <c r="D462" s="19" t="str">
        <f>IF(Aloitus_Start!$D$1="","",IF(B462="","",IF(C462="","",C462-B462)))</f>
        <v/>
      </c>
      <c r="E462" s="45" t="str">
        <f>IF(Aloitus_Start!$D$1="","",IF(B462="","",IF(B462=0,"",IF(B462=" ","",IF(C462="","",(C462/B462)-1)))))</f>
        <v/>
      </c>
      <c r="F462" s="19" t="str">
        <f ca="1">IF($A$3="","",IF(Aloitus_Start!$D$1="","",IF(B462="",IF(Aloitus_Start!$D$1="Suomi","Tieto puuttuu : "&amp;$A462,IF(Aloitus_Start!$D$1="Svenska","Information saknas : "&amp;$A462)),"")))</f>
        <v/>
      </c>
      <c r="G462" s="19" t="str">
        <f ca="1">IF($A$3="","",IF(Aloitus_Start!$D$1="","",IF(C462="",IF(Aloitus_Start!$D$1="Suomi","Tieto puuttuu : "&amp;$A462,IF(Aloitus_Start!$D$1="Svenska","Information saknas : "&amp;$A462)),"")))</f>
        <v/>
      </c>
    </row>
    <row r="463" spans="1:7" x14ac:dyDescent="0.2">
      <c r="A463" s="37" t="str">
        <f ca="1">IF(Testitaulu_Testtabell!$B$2="","",IF(Testitaulu_Testtabell!A467="","",IF(Asetukset!$B$26=(MID(CELL("filename",A462),FIND("]",CELL("filename",A462))+1,255)),Testitaulu_Testtabell!A467,"")))</f>
        <v/>
      </c>
      <c r="B463" s="19" t="str">
        <f ca="1">IF(Testitaulu_Testtabell!$B$2="","",IF(Testitaulu_Testtabell!B467="","",IF(Asetukset!$B$26=(MID(CELL("filename",B462),FIND("]",CELL("filename",B462))+1,255)),Testitaulu_Testtabell!B467,"")))</f>
        <v/>
      </c>
      <c r="C463" s="38" t="str">
        <f ca="1">IF(Testitaulu_Testtabell!$B$2="","",IF(Testitaulu_Testtabell!C467="","",IF(Asetukset!$B$26=(MID(CELL("filename",C462),FIND("]",CELL("filename",C462))+1,255)),Testitaulu_Testtabell!C467,"")))</f>
        <v/>
      </c>
      <c r="D463" s="19" t="str">
        <f>IF(Aloitus_Start!$D$1="","",IF(B463="","",IF(C463="","",C463-B463)))</f>
        <v/>
      </c>
      <c r="E463" s="45" t="str">
        <f>IF(Aloitus_Start!$D$1="","",IF(B463="","",IF(B463=0,"",IF(B463=" ","",IF(C463="","",(C463/B463)-1)))))</f>
        <v/>
      </c>
      <c r="F463" s="19" t="str">
        <f ca="1">IF($A$3="","",IF(Aloitus_Start!$D$1="","",IF(B463="",IF(Aloitus_Start!$D$1="Suomi","Tieto puuttuu : "&amp;$A463,IF(Aloitus_Start!$D$1="Svenska","Information saknas : "&amp;$A463)),"")))</f>
        <v/>
      </c>
      <c r="G463" s="19" t="str">
        <f ca="1">IF($A$3="","",IF(Aloitus_Start!$D$1="","",IF(C463="",IF(Aloitus_Start!$D$1="Suomi","Tieto puuttuu : "&amp;$A463,IF(Aloitus_Start!$D$1="Svenska","Information saknas : "&amp;$A463)),"")))</f>
        <v/>
      </c>
    </row>
    <row r="464" spans="1:7" x14ac:dyDescent="0.2">
      <c r="A464" s="37" t="str">
        <f ca="1">IF(Testitaulu_Testtabell!$B$2="","",IF(Testitaulu_Testtabell!A468="","",IF(Asetukset!$B$26=(MID(CELL("filename",A463),FIND("]",CELL("filename",A463))+1,255)),Testitaulu_Testtabell!A468,"")))</f>
        <v/>
      </c>
      <c r="B464" s="19" t="str">
        <f ca="1">IF(Testitaulu_Testtabell!$B$2="","",IF(Testitaulu_Testtabell!B468="","",IF(Asetukset!$B$26=(MID(CELL("filename",B463),FIND("]",CELL("filename",B463))+1,255)),Testitaulu_Testtabell!B468,"")))</f>
        <v/>
      </c>
      <c r="C464" s="38" t="str">
        <f ca="1">IF(Testitaulu_Testtabell!$B$2="","",IF(Testitaulu_Testtabell!C468="","",IF(Asetukset!$B$26=(MID(CELL("filename",C463),FIND("]",CELL("filename",C463))+1,255)),Testitaulu_Testtabell!C468,"")))</f>
        <v/>
      </c>
      <c r="D464" s="19" t="str">
        <f>IF(Aloitus_Start!$D$1="","",IF(B464="","",IF(C464="","",C464-B464)))</f>
        <v/>
      </c>
      <c r="E464" s="45" t="str">
        <f>IF(Aloitus_Start!$D$1="","",IF(B464="","",IF(B464=0,"",IF(B464=" ","",IF(C464="","",(C464/B464)-1)))))</f>
        <v/>
      </c>
      <c r="F464" s="19" t="str">
        <f ca="1">IF($A$3="","",IF(Aloitus_Start!$D$1="","",IF(B464="",IF(Aloitus_Start!$D$1="Suomi","Tieto puuttuu : "&amp;$A464,IF(Aloitus_Start!$D$1="Svenska","Information saknas : "&amp;$A464)),"")))</f>
        <v/>
      </c>
      <c r="G464" s="19" t="str">
        <f ca="1">IF($A$3="","",IF(Aloitus_Start!$D$1="","",IF(C464="",IF(Aloitus_Start!$D$1="Suomi","Tieto puuttuu : "&amp;$A464,IF(Aloitus_Start!$D$1="Svenska","Information saknas : "&amp;$A464)),"")))</f>
        <v/>
      </c>
    </row>
    <row r="465" spans="1:7" x14ac:dyDescent="0.2">
      <c r="A465" s="37" t="str">
        <f ca="1">IF(Testitaulu_Testtabell!$B$2="","",IF(Testitaulu_Testtabell!A469="","",IF(Asetukset!$B$26=(MID(CELL("filename",A464),FIND("]",CELL("filename",A464))+1,255)),Testitaulu_Testtabell!A469,"")))</f>
        <v/>
      </c>
      <c r="B465" s="19" t="str">
        <f ca="1">IF(Testitaulu_Testtabell!$B$2="","",IF(Testitaulu_Testtabell!B469="","",IF(Asetukset!$B$26=(MID(CELL("filename",B464),FIND("]",CELL("filename",B464))+1,255)),Testitaulu_Testtabell!B469,"")))</f>
        <v/>
      </c>
      <c r="C465" s="38" t="str">
        <f ca="1">IF(Testitaulu_Testtabell!$B$2="","",IF(Testitaulu_Testtabell!C469="","",IF(Asetukset!$B$26=(MID(CELL("filename",C464),FIND("]",CELL("filename",C464))+1,255)),Testitaulu_Testtabell!C469,"")))</f>
        <v/>
      </c>
      <c r="D465" s="19" t="str">
        <f>IF(Aloitus_Start!$D$1="","",IF(B465="","",IF(C465="","",C465-B465)))</f>
        <v/>
      </c>
      <c r="E465" s="45" t="str">
        <f>IF(Aloitus_Start!$D$1="","",IF(B465="","",IF(B465=0,"",IF(B465=" ","",IF(C465="","",(C465/B465)-1)))))</f>
        <v/>
      </c>
      <c r="F465" s="19" t="str">
        <f ca="1">IF($A$3="","",IF(Aloitus_Start!$D$1="","",IF(B465="",IF(Aloitus_Start!$D$1="Suomi","Tieto puuttuu : "&amp;$A465,IF(Aloitus_Start!$D$1="Svenska","Information saknas : "&amp;$A465)),"")))</f>
        <v/>
      </c>
      <c r="G465" s="19" t="str">
        <f ca="1">IF($A$3="","",IF(Aloitus_Start!$D$1="","",IF(C465="",IF(Aloitus_Start!$D$1="Suomi","Tieto puuttuu : "&amp;$A465,IF(Aloitus_Start!$D$1="Svenska","Information saknas : "&amp;$A465)),"")))</f>
        <v/>
      </c>
    </row>
    <row r="466" spans="1:7" x14ac:dyDescent="0.2">
      <c r="A466" s="37" t="str">
        <f ca="1">IF(Testitaulu_Testtabell!$B$2="","",IF(Testitaulu_Testtabell!A470="","",IF(Asetukset!$B$26=(MID(CELL("filename",A465),FIND("]",CELL("filename",A465))+1,255)),Testitaulu_Testtabell!A470,"")))</f>
        <v/>
      </c>
      <c r="B466" s="19" t="str">
        <f ca="1">IF(Testitaulu_Testtabell!$B$2="","",IF(Testitaulu_Testtabell!B470="","",IF(Asetukset!$B$26=(MID(CELL("filename",B465),FIND("]",CELL("filename",B465))+1,255)),Testitaulu_Testtabell!B470,"")))</f>
        <v/>
      </c>
      <c r="C466" s="38" t="str">
        <f ca="1">IF(Testitaulu_Testtabell!$B$2="","",IF(Testitaulu_Testtabell!C470="","",IF(Asetukset!$B$26=(MID(CELL("filename",C465),FIND("]",CELL("filename",C465))+1,255)),Testitaulu_Testtabell!C470,"")))</f>
        <v/>
      </c>
      <c r="D466" s="19" t="str">
        <f>IF(Aloitus_Start!$D$1="","",IF(B466="","",IF(C466="","",C466-B466)))</f>
        <v/>
      </c>
      <c r="E466" s="45" t="str">
        <f>IF(Aloitus_Start!$D$1="","",IF(B466="","",IF(B466=0,"",IF(B466=" ","",IF(C466="","",(C466/B466)-1)))))</f>
        <v/>
      </c>
      <c r="F466" s="19" t="str">
        <f ca="1">IF($A$3="","",IF(Aloitus_Start!$D$1="","",IF(B466="",IF(Aloitus_Start!$D$1="Suomi","Tieto puuttuu : "&amp;$A466,IF(Aloitus_Start!$D$1="Svenska","Information saknas : "&amp;$A466)),"")))</f>
        <v/>
      </c>
      <c r="G466" s="19" t="str">
        <f ca="1">IF($A$3="","",IF(Aloitus_Start!$D$1="","",IF(C466="",IF(Aloitus_Start!$D$1="Suomi","Tieto puuttuu : "&amp;$A466,IF(Aloitus_Start!$D$1="Svenska","Information saknas : "&amp;$A466)),"")))</f>
        <v/>
      </c>
    </row>
    <row r="467" spans="1:7" x14ac:dyDescent="0.2">
      <c r="A467" s="37" t="str">
        <f ca="1">IF(Testitaulu_Testtabell!$B$2="","",IF(Testitaulu_Testtabell!A471="","",IF(Asetukset!$B$26=(MID(CELL("filename",A466),FIND("]",CELL("filename",A466))+1,255)),Testitaulu_Testtabell!A471,"")))</f>
        <v/>
      </c>
      <c r="B467" s="19" t="str">
        <f ca="1">IF(Testitaulu_Testtabell!$B$2="","",IF(Testitaulu_Testtabell!B471="","",IF(Asetukset!$B$26=(MID(CELL("filename",B466),FIND("]",CELL("filename",B466))+1,255)),Testitaulu_Testtabell!B471,"")))</f>
        <v/>
      </c>
      <c r="C467" s="38" t="str">
        <f ca="1">IF(Testitaulu_Testtabell!$B$2="","",IF(Testitaulu_Testtabell!C471="","",IF(Asetukset!$B$26=(MID(CELL("filename",C466),FIND("]",CELL("filename",C466))+1,255)),Testitaulu_Testtabell!C471,"")))</f>
        <v/>
      </c>
      <c r="D467" s="19" t="str">
        <f>IF(Aloitus_Start!$D$1="","",IF(B467="","",IF(C467="","",C467-B467)))</f>
        <v/>
      </c>
      <c r="E467" s="45" t="str">
        <f>IF(Aloitus_Start!$D$1="","",IF(B467="","",IF(B467=0,"",IF(B467=" ","",IF(C467="","",(C467/B467)-1)))))</f>
        <v/>
      </c>
      <c r="F467" s="19" t="str">
        <f ca="1">IF($A$3="","",IF(Aloitus_Start!$D$1="","",IF(B467="",IF(Aloitus_Start!$D$1="Suomi","Tieto puuttuu : "&amp;$A467,IF(Aloitus_Start!$D$1="Svenska","Information saknas : "&amp;$A467)),"")))</f>
        <v/>
      </c>
      <c r="G467" s="19" t="str">
        <f ca="1">IF($A$3="","",IF(Aloitus_Start!$D$1="","",IF(C467="",IF(Aloitus_Start!$D$1="Suomi","Tieto puuttuu : "&amp;$A467,IF(Aloitus_Start!$D$1="Svenska","Information saknas : "&amp;$A467)),"")))</f>
        <v/>
      </c>
    </row>
    <row r="468" spans="1:7" x14ac:dyDescent="0.2">
      <c r="A468" s="37" t="str">
        <f ca="1">IF(Testitaulu_Testtabell!$B$2="","",IF(Testitaulu_Testtabell!A472="","",IF(Asetukset!$B$26=(MID(CELL("filename",A467),FIND("]",CELL("filename",A467))+1,255)),Testitaulu_Testtabell!A472,"")))</f>
        <v/>
      </c>
      <c r="B468" s="19" t="str">
        <f ca="1">IF(Testitaulu_Testtabell!$B$2="","",IF(Testitaulu_Testtabell!B472="","",IF(Asetukset!$B$26=(MID(CELL("filename",B467),FIND("]",CELL("filename",B467))+1,255)),Testitaulu_Testtabell!B472,"")))</f>
        <v/>
      </c>
      <c r="C468" s="38" t="str">
        <f ca="1">IF(Testitaulu_Testtabell!$B$2="","",IF(Testitaulu_Testtabell!C472="","",IF(Asetukset!$B$26=(MID(CELL("filename",C467),FIND("]",CELL("filename",C467))+1,255)),Testitaulu_Testtabell!C472,"")))</f>
        <v/>
      </c>
      <c r="D468" s="19" t="str">
        <f>IF(Aloitus_Start!$D$1="","",IF(B468="","",IF(C468="","",C468-B468)))</f>
        <v/>
      </c>
      <c r="E468" s="45" t="str">
        <f>IF(Aloitus_Start!$D$1="","",IF(B468="","",IF(B468=0,"",IF(B468=" ","",IF(C468="","",(C468/B468)-1)))))</f>
        <v/>
      </c>
      <c r="F468" s="19" t="str">
        <f ca="1">IF($A$3="","",IF(Aloitus_Start!$D$1="","",IF(B468="",IF(Aloitus_Start!$D$1="Suomi","Tieto puuttuu : "&amp;$A468,IF(Aloitus_Start!$D$1="Svenska","Information saknas : "&amp;$A468)),"")))</f>
        <v/>
      </c>
      <c r="G468" s="19" t="str">
        <f ca="1">IF($A$3="","",IF(Aloitus_Start!$D$1="","",IF(C468="",IF(Aloitus_Start!$D$1="Suomi","Tieto puuttuu : "&amp;$A468,IF(Aloitus_Start!$D$1="Svenska","Information saknas : "&amp;$A468)),"")))</f>
        <v/>
      </c>
    </row>
    <row r="469" spans="1:7" x14ac:dyDescent="0.2">
      <c r="A469" s="37" t="str">
        <f ca="1">IF(Testitaulu_Testtabell!$B$2="","",IF(Testitaulu_Testtabell!A473="","",IF(Asetukset!$B$26=(MID(CELL("filename",A468),FIND("]",CELL("filename",A468))+1,255)),Testitaulu_Testtabell!A473,"")))</f>
        <v/>
      </c>
      <c r="B469" s="19" t="str">
        <f ca="1">IF(Testitaulu_Testtabell!$B$2="","",IF(Testitaulu_Testtabell!B473="","",IF(Asetukset!$B$26=(MID(CELL("filename",B468),FIND("]",CELL("filename",B468))+1,255)),Testitaulu_Testtabell!B473,"")))</f>
        <v/>
      </c>
      <c r="C469" s="38" t="str">
        <f ca="1">IF(Testitaulu_Testtabell!$B$2="","",IF(Testitaulu_Testtabell!C473="","",IF(Asetukset!$B$26=(MID(CELL("filename",C468),FIND("]",CELL("filename",C468))+1,255)),Testitaulu_Testtabell!C473,"")))</f>
        <v/>
      </c>
      <c r="D469" s="19" t="str">
        <f>IF(Aloitus_Start!$D$1="","",IF(B469="","",IF(C469="","",C469-B469)))</f>
        <v/>
      </c>
      <c r="E469" s="45" t="str">
        <f>IF(Aloitus_Start!$D$1="","",IF(B469="","",IF(B469=0,"",IF(B469=" ","",IF(C469="","",(C469/B469)-1)))))</f>
        <v/>
      </c>
      <c r="F469" s="19" t="str">
        <f ca="1">IF($A$3="","",IF(Aloitus_Start!$D$1="","",IF(B469="",IF(Aloitus_Start!$D$1="Suomi","Tieto puuttuu : "&amp;$A469,IF(Aloitus_Start!$D$1="Svenska","Information saknas : "&amp;$A469)),"")))</f>
        <v/>
      </c>
      <c r="G469" s="19" t="str">
        <f ca="1">IF($A$3="","",IF(Aloitus_Start!$D$1="","",IF(C469="",IF(Aloitus_Start!$D$1="Suomi","Tieto puuttuu : "&amp;$A469,IF(Aloitus_Start!$D$1="Svenska","Information saknas : "&amp;$A469)),"")))</f>
        <v/>
      </c>
    </row>
    <row r="470" spans="1:7" x14ac:dyDescent="0.2">
      <c r="A470" s="37" t="str">
        <f ca="1">IF(Testitaulu_Testtabell!$B$2="","",IF(Testitaulu_Testtabell!A474="","",IF(Asetukset!$B$26=(MID(CELL("filename",A469),FIND("]",CELL("filename",A469))+1,255)),Testitaulu_Testtabell!A474,"")))</f>
        <v/>
      </c>
      <c r="B470" s="19" t="str">
        <f ca="1">IF(Testitaulu_Testtabell!$B$2="","",IF(Testitaulu_Testtabell!B474="","",IF(Asetukset!$B$26=(MID(CELL("filename",B469),FIND("]",CELL("filename",B469))+1,255)),Testitaulu_Testtabell!B474,"")))</f>
        <v/>
      </c>
      <c r="C470" s="38" t="str">
        <f ca="1">IF(Testitaulu_Testtabell!$B$2="","",IF(Testitaulu_Testtabell!C474="","",IF(Asetukset!$B$26=(MID(CELL("filename",C469),FIND("]",CELL("filename",C469))+1,255)),Testitaulu_Testtabell!C474,"")))</f>
        <v/>
      </c>
      <c r="F470" s="19"/>
      <c r="G470" s="19"/>
    </row>
    <row r="471" spans="1:7" x14ac:dyDescent="0.2">
      <c r="A471" s="37" t="str">
        <f ca="1">IF(Testitaulu_Testtabell!$B$2="","",IF(Testitaulu_Testtabell!A475="","",IF(Asetukset!$B$26=(MID(CELL("filename",A470),FIND("]",CELL("filename",A470))+1,255)),Testitaulu_Testtabell!A475,"")))</f>
        <v/>
      </c>
      <c r="B471" s="19" t="str">
        <f ca="1">IF(Testitaulu_Testtabell!$B$2="","",IF(Testitaulu_Testtabell!B475="","",IF(Asetukset!$B$26=(MID(CELL("filename",B470),FIND("]",CELL("filename",B470))+1,255)),Testitaulu_Testtabell!B475,"")))</f>
        <v/>
      </c>
      <c r="C471" s="38" t="str">
        <f ca="1">IF(Testitaulu_Testtabell!$B$2="","",IF(Testitaulu_Testtabell!C475="","",IF(Asetukset!$B$26=(MID(CELL("filename",C470),FIND("]",CELL("filename",C470))+1,255)),Testitaulu_Testtabell!C475,"")))</f>
        <v/>
      </c>
      <c r="D471" s="19" t="str">
        <f>IF(Aloitus_Start!$D$1="","",IF(B471="","",IF(C471="","",C471-B471)))</f>
        <v/>
      </c>
      <c r="E471" s="45" t="str">
        <f>IF(Aloitus_Start!$D$1="","",IF(B471="","",IF(B471=0,"",IF(B471=" ","",IF(C471="","",(C471/B471)-1)))))</f>
        <v/>
      </c>
      <c r="F471" s="19" t="str">
        <f ca="1">IF($A$3="","",IF(Aloitus_Start!$D$1="","",IF(B471="",IF(Aloitus_Start!$D$1="Suomi","Tieto puuttuu : "&amp;$A471,IF(Aloitus_Start!$D$1="Svenska","Information saknas : "&amp;$A471)),"")))</f>
        <v/>
      </c>
      <c r="G471" s="19" t="str">
        <f ca="1">IF($A$3="","",IF(Aloitus_Start!$D$1="","",IF(C471="",IF(Aloitus_Start!$D$1="Suomi","Tieto puuttuu : "&amp;$A471,IF(Aloitus_Start!$D$1="Svenska","Information saknas : "&amp;$A471)),"")))</f>
        <v/>
      </c>
    </row>
    <row r="472" spans="1:7" x14ac:dyDescent="0.2">
      <c r="A472" s="37" t="str">
        <f ca="1">IF(Testitaulu_Testtabell!$B$2="","",IF(Testitaulu_Testtabell!A476="","",IF(Asetukset!$B$26=(MID(CELL("filename",A471),FIND("]",CELL("filename",A471))+1,255)),Testitaulu_Testtabell!A476,"")))</f>
        <v/>
      </c>
      <c r="B472" s="19" t="str">
        <f ca="1">IF(Testitaulu_Testtabell!$B$2="","",IF(Testitaulu_Testtabell!B476="","",IF(Asetukset!$B$26=(MID(CELL("filename",B471),FIND("]",CELL("filename",B471))+1,255)),Testitaulu_Testtabell!B476,"")))</f>
        <v/>
      </c>
      <c r="C472" s="38" t="str">
        <f ca="1">IF(Testitaulu_Testtabell!$B$2="","",IF(Testitaulu_Testtabell!C476="","",IF(Asetukset!$B$26=(MID(CELL("filename",C471),FIND("]",CELL("filename",C471))+1,255)),Testitaulu_Testtabell!C476,"")))</f>
        <v/>
      </c>
      <c r="D472" s="19" t="str">
        <f>IF(Aloitus_Start!$D$1="","",IF(B472="","",IF(C472="","",C472-B472)))</f>
        <v/>
      </c>
      <c r="E472" s="45" t="str">
        <f>IF(Aloitus_Start!$D$1="","",IF(B472="","",IF(B472=0,"",IF(B472=" ","",IF(C472="","",(C472/B472)-1)))))</f>
        <v/>
      </c>
      <c r="F472" s="19" t="str">
        <f ca="1">IF($A$3="","",IF(Aloitus_Start!$D$1="","",IF(B472="",IF(Aloitus_Start!$D$1="Suomi","Tieto puuttuu : "&amp;$A472,IF(Aloitus_Start!$D$1="Svenska","Information saknas : "&amp;$A472)),"")))</f>
        <v/>
      </c>
      <c r="G472" s="19" t="str">
        <f ca="1">IF($A$3="","",IF(Aloitus_Start!$D$1="","",IF(C472="",IF(Aloitus_Start!$D$1="Suomi","Tieto puuttuu : "&amp;$A472,IF(Aloitus_Start!$D$1="Svenska","Information saknas : "&amp;$A472)),"")))</f>
        <v/>
      </c>
    </row>
    <row r="473" spans="1:7" x14ac:dyDescent="0.2">
      <c r="A473" s="37" t="str">
        <f ca="1">IF(Testitaulu_Testtabell!$B$2="","",IF(Testitaulu_Testtabell!A477="","",IF(Asetukset!$B$26=(MID(CELL("filename",A472),FIND("]",CELL("filename",A472))+1,255)),Testitaulu_Testtabell!A477,"")))</f>
        <v/>
      </c>
      <c r="B473" s="19" t="str">
        <f ca="1">IF(Testitaulu_Testtabell!$B$2="","",IF(Testitaulu_Testtabell!B477="","",IF(Asetukset!$B$26=(MID(CELL("filename",B472),FIND("]",CELL("filename",B472))+1,255)),Testitaulu_Testtabell!B477,"")))</f>
        <v/>
      </c>
      <c r="C473" s="38" t="str">
        <f ca="1">IF(Testitaulu_Testtabell!$B$2="","",IF(Testitaulu_Testtabell!C477="","",IF(Asetukset!$B$26=(MID(CELL("filename",C472),FIND("]",CELL("filename",C472))+1,255)),Testitaulu_Testtabell!C477,"")))</f>
        <v/>
      </c>
      <c r="D473" s="19" t="str">
        <f>IF(Aloitus_Start!$D$1="","",IF(B473="","",IF(C473="","",C473-B473)))</f>
        <v/>
      </c>
      <c r="E473" s="45" t="str">
        <f>IF(Aloitus_Start!$D$1="","",IF(B473="","",IF(B473=0,"",IF(B473=" ","",IF(C473="","",(C473/B473)-1)))))</f>
        <v/>
      </c>
      <c r="F473" s="19" t="str">
        <f ca="1">IF($A$3="","",IF(Aloitus_Start!$D$1="","",IF(B473="",IF(Aloitus_Start!$D$1="Suomi","Tieto puuttuu : "&amp;$A473,IF(Aloitus_Start!$D$1="Svenska","Information saknas : "&amp;$A473)),"")))</f>
        <v/>
      </c>
      <c r="G473" s="19" t="str">
        <f ca="1">IF($A$3="","",IF(Aloitus_Start!$D$1="","",IF(C473="",IF(Aloitus_Start!$D$1="Suomi","Tieto puuttuu : "&amp;$A473,IF(Aloitus_Start!$D$1="Svenska","Information saknas : "&amp;$A473)),"")))</f>
        <v/>
      </c>
    </row>
    <row r="474" spans="1:7" x14ac:dyDescent="0.2">
      <c r="A474" s="37" t="str">
        <f ca="1">IF(Testitaulu_Testtabell!$B$2="","",IF(Testitaulu_Testtabell!A478="","",IF(Asetukset!$B$26=(MID(CELL("filename",A473),FIND("]",CELL("filename",A473))+1,255)),Testitaulu_Testtabell!A478,"")))</f>
        <v/>
      </c>
      <c r="B474" s="19" t="str">
        <f ca="1">IF(Testitaulu_Testtabell!$B$2="","",IF(Testitaulu_Testtabell!B478="","",IF(Asetukset!$B$26=(MID(CELL("filename",B473),FIND("]",CELL("filename",B473))+1,255)),Testitaulu_Testtabell!B478,"")))</f>
        <v/>
      </c>
      <c r="C474" s="38" t="str">
        <f ca="1">IF(Testitaulu_Testtabell!$B$2="","",IF(Testitaulu_Testtabell!C478="","",IF(Asetukset!$B$26=(MID(CELL("filename",C473),FIND("]",CELL("filename",C473))+1,255)),Testitaulu_Testtabell!C478,"")))</f>
        <v/>
      </c>
      <c r="D474" s="19" t="str">
        <f>IF(Aloitus_Start!$D$1="","",IF(B474="","",IF(C474="","",C474-B474)))</f>
        <v/>
      </c>
      <c r="E474" s="45" t="str">
        <f>IF(Aloitus_Start!$D$1="","",IF(B474="","",IF(B474=0,"",IF(B474=" ","",IF(C474="","",(C474/B474)-1)))))</f>
        <v/>
      </c>
      <c r="F474" s="19" t="str">
        <f ca="1">IF($A$3="","",IF(Aloitus_Start!$D$1="","",IF(B474="",IF(Aloitus_Start!$D$1="Suomi","Tieto puuttuu : "&amp;$A474,IF(Aloitus_Start!$D$1="Svenska","Information saknas : "&amp;$A474)),"")))</f>
        <v/>
      </c>
      <c r="G474" s="19" t="str">
        <f ca="1">IF($A$3="","",IF(Aloitus_Start!$D$1="","",IF(C474="",IF(Aloitus_Start!$D$1="Suomi","Tieto puuttuu : "&amp;$A474,IF(Aloitus_Start!$D$1="Svenska","Information saknas : "&amp;$A474)),"")))</f>
        <v/>
      </c>
    </row>
    <row r="475" spans="1:7" x14ac:dyDescent="0.2">
      <c r="A475" s="37" t="str">
        <f ca="1">IF(Testitaulu_Testtabell!$B$2="","",IF(Testitaulu_Testtabell!A479="","",IF(Asetukset!$B$26=(MID(CELL("filename",A474),FIND("]",CELL("filename",A474))+1,255)),Testitaulu_Testtabell!A479,"")))</f>
        <v/>
      </c>
      <c r="B475" s="19" t="str">
        <f ca="1">IF(Testitaulu_Testtabell!$B$2="","",IF(Testitaulu_Testtabell!B479="","",IF(Asetukset!$B$26=(MID(CELL("filename",B474),FIND("]",CELL("filename",B474))+1,255)),Testitaulu_Testtabell!B479,"")))</f>
        <v/>
      </c>
      <c r="C475" s="38" t="str">
        <f ca="1">IF(Testitaulu_Testtabell!$B$2="","",IF(Testitaulu_Testtabell!C479="","",IF(Asetukset!$B$26=(MID(CELL("filename",C474),FIND("]",CELL("filename",C474))+1,255)),Testitaulu_Testtabell!C479,"")))</f>
        <v/>
      </c>
      <c r="D475" s="19" t="str">
        <f>IF(Aloitus_Start!$D$1="","",IF(B475="","",IF(C475="","",C475-B475)))</f>
        <v/>
      </c>
      <c r="E475" s="45" t="str">
        <f>IF(Aloitus_Start!$D$1="","",IF(B475="","",IF(B475=0,"",IF(B475=" ","",IF(C475="","",(C475/B475)-1)))))</f>
        <v/>
      </c>
      <c r="F475" s="19" t="str">
        <f ca="1">IF($A$3="","",IF(Aloitus_Start!$D$1="","",IF(B475="",IF(Aloitus_Start!$D$1="Suomi","Tieto puuttuu : "&amp;$A475,IF(Aloitus_Start!$D$1="Svenska","Information saknas : "&amp;$A475)),"")))</f>
        <v/>
      </c>
      <c r="G475" s="19" t="str">
        <f ca="1">IF($A$3="","",IF(Aloitus_Start!$D$1="","",IF(C475="",IF(Aloitus_Start!$D$1="Suomi","Tieto puuttuu : "&amp;$A475,IF(Aloitus_Start!$D$1="Svenska","Information saknas : "&amp;$A475)),"")))</f>
        <v/>
      </c>
    </row>
    <row r="476" spans="1:7" x14ac:dyDescent="0.2">
      <c r="A476" s="37" t="str">
        <f ca="1">IF(Testitaulu_Testtabell!$B$2="","",IF(Testitaulu_Testtabell!A480="","",IF(Asetukset!$B$26=(MID(CELL("filename",A475),FIND("]",CELL("filename",A475))+1,255)),Testitaulu_Testtabell!A480,"")))</f>
        <v/>
      </c>
      <c r="B476" s="19" t="str">
        <f ca="1">IF(Testitaulu_Testtabell!$B$2="","",IF(Testitaulu_Testtabell!B480="","",IF(Asetukset!$B$26=(MID(CELL("filename",B475),FIND("]",CELL("filename",B475))+1,255)),Testitaulu_Testtabell!B480,"")))</f>
        <v/>
      </c>
      <c r="C476" s="38" t="str">
        <f ca="1">IF(Testitaulu_Testtabell!$B$2="","",IF(Testitaulu_Testtabell!C480="","",IF(Asetukset!$B$26=(MID(CELL("filename",C475),FIND("]",CELL("filename",C475))+1,255)),Testitaulu_Testtabell!C480,"")))</f>
        <v/>
      </c>
      <c r="D476" s="19" t="str">
        <f>IF(Aloitus_Start!$D$1="","",IF(B476="","",IF(C476="","",C476-B476)))</f>
        <v/>
      </c>
      <c r="E476" s="45" t="str">
        <f>IF(Aloitus_Start!$D$1="","",IF(B476="","",IF(B476=0,"",IF(B476=" ","",IF(C476="","",(C476/B476)-1)))))</f>
        <v/>
      </c>
      <c r="F476" s="19" t="str">
        <f ca="1">IF($A$3="","",IF(Aloitus_Start!$D$1="","",IF(B476="",IF(Aloitus_Start!$D$1="Suomi","Tieto puuttuu : "&amp;$A476,IF(Aloitus_Start!$D$1="Svenska","Information saknas : "&amp;$A476)),"")))</f>
        <v/>
      </c>
      <c r="G476" s="19" t="str">
        <f ca="1">IF($A$3="","",IF(Aloitus_Start!$D$1="","",IF(C476="",IF(Aloitus_Start!$D$1="Suomi","Tieto puuttuu : "&amp;$A476,IF(Aloitus_Start!$D$1="Svenska","Information saknas : "&amp;$A476)),"")))</f>
        <v/>
      </c>
    </row>
    <row r="477" spans="1:7" x14ac:dyDescent="0.2">
      <c r="A477" s="37" t="str">
        <f ca="1">IF(Testitaulu_Testtabell!$B$2="","",IF(Testitaulu_Testtabell!A481="","",IF(Asetukset!$B$26=(MID(CELL("filename",A476),FIND("]",CELL("filename",A476))+1,255)),Testitaulu_Testtabell!A481,"")))</f>
        <v/>
      </c>
      <c r="B477" s="19" t="str">
        <f ca="1">IF(Testitaulu_Testtabell!$B$2="","",IF(Testitaulu_Testtabell!B481="","",IF(Asetukset!$B$26=(MID(CELL("filename",B476),FIND("]",CELL("filename",B476))+1,255)),Testitaulu_Testtabell!B481,"")))</f>
        <v/>
      </c>
      <c r="C477" s="38" t="str">
        <f ca="1">IF(Testitaulu_Testtabell!$B$2="","",IF(Testitaulu_Testtabell!C481="","",IF(Asetukset!$B$26=(MID(CELL("filename",C476),FIND("]",CELL("filename",C476))+1,255)),Testitaulu_Testtabell!C481,"")))</f>
        <v/>
      </c>
      <c r="D477" s="19" t="str">
        <f>IF(Aloitus_Start!$D$1="","",IF(B477="","",IF(C477="","",C477-B477)))</f>
        <v/>
      </c>
      <c r="E477" s="45" t="str">
        <f>IF(Aloitus_Start!$D$1="","",IF(B477="","",IF(B477=0,"",IF(B477=" ","",IF(C477="","",(C477/B477)-1)))))</f>
        <v/>
      </c>
      <c r="F477" s="19" t="str">
        <f ca="1">IF($A$3="","",IF(Aloitus_Start!$D$1="","",IF(B477="",IF(Aloitus_Start!$D$1="Suomi","Tieto puuttuu : "&amp;$A477,IF(Aloitus_Start!$D$1="Svenska","Information saknas : "&amp;$A477)),"")))</f>
        <v/>
      </c>
      <c r="G477" s="19" t="str">
        <f ca="1">IF($A$3="","",IF(Aloitus_Start!$D$1="","",IF(C477="",IF(Aloitus_Start!$D$1="Suomi","Tieto puuttuu : "&amp;$A477,IF(Aloitus_Start!$D$1="Svenska","Information saknas : "&amp;$A477)),"")))</f>
        <v/>
      </c>
    </row>
    <row r="478" spans="1:7" x14ac:dyDescent="0.2">
      <c r="A478" s="37" t="str">
        <f ca="1">IF(Testitaulu_Testtabell!$B$2="","",IF(Testitaulu_Testtabell!A482="","",IF(Asetukset!$B$26=(MID(CELL("filename",A477),FIND("]",CELL("filename",A477))+1,255)),Testitaulu_Testtabell!A482,"")))</f>
        <v/>
      </c>
      <c r="B478" s="19" t="str">
        <f ca="1">IF(Testitaulu_Testtabell!$B$2="","",IF(Testitaulu_Testtabell!B482="","",IF(Asetukset!$B$26=(MID(CELL("filename",B477),FIND("]",CELL("filename",B477))+1,255)),Testitaulu_Testtabell!B482,"")))</f>
        <v/>
      </c>
      <c r="C478" s="38" t="str">
        <f ca="1">IF(Testitaulu_Testtabell!$B$2="","",IF(Testitaulu_Testtabell!C482="","",IF(Asetukset!$B$26=(MID(CELL("filename",C477),FIND("]",CELL("filename",C477))+1,255)),Testitaulu_Testtabell!C482,"")))</f>
        <v/>
      </c>
      <c r="D478" s="19" t="str">
        <f>IF(Aloitus_Start!$D$1="","",IF(B478="","",IF(C478="","",C478-B478)))</f>
        <v/>
      </c>
      <c r="E478" s="45" t="str">
        <f>IF(Aloitus_Start!$D$1="","",IF(B478="","",IF(B478=0,"",IF(B478=" ","",IF(C478="","",(C478/B478)-1)))))</f>
        <v/>
      </c>
      <c r="F478" s="19" t="str">
        <f ca="1">IF($A$3="","",IF(Aloitus_Start!$D$1="","",IF(B478="",IF(Aloitus_Start!$D$1="Suomi","Tieto puuttuu : "&amp;$A478,IF(Aloitus_Start!$D$1="Svenska","Information saknas : "&amp;$A478)),"")))</f>
        <v/>
      </c>
      <c r="G478" s="19" t="str">
        <f ca="1">IF($A$3="","",IF(Aloitus_Start!$D$1="","",IF(C478="",IF(Aloitus_Start!$D$1="Suomi","Tieto puuttuu : "&amp;$A478,IF(Aloitus_Start!$D$1="Svenska","Information saknas : "&amp;$A478)),"")))</f>
        <v/>
      </c>
    </row>
    <row r="479" spans="1:7" x14ac:dyDescent="0.2">
      <c r="A479" s="37" t="str">
        <f ca="1">IF(Testitaulu_Testtabell!$B$2="","",IF(Testitaulu_Testtabell!A483="","",IF(Asetukset!$B$26=(MID(CELL("filename",A478),FIND("]",CELL("filename",A478))+1,255)),Testitaulu_Testtabell!A483,"")))</f>
        <v/>
      </c>
      <c r="B479" s="19" t="str">
        <f ca="1">IF(Testitaulu_Testtabell!$B$2="","",IF(Testitaulu_Testtabell!B483="","",IF(Asetukset!$B$26=(MID(CELL("filename",B478),FIND("]",CELL("filename",B478))+1,255)),Testitaulu_Testtabell!B483,"")))</f>
        <v/>
      </c>
      <c r="C479" s="38" t="str">
        <f ca="1">IF(Testitaulu_Testtabell!$B$2="","",IF(Testitaulu_Testtabell!C483="","",IF(Asetukset!$B$26=(MID(CELL("filename",C478),FIND("]",CELL("filename",C478))+1,255)),Testitaulu_Testtabell!C483,"")))</f>
        <v/>
      </c>
      <c r="D479" s="19" t="str">
        <f>IF(Aloitus_Start!$D$1="","",IF(B479="","",IF(C479="","",C479-B479)))</f>
        <v/>
      </c>
      <c r="E479" s="45" t="str">
        <f>IF(Aloitus_Start!$D$1="","",IF(B479="","",IF(B479=0,"",IF(B479=" ","",IF(C479="","",(C479/B479)-1)))))</f>
        <v/>
      </c>
      <c r="F479" s="19" t="str">
        <f ca="1">IF($A$3="","",IF(Aloitus_Start!$D$1="","",IF(B479="",IF(Aloitus_Start!$D$1="Suomi","Tieto puuttuu : "&amp;$A479,IF(Aloitus_Start!$D$1="Svenska","Information saknas : "&amp;$A479)),"")))</f>
        <v/>
      </c>
      <c r="G479" s="19" t="str">
        <f ca="1">IF($A$3="","",IF(Aloitus_Start!$D$1="","",IF(C479="",IF(Aloitus_Start!$D$1="Suomi","Tieto puuttuu : "&amp;$A479,IF(Aloitus_Start!$D$1="Svenska","Information saknas : "&amp;$A479)),"")))</f>
        <v/>
      </c>
    </row>
    <row r="480" spans="1:7" x14ac:dyDescent="0.2">
      <c r="A480" s="37" t="str">
        <f ca="1">IF(Testitaulu_Testtabell!$B$2="","",IF(Testitaulu_Testtabell!A484="","",IF(Asetukset!$B$26=(MID(CELL("filename",A479),FIND("]",CELL("filename",A479))+1,255)),Testitaulu_Testtabell!A484,"")))</f>
        <v/>
      </c>
      <c r="B480" s="19" t="str">
        <f ca="1">IF(Testitaulu_Testtabell!$B$2="","",IF(Testitaulu_Testtabell!B484="","",IF(Asetukset!$B$26=(MID(CELL("filename",B479),FIND("]",CELL("filename",B479))+1,255)),Testitaulu_Testtabell!B484,"")))</f>
        <v/>
      </c>
      <c r="C480" s="38" t="str">
        <f ca="1">IF(Testitaulu_Testtabell!$B$2="","",IF(Testitaulu_Testtabell!C484="","",IF(Asetukset!$B$26=(MID(CELL("filename",C479),FIND("]",CELL("filename",C479))+1,255)),Testitaulu_Testtabell!C484,"")))</f>
        <v/>
      </c>
      <c r="D480" s="19" t="str">
        <f>IF(Aloitus_Start!$D$1="","",IF(B480="","",IF(C480="","",C480-B480)))</f>
        <v/>
      </c>
      <c r="E480" s="45" t="str">
        <f>IF(Aloitus_Start!$D$1="","",IF(B480="","",IF(B480=0,"",IF(B480=" ","",IF(C480="","",(C480/B480)-1)))))</f>
        <v/>
      </c>
      <c r="F480" s="19" t="str">
        <f ca="1">IF($A$3="","",IF(Aloitus_Start!$D$1="","",IF(B480="",IF(Aloitus_Start!$D$1="Suomi","Tieto puuttuu : "&amp;$A480,IF(Aloitus_Start!$D$1="Svenska","Information saknas : "&amp;$A480)),"")))</f>
        <v/>
      </c>
      <c r="G480" s="19" t="str">
        <f ca="1">IF($A$3="","",IF(Aloitus_Start!$D$1="","",IF(C480="",IF(Aloitus_Start!$D$1="Suomi","Tieto puuttuu : "&amp;$A480,IF(Aloitus_Start!$D$1="Svenska","Information saknas : "&amp;$A480)),"")))</f>
        <v/>
      </c>
    </row>
    <row r="481" spans="1:7" x14ac:dyDescent="0.2">
      <c r="A481" s="37" t="str">
        <f ca="1">IF(Testitaulu_Testtabell!$B$2="","",IF(Testitaulu_Testtabell!A485="","",IF(Asetukset!$B$26=(MID(CELL("filename",A480),FIND("]",CELL("filename",A480))+1,255)),Testitaulu_Testtabell!A485,"")))</f>
        <v/>
      </c>
      <c r="B481" s="19" t="str">
        <f ca="1">IF(Testitaulu_Testtabell!$B$2="","",IF(Testitaulu_Testtabell!B485="","",IF(Asetukset!$B$26=(MID(CELL("filename",B480),FIND("]",CELL("filename",B480))+1,255)),Testitaulu_Testtabell!B485,"")))</f>
        <v/>
      </c>
      <c r="C481" s="38" t="str">
        <f ca="1">IF(Testitaulu_Testtabell!$B$2="","",IF(Testitaulu_Testtabell!C485="","",IF(Asetukset!$B$26=(MID(CELL("filename",C480),FIND("]",CELL("filename",C480))+1,255)),Testitaulu_Testtabell!C485,"")))</f>
        <v/>
      </c>
      <c r="D481" s="19" t="str">
        <f>IF(Aloitus_Start!$D$1="","",IF(B481="","",IF(C481="","",C481-B481)))</f>
        <v/>
      </c>
      <c r="E481" s="45" t="str">
        <f>IF(Aloitus_Start!$D$1="","",IF(B481="","",IF(B481=0,"",IF(B481=" ","",IF(C481="","",(C481/B481)-1)))))</f>
        <v/>
      </c>
      <c r="F481" s="19" t="str">
        <f ca="1">IF($A$3="","",IF(Aloitus_Start!$D$1="","",IF(B481="",IF(Aloitus_Start!$D$1="Suomi","Tieto puuttuu : "&amp;$A481,IF(Aloitus_Start!$D$1="Svenska","Information saknas : "&amp;$A481)),"")))</f>
        <v/>
      </c>
      <c r="G481" s="19" t="str">
        <f ca="1">IF($A$3="","",IF(Aloitus_Start!$D$1="","",IF(C481="",IF(Aloitus_Start!$D$1="Suomi","Tieto puuttuu : "&amp;$A481,IF(Aloitus_Start!$D$1="Svenska","Information saknas : "&amp;$A481)),"")))</f>
        <v/>
      </c>
    </row>
    <row r="482" spans="1:7" x14ac:dyDescent="0.2">
      <c r="A482" s="37" t="str">
        <f ca="1">IF(Testitaulu_Testtabell!$B$2="","",IF(Testitaulu_Testtabell!A486="","",IF(Asetukset!$B$26=(MID(CELL("filename",A481),FIND("]",CELL("filename",A481))+1,255)),Testitaulu_Testtabell!A486,"")))</f>
        <v/>
      </c>
      <c r="B482" s="19" t="str">
        <f ca="1">IF(Testitaulu_Testtabell!$B$2="","",IF(Testitaulu_Testtabell!B486="","",IF(Asetukset!$B$26=(MID(CELL("filename",B481),FIND("]",CELL("filename",B481))+1,255)),Testitaulu_Testtabell!B486,"")))</f>
        <v/>
      </c>
      <c r="C482" s="38" t="str">
        <f ca="1">IF(Testitaulu_Testtabell!$B$2="","",IF(Testitaulu_Testtabell!C486="","",IF(Asetukset!$B$26=(MID(CELL("filename",C481),FIND("]",CELL("filename",C481))+1,255)),Testitaulu_Testtabell!C486,"")))</f>
        <v/>
      </c>
      <c r="D482" s="19" t="str">
        <f>IF(Aloitus_Start!$D$1="","",IF(B482="","",IF(C482="","",C482-B482)))</f>
        <v/>
      </c>
      <c r="E482" s="45" t="str">
        <f>IF(Aloitus_Start!$D$1="","",IF(B482="","",IF(B482=0,"",IF(B482=" ","",IF(C482="","",(C482/B482)-1)))))</f>
        <v/>
      </c>
      <c r="F482" s="19" t="str">
        <f ca="1">IF($A$3="","",IF(Aloitus_Start!$D$1="","",IF(B482="",IF(Aloitus_Start!$D$1="Suomi","Tieto puuttuu : "&amp;$A482,IF(Aloitus_Start!$D$1="Svenska","Information saknas : "&amp;$A482)),"")))</f>
        <v/>
      </c>
      <c r="G482" s="19" t="str">
        <f ca="1">IF($A$3="","",IF(Aloitus_Start!$D$1="","",IF(C482="",IF(Aloitus_Start!$D$1="Suomi","Tieto puuttuu : "&amp;$A482,IF(Aloitus_Start!$D$1="Svenska","Information saknas : "&amp;$A482)),"")))</f>
        <v/>
      </c>
    </row>
    <row r="483" spans="1:7" x14ac:dyDescent="0.2">
      <c r="A483" s="37" t="str">
        <f ca="1">IF(Testitaulu_Testtabell!$B$2="","",IF(Testitaulu_Testtabell!A487="","",IF(Asetukset!$B$26=(MID(CELL("filename",A482),FIND("]",CELL("filename",A482))+1,255)),Testitaulu_Testtabell!A487,"")))</f>
        <v/>
      </c>
      <c r="B483" s="19" t="str">
        <f ca="1">IF(Testitaulu_Testtabell!$B$2="","",IF(Testitaulu_Testtabell!B487="","",IF(Asetukset!$B$26=(MID(CELL("filename",B482),FIND("]",CELL("filename",B482))+1,255)),Testitaulu_Testtabell!B487,"")))</f>
        <v/>
      </c>
      <c r="C483" s="38" t="str">
        <f ca="1">IF(Testitaulu_Testtabell!$B$2="","",IF(Testitaulu_Testtabell!C487="","",IF(Asetukset!$B$26=(MID(CELL("filename",C482),FIND("]",CELL("filename",C482))+1,255)),Testitaulu_Testtabell!C487,"")))</f>
        <v/>
      </c>
      <c r="D483" s="19" t="str">
        <f>IF(Aloitus_Start!$D$1="","",IF(B483="","",IF(C483="","",C483-B483)))</f>
        <v/>
      </c>
      <c r="E483" s="45" t="str">
        <f>IF(Aloitus_Start!$D$1="","",IF(B483="","",IF(B483=0,"",IF(B483=" ","",IF(C483="","",(C483/B483)-1)))))</f>
        <v/>
      </c>
      <c r="F483" s="19" t="str">
        <f ca="1">IF($A$3="","",IF(Aloitus_Start!$D$1="","",IF(B483="",IF(Aloitus_Start!$D$1="Suomi","Tieto puuttuu : "&amp;$A483,IF(Aloitus_Start!$D$1="Svenska","Information saknas : "&amp;$A483)),"")))</f>
        <v/>
      </c>
      <c r="G483" s="19" t="str">
        <f ca="1">IF($A$3="","",IF(Aloitus_Start!$D$1="","",IF(C483="",IF(Aloitus_Start!$D$1="Suomi","Tieto puuttuu : "&amp;$A483,IF(Aloitus_Start!$D$1="Svenska","Information saknas : "&amp;$A483)),"")))</f>
        <v/>
      </c>
    </row>
    <row r="484" spans="1:7" x14ac:dyDescent="0.2">
      <c r="A484" s="37" t="str">
        <f ca="1">IF(Testitaulu_Testtabell!$B$2="","",IF(Testitaulu_Testtabell!A488="","",IF(Asetukset!$B$26=(MID(CELL("filename",A483),FIND("]",CELL("filename",A483))+1,255)),Testitaulu_Testtabell!A488,"")))</f>
        <v/>
      </c>
      <c r="B484" s="19" t="str">
        <f ca="1">IF(Testitaulu_Testtabell!$B$2="","",IF(Testitaulu_Testtabell!B488="","",IF(Asetukset!$B$26=(MID(CELL("filename",B483),FIND("]",CELL("filename",B483))+1,255)),Testitaulu_Testtabell!B488,"")))</f>
        <v/>
      </c>
      <c r="C484" s="38" t="str">
        <f ca="1">IF(Testitaulu_Testtabell!$B$2="","",IF(Testitaulu_Testtabell!C488="","",IF(Asetukset!$B$26=(MID(CELL("filename",C483),FIND("]",CELL("filename",C483))+1,255)),Testitaulu_Testtabell!C488,"")))</f>
        <v/>
      </c>
      <c r="D484" s="19" t="str">
        <f>IF(Aloitus_Start!$D$1="","",IF(B484="","",IF(C484="","",C484-B484)))</f>
        <v/>
      </c>
      <c r="E484" s="45" t="str">
        <f>IF(Aloitus_Start!$D$1="","",IF(B484="","",IF(B484=0,"",IF(B484=" ","",IF(C484="","",(C484/B484)-1)))))</f>
        <v/>
      </c>
      <c r="F484" s="19" t="str">
        <f ca="1">IF($A$3="","",IF(Aloitus_Start!$D$1="","",IF(B484="",IF(Aloitus_Start!$D$1="Suomi","Tieto puuttuu : "&amp;$A484,IF(Aloitus_Start!$D$1="Svenska","Information saknas : "&amp;$A484)),"")))</f>
        <v/>
      </c>
      <c r="G484" s="19" t="str">
        <f ca="1">IF($A$3="","",IF(Aloitus_Start!$D$1="","",IF(C484="",IF(Aloitus_Start!$D$1="Suomi","Tieto puuttuu : "&amp;$A484,IF(Aloitus_Start!$D$1="Svenska","Information saknas : "&amp;$A484)),"")))</f>
        <v/>
      </c>
    </row>
    <row r="485" spans="1:7" x14ac:dyDescent="0.2">
      <c r="A485" s="37" t="str">
        <f ca="1">IF(Testitaulu_Testtabell!$B$2="","",IF(Testitaulu_Testtabell!A489="","",IF(Asetukset!$B$26=(MID(CELL("filename",A484),FIND("]",CELL("filename",A484))+1,255)),Testitaulu_Testtabell!A489,"")))</f>
        <v/>
      </c>
      <c r="B485" s="19" t="str">
        <f ca="1">IF(Testitaulu_Testtabell!$B$2="","",IF(Testitaulu_Testtabell!B489="","",IF(Asetukset!$B$26=(MID(CELL("filename",B484),FIND("]",CELL("filename",B484))+1,255)),Testitaulu_Testtabell!B489,"")))</f>
        <v/>
      </c>
      <c r="C485" s="38" t="str">
        <f ca="1">IF(Testitaulu_Testtabell!$B$2="","",IF(Testitaulu_Testtabell!C489="","",IF(Asetukset!$B$26=(MID(CELL("filename",C484),FIND("]",CELL("filename",C484))+1,255)),Testitaulu_Testtabell!C489,"")))</f>
        <v/>
      </c>
      <c r="D485" s="19" t="str">
        <f>IF(Aloitus_Start!$D$1="","",IF(B485="","",IF(C485="","",C485-B485)))</f>
        <v/>
      </c>
      <c r="E485" s="45" t="str">
        <f>IF(Aloitus_Start!$D$1="","",IF(B485="","",IF(B485=0,"",IF(B485=" ","",IF(C485="","",(C485/B485)-1)))))</f>
        <v/>
      </c>
      <c r="F485" s="19" t="str">
        <f ca="1">IF($A$3="","",IF(Aloitus_Start!$D$1="","",IF(B485="",IF(Aloitus_Start!$D$1="Suomi","Tieto puuttuu : "&amp;$A485,IF(Aloitus_Start!$D$1="Svenska","Information saknas : "&amp;$A485)),"")))</f>
        <v/>
      </c>
      <c r="G485" s="19" t="str">
        <f ca="1">IF($A$3="","",IF(Aloitus_Start!$D$1="","",IF(C485="",IF(Aloitus_Start!$D$1="Suomi","Tieto puuttuu : "&amp;$A485,IF(Aloitus_Start!$D$1="Svenska","Information saknas : "&amp;$A485)),"")))</f>
        <v/>
      </c>
    </row>
    <row r="486" spans="1:7" x14ac:dyDescent="0.2">
      <c r="A486" s="37" t="str">
        <f ca="1">IF(Testitaulu_Testtabell!$B$2="","",IF(Testitaulu_Testtabell!A490="","",IF(Asetukset!$B$26=(MID(CELL("filename",A485),FIND("]",CELL("filename",A485))+1,255)),Testitaulu_Testtabell!A490,"")))</f>
        <v/>
      </c>
      <c r="B486" s="19" t="str">
        <f ca="1">IF(Testitaulu_Testtabell!$B$2="","",IF(Testitaulu_Testtabell!B490="","",IF(Asetukset!$B$26=(MID(CELL("filename",B485),FIND("]",CELL("filename",B485))+1,255)),Testitaulu_Testtabell!B490,"")))</f>
        <v/>
      </c>
      <c r="C486" s="38" t="str">
        <f ca="1">IF(Testitaulu_Testtabell!$B$2="","",IF(Testitaulu_Testtabell!C490="","",IF(Asetukset!$B$26=(MID(CELL("filename",C485),FIND("]",CELL("filename",C485))+1,255)),Testitaulu_Testtabell!C490,"")))</f>
        <v/>
      </c>
      <c r="D486" s="19" t="str">
        <f>IF(Aloitus_Start!$D$1="","",IF(B486="","",IF(C486="","",C486-B486)))</f>
        <v/>
      </c>
      <c r="E486" s="45" t="str">
        <f>IF(Aloitus_Start!$D$1="","",IF(B486="","",IF(B486=0,"",IF(B486=" ","",IF(C486="","",(C486/B486)-1)))))</f>
        <v/>
      </c>
      <c r="F486" s="19" t="str">
        <f ca="1">IF($A$3="","",IF(Aloitus_Start!$D$1="","",IF(B486="",IF(Aloitus_Start!$D$1="Suomi","Tieto puuttuu : "&amp;$A486,IF(Aloitus_Start!$D$1="Svenska","Information saknas : "&amp;$A486)),"")))</f>
        <v/>
      </c>
      <c r="G486" s="19" t="str">
        <f ca="1">IF($A$3="","",IF(Aloitus_Start!$D$1="","",IF(C486="",IF(Aloitus_Start!$D$1="Suomi","Tieto puuttuu : "&amp;$A486,IF(Aloitus_Start!$D$1="Svenska","Information saknas : "&amp;$A486)),"")))</f>
        <v/>
      </c>
    </row>
    <row r="487" spans="1:7" x14ac:dyDescent="0.2">
      <c r="A487" s="37" t="str">
        <f ca="1">IF(Testitaulu_Testtabell!$B$2="","",IF(Testitaulu_Testtabell!A491="","",IF(Asetukset!$B$26=(MID(CELL("filename",A486),FIND("]",CELL("filename",A486))+1,255)),Testitaulu_Testtabell!A491,"")))</f>
        <v/>
      </c>
      <c r="B487" s="19" t="str">
        <f ca="1">IF(Testitaulu_Testtabell!$B$2="","",IF(Testitaulu_Testtabell!B491="","",IF(Asetukset!$B$26=(MID(CELL("filename",B486),FIND("]",CELL("filename",B486))+1,255)),Testitaulu_Testtabell!B491,"")))</f>
        <v/>
      </c>
      <c r="C487" s="38" t="str">
        <f ca="1">IF(Testitaulu_Testtabell!$B$2="","",IF(Testitaulu_Testtabell!C491="","",IF(Asetukset!$B$26=(MID(CELL("filename",C486),FIND("]",CELL("filename",C486))+1,255)),Testitaulu_Testtabell!C491,"")))</f>
        <v/>
      </c>
      <c r="D487" s="19" t="str">
        <f>IF(Aloitus_Start!$D$1="","",IF(B487="","",IF(C487="","",C487-B487)))</f>
        <v/>
      </c>
      <c r="E487" s="45" t="str">
        <f>IF(Aloitus_Start!$D$1="","",IF(B487="","",IF(B487=0,"",IF(B487=" ","",IF(C487="","",(C487/B487)-1)))))</f>
        <v/>
      </c>
      <c r="F487" s="19" t="str">
        <f ca="1">IF($A$3="","",IF(Aloitus_Start!$D$1="","",IF(B487="",IF(Aloitus_Start!$D$1="Suomi","Tieto puuttuu : "&amp;$A487,IF(Aloitus_Start!$D$1="Svenska","Information saknas : "&amp;$A487)),"")))</f>
        <v/>
      </c>
      <c r="G487" s="19" t="str">
        <f ca="1">IF($A$3="","",IF(Aloitus_Start!$D$1="","",IF(C487="",IF(Aloitus_Start!$D$1="Suomi","Tieto puuttuu : "&amp;$A487,IF(Aloitus_Start!$D$1="Svenska","Information saknas : "&amp;$A487)),"")))</f>
        <v/>
      </c>
    </row>
    <row r="488" spans="1:7" x14ac:dyDescent="0.2">
      <c r="A488" s="37" t="str">
        <f ca="1">IF(Testitaulu_Testtabell!$B$2="","",IF(Testitaulu_Testtabell!A492="","",IF(Asetukset!$B$26=(MID(CELL("filename",A487),FIND("]",CELL("filename",A487))+1,255)),Testitaulu_Testtabell!A492,"")))</f>
        <v/>
      </c>
      <c r="B488" s="19" t="str">
        <f ca="1">IF(Testitaulu_Testtabell!$B$2="","",IF(Testitaulu_Testtabell!B492="","",IF(Asetukset!$B$26=(MID(CELL("filename",B487),FIND("]",CELL("filename",B487))+1,255)),Testitaulu_Testtabell!B492,"")))</f>
        <v/>
      </c>
      <c r="C488" s="38" t="str">
        <f ca="1">IF(Testitaulu_Testtabell!$B$2="","",IF(Testitaulu_Testtabell!C492="","",IF(Asetukset!$B$26=(MID(CELL("filename",C487),FIND("]",CELL("filename",C487))+1,255)),Testitaulu_Testtabell!C492,"")))</f>
        <v/>
      </c>
      <c r="D488" s="19" t="str">
        <f>IF(Aloitus_Start!$D$1="","",IF(B488="","",IF(C488="","",C488-B488)))</f>
        <v/>
      </c>
      <c r="E488" s="45" t="str">
        <f>IF(Aloitus_Start!$D$1="","",IF(B488="","",IF(B488=0,"",IF(B488=" ","",IF(C488="","",(C488/B488)-1)))))</f>
        <v/>
      </c>
      <c r="F488" s="19" t="str">
        <f ca="1">IF($A$3="","",IF(Aloitus_Start!$D$1="","",IF(B488="",IF(Aloitus_Start!$D$1="Suomi","Tieto puuttuu : "&amp;$A488,IF(Aloitus_Start!$D$1="Svenska","Information saknas : "&amp;$A488)),"")))</f>
        <v/>
      </c>
      <c r="G488" s="19" t="str">
        <f ca="1">IF($A$3="","",IF(Aloitus_Start!$D$1="","",IF(C488="",IF(Aloitus_Start!$D$1="Suomi","Tieto puuttuu : "&amp;$A488,IF(Aloitus_Start!$D$1="Svenska","Information saknas : "&amp;$A488)),"")))</f>
        <v/>
      </c>
    </row>
    <row r="489" spans="1:7" x14ac:dyDescent="0.2">
      <c r="A489" s="37" t="str">
        <f ca="1">IF(Testitaulu_Testtabell!$B$2="","",IF(Testitaulu_Testtabell!A493="","",IF(Asetukset!$B$26=(MID(CELL("filename",A488),FIND("]",CELL("filename",A488))+1,255)),Testitaulu_Testtabell!A493,"")))</f>
        <v/>
      </c>
      <c r="B489" s="19" t="str">
        <f ca="1">IF(Testitaulu_Testtabell!$B$2="","",IF(Testitaulu_Testtabell!B493="","",IF(Asetukset!$B$26=(MID(CELL("filename",B488),FIND("]",CELL("filename",B488))+1,255)),Testitaulu_Testtabell!B493,"")))</f>
        <v/>
      </c>
      <c r="C489" s="38" t="str">
        <f ca="1">IF(Testitaulu_Testtabell!$B$2="","",IF(Testitaulu_Testtabell!C493="","",IF(Asetukset!$B$26=(MID(CELL("filename",C488),FIND("]",CELL("filename",C488))+1,255)),Testitaulu_Testtabell!C493,"")))</f>
        <v/>
      </c>
      <c r="D489" s="19" t="str">
        <f>IF(Aloitus_Start!$D$1="","",IF(B489="","",IF(C489="","",C489-B489)))</f>
        <v/>
      </c>
      <c r="E489" s="45" t="str">
        <f>IF(Aloitus_Start!$D$1="","",IF(B489="","",IF(B489=0,"",IF(B489=" ","",IF(C489="","",(C489/B489)-1)))))</f>
        <v/>
      </c>
      <c r="F489" s="19" t="str">
        <f ca="1">IF($A$3="","",IF(Aloitus_Start!$D$1="","",IF(B489="",IF(Aloitus_Start!$D$1="Suomi","Tieto puuttuu : "&amp;$A489,IF(Aloitus_Start!$D$1="Svenska","Information saknas : "&amp;$A489)),"")))</f>
        <v/>
      </c>
      <c r="G489" s="19" t="str">
        <f ca="1">IF($A$3="","",IF(Aloitus_Start!$D$1="","",IF(C489="",IF(Aloitus_Start!$D$1="Suomi","Tieto puuttuu : "&amp;$A489,IF(Aloitus_Start!$D$1="Svenska","Information saknas : "&amp;$A489)),"")))</f>
        <v/>
      </c>
    </row>
    <row r="490" spans="1:7" x14ac:dyDescent="0.2">
      <c r="A490" s="37" t="str">
        <f ca="1">IF(Testitaulu_Testtabell!$B$2="","",IF(Testitaulu_Testtabell!A494="","",IF(Asetukset!$B$26=(MID(CELL("filename",A489),FIND("]",CELL("filename",A489))+1,255)),Testitaulu_Testtabell!A494,"")))</f>
        <v/>
      </c>
      <c r="B490" s="19" t="str">
        <f ca="1">IF(Testitaulu_Testtabell!$B$2="","",IF(Testitaulu_Testtabell!B494="","",IF(Asetukset!$B$26=(MID(CELL("filename",B489),FIND("]",CELL("filename",B489))+1,255)),Testitaulu_Testtabell!B494,"")))</f>
        <v/>
      </c>
      <c r="C490" s="38" t="str">
        <f ca="1">IF(Testitaulu_Testtabell!$B$2="","",IF(Testitaulu_Testtabell!C494="","",IF(Asetukset!$B$26=(MID(CELL("filename",C489),FIND("]",CELL("filename",C489))+1,255)),Testitaulu_Testtabell!C494,"")))</f>
        <v/>
      </c>
      <c r="D490" s="19" t="str">
        <f>IF(Aloitus_Start!$D$1="","",IF(B490="","",IF(C490="","",C490-B490)))</f>
        <v/>
      </c>
      <c r="E490" s="45" t="str">
        <f>IF(Aloitus_Start!$D$1="","",IF(B490="","",IF(B490=0,"",IF(B490=" ","",IF(C490="","",(C490/B490)-1)))))</f>
        <v/>
      </c>
      <c r="F490" s="19" t="str">
        <f ca="1">IF($A$3="","",IF(Aloitus_Start!$D$1="","",IF(B490="",IF(Aloitus_Start!$D$1="Suomi","Tieto puuttuu : "&amp;$A490,IF(Aloitus_Start!$D$1="Svenska","Information saknas : "&amp;$A490)),"")))</f>
        <v/>
      </c>
      <c r="G490" s="19" t="str">
        <f ca="1">IF($A$3="","",IF(Aloitus_Start!$D$1="","",IF(C490="",IF(Aloitus_Start!$D$1="Suomi","Tieto puuttuu : "&amp;$A490,IF(Aloitus_Start!$D$1="Svenska","Information saknas : "&amp;$A490)),"")))</f>
        <v/>
      </c>
    </row>
    <row r="491" spans="1:7" x14ac:dyDescent="0.2">
      <c r="A491" s="37" t="str">
        <f ca="1">IF(Testitaulu_Testtabell!$B$2="","",IF(Testitaulu_Testtabell!A495="","",IF(Asetukset!$B$26=(MID(CELL("filename",A490),FIND("]",CELL("filename",A490))+1,255)),Testitaulu_Testtabell!A495,"")))</f>
        <v/>
      </c>
      <c r="B491" s="19" t="str">
        <f ca="1">IF(Testitaulu_Testtabell!$B$2="","",IF(Testitaulu_Testtabell!B495="","",IF(Asetukset!$B$26=(MID(CELL("filename",B490),FIND("]",CELL("filename",B490))+1,255)),Testitaulu_Testtabell!B495,"")))</f>
        <v/>
      </c>
      <c r="C491" s="38" t="str">
        <f ca="1">IF(Testitaulu_Testtabell!$B$2="","",IF(Testitaulu_Testtabell!C495="","",IF(Asetukset!$B$26=(MID(CELL("filename",C490),FIND("]",CELL("filename",C490))+1,255)),Testitaulu_Testtabell!C495,"")))</f>
        <v/>
      </c>
      <c r="D491" s="19" t="str">
        <f>IF(Aloitus_Start!$D$1="","",IF(B491="","",IF(C491="","",C491-B491)))</f>
        <v/>
      </c>
      <c r="E491" s="45" t="str">
        <f>IF(Aloitus_Start!$D$1="","",IF(B491="","",IF(B491=0,"",IF(B491=" ","",IF(C491="","",(C491/B491)-1)))))</f>
        <v/>
      </c>
      <c r="F491" s="19" t="str">
        <f ca="1">IF($A$3="","",IF(Aloitus_Start!$D$1="","",IF(B491="",IF(Aloitus_Start!$D$1="Suomi","Tieto puuttuu : "&amp;$A491,IF(Aloitus_Start!$D$1="Svenska","Information saknas : "&amp;$A491)),"")))</f>
        <v/>
      </c>
      <c r="G491" s="19" t="str">
        <f ca="1">IF($A$3="","",IF(Aloitus_Start!$D$1="","",IF(C491="",IF(Aloitus_Start!$D$1="Suomi","Tieto puuttuu : "&amp;$A491,IF(Aloitus_Start!$D$1="Svenska","Information saknas : "&amp;$A491)),"")))</f>
        <v/>
      </c>
    </row>
    <row r="492" spans="1:7" x14ac:dyDescent="0.2">
      <c r="A492" s="37" t="str">
        <f ca="1">IF(Testitaulu_Testtabell!$B$2="","",IF(Testitaulu_Testtabell!A496="","",IF(Asetukset!$B$26=(MID(CELL("filename",A491),FIND("]",CELL("filename",A491))+1,255)),Testitaulu_Testtabell!A496,"")))</f>
        <v/>
      </c>
      <c r="B492" s="19" t="str">
        <f ca="1">IF(Testitaulu_Testtabell!$B$2="","",IF(Testitaulu_Testtabell!B496="","",IF(Asetukset!$B$26=(MID(CELL("filename",B491),FIND("]",CELL("filename",B491))+1,255)),Testitaulu_Testtabell!B496,"")))</f>
        <v/>
      </c>
      <c r="C492" s="38" t="str">
        <f ca="1">IF(Testitaulu_Testtabell!$B$2="","",IF(Testitaulu_Testtabell!C496="","",IF(Asetukset!$B$26=(MID(CELL("filename",C491),FIND("]",CELL("filename",C491))+1,255)),Testitaulu_Testtabell!C496,"")))</f>
        <v/>
      </c>
      <c r="D492" s="19" t="str">
        <f>IF(Aloitus_Start!$D$1="","",IF(B492="","",IF(C492="","",C492-B492)))</f>
        <v/>
      </c>
      <c r="E492" s="45" t="str">
        <f>IF(Aloitus_Start!$D$1="","",IF(B492="","",IF(B492=0,"",IF(B492=" ","",IF(C492="","",(C492/B492)-1)))))</f>
        <v/>
      </c>
      <c r="F492" s="19" t="str">
        <f ca="1">IF($A$3="","",IF(Aloitus_Start!$D$1="","",IF(B492="",IF(Aloitus_Start!$D$1="Suomi","Tieto puuttuu : "&amp;$A492,IF(Aloitus_Start!$D$1="Svenska","Information saknas : "&amp;$A492)),"")))</f>
        <v/>
      </c>
      <c r="G492" s="19" t="str">
        <f ca="1">IF($A$3="","",IF(Aloitus_Start!$D$1="","",IF(C492="",IF(Aloitus_Start!$D$1="Suomi","Tieto puuttuu : "&amp;$A492,IF(Aloitus_Start!$D$1="Svenska","Information saknas : "&amp;$A492)),"")))</f>
        <v/>
      </c>
    </row>
    <row r="493" spans="1:7" x14ac:dyDescent="0.2">
      <c r="A493" s="37" t="str">
        <f ca="1">IF(Testitaulu_Testtabell!$B$2="","",IF(Testitaulu_Testtabell!A497="","",IF(Asetukset!$B$26=(MID(CELL("filename",A492),FIND("]",CELL("filename",A492))+1,255)),Testitaulu_Testtabell!A497,"")))</f>
        <v/>
      </c>
      <c r="B493" s="19" t="str">
        <f ca="1">IF(Testitaulu_Testtabell!$B$2="","",IF(Testitaulu_Testtabell!B497="","",IF(Asetukset!$B$26=(MID(CELL("filename",B492),FIND("]",CELL("filename",B492))+1,255)),Testitaulu_Testtabell!B497,"")))</f>
        <v/>
      </c>
      <c r="C493" s="38" t="str">
        <f ca="1">IF(Testitaulu_Testtabell!$B$2="","",IF(Testitaulu_Testtabell!C497="","",IF(Asetukset!$B$26=(MID(CELL("filename",C492),FIND("]",CELL("filename",C492))+1,255)),Testitaulu_Testtabell!C497,"")))</f>
        <v/>
      </c>
      <c r="F493" s="19"/>
      <c r="G493" s="19"/>
    </row>
    <row r="494" spans="1:7" x14ac:dyDescent="0.2">
      <c r="A494" s="37" t="str">
        <f ca="1">IF(Testitaulu_Testtabell!$B$2="","",IF(Testitaulu_Testtabell!A498="","",IF(Asetukset!$B$26=(MID(CELL("filename",A493),FIND("]",CELL("filename",A493))+1,255)),Testitaulu_Testtabell!A498,"")))</f>
        <v/>
      </c>
      <c r="B494" s="19" t="str">
        <f ca="1">IF(Testitaulu_Testtabell!$B$2="","",IF(Testitaulu_Testtabell!B498="","",IF(Asetukset!$B$26=(MID(CELL("filename",B493),FIND("]",CELL("filename",B493))+1,255)),Testitaulu_Testtabell!B498,"")))</f>
        <v/>
      </c>
      <c r="C494" s="38" t="str">
        <f ca="1">IF(Testitaulu_Testtabell!$B$2="","",IF(Testitaulu_Testtabell!C498="","",IF(Asetukset!$B$26=(MID(CELL("filename",C493),FIND("]",CELL("filename",C493))+1,255)),Testitaulu_Testtabell!C498,"")))</f>
        <v/>
      </c>
      <c r="D494" s="19" t="str">
        <f>IF(Aloitus_Start!$D$1="","",IF(B494="","",IF(C494="","",C494-B494)))</f>
        <v/>
      </c>
      <c r="E494" s="45" t="str">
        <f>IF(Aloitus_Start!$D$1="","",IF(B494="","",IF(B494=0,"",IF(B494=" ","",IF(C494="","",(C494/B494)-1)))))</f>
        <v/>
      </c>
      <c r="F494" s="19" t="str">
        <f ca="1">IF($A$3="","",IF(Aloitus_Start!$D$1="","",IF(B494="",IF(Aloitus_Start!$D$1="Suomi","Tieto puuttuu : "&amp;$A494,IF(Aloitus_Start!$D$1="Svenska","Information saknas : "&amp;$A494)),"")))</f>
        <v/>
      </c>
      <c r="G494" s="19" t="str">
        <f ca="1">IF($A$3="","",IF(Aloitus_Start!$D$1="","",IF(C494="",IF(Aloitus_Start!$D$1="Suomi","Tieto puuttuu : "&amp;$A494,IF(Aloitus_Start!$D$1="Svenska","Information saknas : "&amp;$A494)),"")))</f>
        <v/>
      </c>
    </row>
    <row r="495" spans="1:7" x14ac:dyDescent="0.2">
      <c r="A495" s="37" t="str">
        <f ca="1">IF(Testitaulu_Testtabell!$B$2="","",IF(Testitaulu_Testtabell!A499="","",IF(Asetukset!$B$26=(MID(CELL("filename",A494),FIND("]",CELL("filename",A494))+1,255)),Testitaulu_Testtabell!A499,"")))</f>
        <v/>
      </c>
      <c r="B495" s="19" t="str">
        <f ca="1">IF(Testitaulu_Testtabell!$B$2="","",IF(Testitaulu_Testtabell!B499="","",IF(Asetukset!$B$26=(MID(CELL("filename",B494),FIND("]",CELL("filename",B494))+1,255)),Testitaulu_Testtabell!B499,"")))</f>
        <v/>
      </c>
      <c r="C495" s="38" t="str">
        <f ca="1">IF(Testitaulu_Testtabell!$B$2="","",IF(Testitaulu_Testtabell!C499="","",IF(Asetukset!$B$26=(MID(CELL("filename",C494),FIND("]",CELL("filename",C494))+1,255)),Testitaulu_Testtabell!C499,"")))</f>
        <v/>
      </c>
      <c r="D495" s="19" t="str">
        <f>IF(Aloitus_Start!$D$1="","",IF(B495="","",IF(C495="","",C495-B495)))</f>
        <v/>
      </c>
      <c r="E495" s="45" t="str">
        <f>IF(Aloitus_Start!$D$1="","",IF(B495="","",IF(B495=0,"",IF(B495=" ","",IF(C495="","",(C495/B495)-1)))))</f>
        <v/>
      </c>
      <c r="F495" s="19" t="str">
        <f ca="1">IF($A$3="","",IF(Aloitus_Start!$D$1="","",IF(B495="",IF(Aloitus_Start!$D$1="Suomi","Tieto puuttuu : "&amp;$A495,IF(Aloitus_Start!$D$1="Svenska","Information saknas : "&amp;$A495)),"")))</f>
        <v/>
      </c>
      <c r="G495" s="19" t="str">
        <f ca="1">IF($A$3="","",IF(Aloitus_Start!$D$1="","",IF(C495="",IF(Aloitus_Start!$D$1="Suomi","Tieto puuttuu : "&amp;$A495,IF(Aloitus_Start!$D$1="Svenska","Information saknas : "&amp;$A495)),"")))</f>
        <v/>
      </c>
    </row>
    <row r="496" spans="1:7" x14ac:dyDescent="0.2">
      <c r="A496" s="37" t="str">
        <f ca="1">IF(Testitaulu_Testtabell!$B$2="","",IF(Testitaulu_Testtabell!A500="","",IF(Asetukset!$B$26=(MID(CELL("filename",A495),FIND("]",CELL("filename",A495))+1,255)),Testitaulu_Testtabell!A500,"")))</f>
        <v/>
      </c>
      <c r="B496" s="19" t="str">
        <f ca="1">IF(Testitaulu_Testtabell!$B$2="","",IF(Testitaulu_Testtabell!B500="","",IF(Asetukset!$B$26=(MID(CELL("filename",B495),FIND("]",CELL("filename",B495))+1,255)),Testitaulu_Testtabell!B500,"")))</f>
        <v/>
      </c>
      <c r="C496" s="38" t="str">
        <f ca="1">IF(Testitaulu_Testtabell!$B$2="","",IF(Testitaulu_Testtabell!C500="","",IF(Asetukset!$B$26=(MID(CELL("filename",C495),FIND("]",CELL("filename",C495))+1,255)),Testitaulu_Testtabell!C500,"")))</f>
        <v/>
      </c>
      <c r="D496" s="19" t="str">
        <f>IF(Aloitus_Start!$D$1="","",IF(B496="","",IF(C496="","",C496-B496)))</f>
        <v/>
      </c>
      <c r="E496" s="45" t="str">
        <f>IF(Aloitus_Start!$D$1="","",IF(B496="","",IF(B496=0,"",IF(B496=" ","",IF(C496="","",(C496/B496)-1)))))</f>
        <v/>
      </c>
      <c r="F496" s="19" t="str">
        <f ca="1">IF($A$3="","",IF(Aloitus_Start!$D$1="","",IF(B496="",IF(Aloitus_Start!$D$1="Suomi","Tieto puuttuu : "&amp;$A496,IF(Aloitus_Start!$D$1="Svenska","Information saknas : "&amp;$A496)),"")))</f>
        <v/>
      </c>
      <c r="G496" s="19" t="str">
        <f ca="1">IF($A$3="","",IF(Aloitus_Start!$D$1="","",IF(C496="",IF(Aloitus_Start!$D$1="Suomi","Tieto puuttuu : "&amp;$A496,IF(Aloitus_Start!$D$1="Svenska","Information saknas : "&amp;$A496)),"")))</f>
        <v/>
      </c>
    </row>
    <row r="497" spans="1:7" x14ac:dyDescent="0.2">
      <c r="A497" s="37" t="str">
        <f ca="1">IF(Testitaulu_Testtabell!$B$2="","",IF(Testitaulu_Testtabell!A501="","",IF(Asetukset!$B$26=(MID(CELL("filename",A496),FIND("]",CELL("filename",A496))+1,255)),Testitaulu_Testtabell!A501,"")))</f>
        <v/>
      </c>
      <c r="B497" s="19" t="str">
        <f ca="1">IF(Testitaulu_Testtabell!$B$2="","",IF(Testitaulu_Testtabell!B501="","",IF(Asetukset!$B$26=(MID(CELL("filename",B496),FIND("]",CELL("filename",B496))+1,255)),Testitaulu_Testtabell!B501,"")))</f>
        <v/>
      </c>
      <c r="C497" s="38" t="str">
        <f ca="1">IF(Testitaulu_Testtabell!$B$2="","",IF(Testitaulu_Testtabell!C501="","",IF(Asetukset!$B$26=(MID(CELL("filename",C496),FIND("]",CELL("filename",C496))+1,255)),Testitaulu_Testtabell!C501,"")))</f>
        <v/>
      </c>
      <c r="D497" s="19" t="str">
        <f>IF(Aloitus_Start!$D$1="","",IF(B497="","",IF(C497="","",C497-B497)))</f>
        <v/>
      </c>
      <c r="E497" s="45" t="str">
        <f>IF(Aloitus_Start!$D$1="","",IF(B497="","",IF(B497=0,"",IF(B497=" ","",IF(C497="","",(C497/B497)-1)))))</f>
        <v/>
      </c>
      <c r="F497" s="19" t="str">
        <f ca="1">IF($A$3="","",IF(Aloitus_Start!$D$1="","",IF(B497="",IF(Aloitus_Start!$D$1="Suomi","Tieto puuttuu : "&amp;$A497,IF(Aloitus_Start!$D$1="Svenska","Information saknas : "&amp;$A497)),"")))</f>
        <v/>
      </c>
      <c r="G497" s="19" t="str">
        <f ca="1">IF($A$3="","",IF(Aloitus_Start!$D$1="","",IF(C497="",IF(Aloitus_Start!$D$1="Suomi","Tieto puuttuu : "&amp;$A497,IF(Aloitus_Start!$D$1="Svenska","Information saknas : "&amp;$A497)),"")))</f>
        <v/>
      </c>
    </row>
    <row r="498" spans="1:7" x14ac:dyDescent="0.2">
      <c r="A498" s="37" t="str">
        <f ca="1">IF(Testitaulu_Testtabell!$B$2="","",IF(Testitaulu_Testtabell!A502="","",IF(Asetukset!$B$26=(MID(CELL("filename",A497),FIND("]",CELL("filename",A497))+1,255)),Testitaulu_Testtabell!A502,"")))</f>
        <v/>
      </c>
      <c r="B498" s="19" t="str">
        <f ca="1">IF(Testitaulu_Testtabell!$B$2="","",IF(Testitaulu_Testtabell!B502="","",IF(Asetukset!$B$26=(MID(CELL("filename",B497),FIND("]",CELL("filename",B497))+1,255)),Testitaulu_Testtabell!B502,"")))</f>
        <v/>
      </c>
      <c r="C498" s="38" t="str">
        <f ca="1">IF(Testitaulu_Testtabell!$B$2="","",IF(Testitaulu_Testtabell!C502="","",IF(Asetukset!$B$26=(MID(CELL("filename",C497),FIND("]",CELL("filename",C497))+1,255)),Testitaulu_Testtabell!C502,"")))</f>
        <v/>
      </c>
      <c r="D498" s="19" t="str">
        <f>IF(Aloitus_Start!$D$1="","",IF(B498="","",IF(C498="","",C498-B498)))</f>
        <v/>
      </c>
      <c r="E498" s="45" t="str">
        <f>IF(Aloitus_Start!$D$1="","",IF(B498="","",IF(B498=0,"",IF(B498=" ","",IF(C498="","",(C498/B498)-1)))))</f>
        <v/>
      </c>
      <c r="F498" s="19" t="str">
        <f ca="1">IF($A$3="","",IF(Aloitus_Start!$D$1="","",IF(B498="",IF(Aloitus_Start!$D$1="Suomi","Tieto puuttuu : "&amp;$A498,IF(Aloitus_Start!$D$1="Svenska","Information saknas : "&amp;$A498)),"")))</f>
        <v/>
      </c>
      <c r="G498" s="19" t="str">
        <f ca="1">IF($A$3="","",IF(Aloitus_Start!$D$1="","",IF(C498="",IF(Aloitus_Start!$D$1="Suomi","Tieto puuttuu : "&amp;$A498,IF(Aloitus_Start!$D$1="Svenska","Information saknas : "&amp;$A498)),"")))</f>
        <v/>
      </c>
    </row>
    <row r="499" spans="1:7" x14ac:dyDescent="0.2">
      <c r="A499" s="37" t="str">
        <f ca="1">IF(Testitaulu_Testtabell!$B$2="","",IF(Testitaulu_Testtabell!A503="","",IF(Asetukset!$B$26=(MID(CELL("filename",A498),FIND("]",CELL("filename",A498))+1,255)),Testitaulu_Testtabell!A503,"")))</f>
        <v/>
      </c>
      <c r="B499" s="19" t="str">
        <f ca="1">IF(Testitaulu_Testtabell!$B$2="","",IF(Testitaulu_Testtabell!B503="","",IF(Asetukset!$B$26=(MID(CELL("filename",B498),FIND("]",CELL("filename",B498))+1,255)),Testitaulu_Testtabell!B503,"")))</f>
        <v/>
      </c>
      <c r="C499" s="38" t="str">
        <f ca="1">IF(Testitaulu_Testtabell!$B$2="","",IF(Testitaulu_Testtabell!C503="","",IF(Asetukset!$B$26=(MID(CELL("filename",C498),FIND("]",CELL("filename",C498))+1,255)),Testitaulu_Testtabell!C503,"")))</f>
        <v/>
      </c>
      <c r="D499" s="19" t="str">
        <f>IF(Aloitus_Start!$D$1="","",IF(B499="","",IF(C499="","",C499-B499)))</f>
        <v/>
      </c>
      <c r="E499" s="45" t="str">
        <f>IF(Aloitus_Start!$D$1="","",IF(B499="","",IF(B499=0,"",IF(B499=" ","",IF(C499="","",(C499/B499)-1)))))</f>
        <v/>
      </c>
      <c r="F499" s="19" t="str">
        <f ca="1">IF($A$3="","",IF(Aloitus_Start!$D$1="","",IF(B499="",IF(Aloitus_Start!$D$1="Suomi","Tieto puuttuu : "&amp;$A499,IF(Aloitus_Start!$D$1="Svenska","Information saknas : "&amp;$A499)),"")))</f>
        <v/>
      </c>
      <c r="G499" s="19" t="str">
        <f ca="1">IF($A$3="","",IF(Aloitus_Start!$D$1="","",IF(C499="",IF(Aloitus_Start!$D$1="Suomi","Tieto puuttuu : "&amp;$A499,IF(Aloitus_Start!$D$1="Svenska","Information saknas : "&amp;$A499)),"")))</f>
        <v/>
      </c>
    </row>
    <row r="500" spans="1:7" x14ac:dyDescent="0.2">
      <c r="A500" s="37" t="str">
        <f ca="1">IF(Testitaulu_Testtabell!$B$2="","",IF(Testitaulu_Testtabell!A504="","",IF(Asetukset!$B$26=(MID(CELL("filename",A499),FIND("]",CELL("filename",A499))+1,255)),Testitaulu_Testtabell!A504,"")))</f>
        <v/>
      </c>
      <c r="B500" s="19" t="str">
        <f ca="1">IF(Testitaulu_Testtabell!$B$2="","",IF(Testitaulu_Testtabell!B504="","",IF(Asetukset!$B$26=(MID(CELL("filename",B499),FIND("]",CELL("filename",B499))+1,255)),Testitaulu_Testtabell!B504,"")))</f>
        <v/>
      </c>
      <c r="C500" s="38" t="str">
        <f ca="1">IF(Testitaulu_Testtabell!$B$2="","",IF(Testitaulu_Testtabell!C504="","",IF(Asetukset!$B$26=(MID(CELL("filename",C499),FIND("]",CELL("filename",C499))+1,255)),Testitaulu_Testtabell!C504,"")))</f>
        <v/>
      </c>
      <c r="D500" s="19" t="str">
        <f>IF(Aloitus_Start!$D$1="","",IF(B500="","",IF(C500="","",C500-B500)))</f>
        <v/>
      </c>
      <c r="E500" s="45" t="str">
        <f>IF(Aloitus_Start!$D$1="","",IF(B500="","",IF(B500=0,"",IF(B500=" ","",IF(C500="","",(C500/B500)-1)))))</f>
        <v/>
      </c>
      <c r="F500" s="19" t="str">
        <f ca="1">IF($A$3="","",IF(Aloitus_Start!$D$1="","",IF(B500="",IF(Aloitus_Start!$D$1="Suomi","Tieto puuttuu : "&amp;$A500,IF(Aloitus_Start!$D$1="Svenska","Information saknas : "&amp;$A500)),"")))</f>
        <v/>
      </c>
      <c r="G500" s="19" t="str">
        <f ca="1">IF($A$3="","",IF(Aloitus_Start!$D$1="","",IF(C500="",IF(Aloitus_Start!$D$1="Suomi","Tieto puuttuu : "&amp;$A500,IF(Aloitus_Start!$D$1="Svenska","Information saknas : "&amp;$A500)),"")))</f>
        <v/>
      </c>
    </row>
    <row r="501" spans="1:7" x14ac:dyDescent="0.2">
      <c r="A501" s="37" t="str">
        <f ca="1">IF(Testitaulu_Testtabell!$B$2="","",IF(Testitaulu_Testtabell!A505="","",IF(Asetukset!$B$26=(MID(CELL("filename",A500),FIND("]",CELL("filename",A500))+1,255)),Testitaulu_Testtabell!A505,"")))</f>
        <v/>
      </c>
      <c r="B501" s="19" t="str">
        <f ca="1">IF(Testitaulu_Testtabell!$B$2="","",IF(Testitaulu_Testtabell!B505="","",IF(Asetukset!$B$26=(MID(CELL("filename",B500),FIND("]",CELL("filename",B500))+1,255)),Testitaulu_Testtabell!B505,"")))</f>
        <v/>
      </c>
      <c r="C501" s="38" t="str">
        <f ca="1">IF(Testitaulu_Testtabell!$B$2="","",IF(Testitaulu_Testtabell!C505="","",IF(Asetukset!$B$26=(MID(CELL("filename",C500),FIND("]",CELL("filename",C500))+1,255)),Testitaulu_Testtabell!C505,"")))</f>
        <v/>
      </c>
      <c r="D501" s="19" t="str">
        <f>IF(Aloitus_Start!$D$1="","",IF(B501="","",IF(C501="","",C501-B501)))</f>
        <v/>
      </c>
      <c r="E501" s="45" t="str">
        <f>IF(Aloitus_Start!$D$1="","",IF(B501="","",IF(B501=0,"",IF(B501=" ","",IF(C501="","",(C501/B501)-1)))))</f>
        <v/>
      </c>
      <c r="F501" s="19" t="str">
        <f ca="1">IF($A$3="","",IF(Aloitus_Start!$D$1="","",IF(B501="",IF(Aloitus_Start!$D$1="Suomi","Tieto puuttuu : "&amp;$A501,IF(Aloitus_Start!$D$1="Svenska","Information saknas : "&amp;$A501)),"")))</f>
        <v/>
      </c>
      <c r="G501" s="19" t="str">
        <f ca="1">IF($A$3="","",IF(Aloitus_Start!$D$1="","",IF(C501="",IF(Aloitus_Start!$D$1="Suomi","Tieto puuttuu : "&amp;$A501,IF(Aloitus_Start!$D$1="Svenska","Information saknas : "&amp;$A501)),"")))</f>
        <v/>
      </c>
    </row>
    <row r="502" spans="1:7" x14ac:dyDescent="0.2">
      <c r="A502" s="37" t="str">
        <f ca="1">IF(Testitaulu_Testtabell!$B$2="","",IF(Testitaulu_Testtabell!A506="","",IF(Asetukset!$B$26=(MID(CELL("filename",A501),FIND("]",CELL("filename",A501))+1,255)),Testitaulu_Testtabell!A506,"")))</f>
        <v/>
      </c>
      <c r="B502" s="19" t="str">
        <f ca="1">IF(Testitaulu_Testtabell!$B$2="","",IF(Testitaulu_Testtabell!B506="","",IF(Asetukset!$B$26=(MID(CELL("filename",B501),FIND("]",CELL("filename",B501))+1,255)),Testitaulu_Testtabell!B506,"")))</f>
        <v/>
      </c>
      <c r="C502" s="38" t="str">
        <f ca="1">IF(Testitaulu_Testtabell!$B$2="","",IF(Testitaulu_Testtabell!C506="","",IF(Asetukset!$B$26=(MID(CELL("filename",C501),FIND("]",CELL("filename",C501))+1,255)),Testitaulu_Testtabell!C506,"")))</f>
        <v/>
      </c>
      <c r="D502" s="19" t="str">
        <f>IF(Aloitus_Start!$D$1="","",IF(B502="","",IF(C502="","",C502-B502)))</f>
        <v/>
      </c>
      <c r="E502" s="45" t="str">
        <f>IF(Aloitus_Start!$D$1="","",IF(B502="","",IF(B502=0,"",IF(B502=" ","",IF(C502="","",(C502/B502)-1)))))</f>
        <v/>
      </c>
      <c r="F502" s="19" t="str">
        <f ca="1">IF($A$3="","",IF(Aloitus_Start!$D$1="","",IF(B502="",IF(Aloitus_Start!$D$1="Suomi","Tieto puuttuu : "&amp;$A502,IF(Aloitus_Start!$D$1="Svenska","Information saknas : "&amp;$A502)),"")))</f>
        <v/>
      </c>
      <c r="G502" s="19" t="str">
        <f ca="1">IF($A$3="","",IF(Aloitus_Start!$D$1="","",IF(C502="",IF(Aloitus_Start!$D$1="Suomi","Tieto puuttuu : "&amp;$A502,IF(Aloitus_Start!$D$1="Svenska","Information saknas : "&amp;$A502)),"")))</f>
        <v/>
      </c>
    </row>
    <row r="503" spans="1:7" x14ac:dyDescent="0.2">
      <c r="A503" s="37" t="str">
        <f ca="1">IF(Testitaulu_Testtabell!$B$2="","",IF(Testitaulu_Testtabell!A507="","",IF(Asetukset!$B$26=(MID(CELL("filename",A502),FIND("]",CELL("filename",A502))+1,255)),Testitaulu_Testtabell!A507,"")))</f>
        <v/>
      </c>
      <c r="B503" s="19" t="str">
        <f ca="1">IF(Testitaulu_Testtabell!$B$2="","",IF(Testitaulu_Testtabell!B507="","",IF(Asetukset!$B$26=(MID(CELL("filename",B502),FIND("]",CELL("filename",B502))+1,255)),Testitaulu_Testtabell!B507,"")))</f>
        <v/>
      </c>
      <c r="C503" s="38" t="str">
        <f ca="1">IF(Testitaulu_Testtabell!$B$2="","",IF(Testitaulu_Testtabell!C507="","",IF(Asetukset!$B$26=(MID(CELL("filename",C502),FIND("]",CELL("filename",C502))+1,255)),Testitaulu_Testtabell!C507,"")))</f>
        <v/>
      </c>
      <c r="D503" s="19" t="str">
        <f>IF(Aloitus_Start!$D$1="","",IF(B503="","",IF(C503="","",C503-B503)))</f>
        <v/>
      </c>
      <c r="E503" s="45" t="str">
        <f>IF(Aloitus_Start!$D$1="","",IF(B503="","",IF(B503=0,"",IF(B503=" ","",IF(C503="","",(C503/B503)-1)))))</f>
        <v/>
      </c>
      <c r="F503" s="19" t="str">
        <f ca="1">IF($A$3="","",IF(Aloitus_Start!$D$1="","",IF(B503="",IF(Aloitus_Start!$D$1="Suomi","Tieto puuttuu : "&amp;$A503,IF(Aloitus_Start!$D$1="Svenska","Information saknas : "&amp;$A503)),"")))</f>
        <v/>
      </c>
      <c r="G503" s="19" t="str">
        <f ca="1">IF($A$3="","",IF(Aloitus_Start!$D$1="","",IF(C503="",IF(Aloitus_Start!$D$1="Suomi","Tieto puuttuu : "&amp;$A503,IF(Aloitus_Start!$D$1="Svenska","Information saknas : "&amp;$A503)),"")))</f>
        <v/>
      </c>
    </row>
    <row r="504" spans="1:7" x14ac:dyDescent="0.2">
      <c r="A504" s="37" t="str">
        <f ca="1">IF(Testitaulu_Testtabell!$B$2="","",IF(Testitaulu_Testtabell!A508="","",IF(Asetukset!$B$26=(MID(CELL("filename",A503),FIND("]",CELL("filename",A503))+1,255)),Testitaulu_Testtabell!A508,"")))</f>
        <v/>
      </c>
      <c r="B504" s="19" t="str">
        <f ca="1">IF(Testitaulu_Testtabell!$B$2="","",IF(Testitaulu_Testtabell!B508="","",IF(Asetukset!$B$26=(MID(CELL("filename",B503),FIND("]",CELL("filename",B503))+1,255)),Testitaulu_Testtabell!B508,"")))</f>
        <v/>
      </c>
      <c r="C504" s="38" t="str">
        <f ca="1">IF(Testitaulu_Testtabell!$B$2="","",IF(Testitaulu_Testtabell!C508="","",IF(Asetukset!$B$26=(MID(CELL("filename",C503),FIND("]",CELL("filename",C503))+1,255)),Testitaulu_Testtabell!C508,"")))</f>
        <v/>
      </c>
      <c r="D504" s="19" t="str">
        <f>IF(Aloitus_Start!$D$1="","",IF(B504="","",IF(C504="","",C504-B504)))</f>
        <v/>
      </c>
      <c r="E504" s="45" t="str">
        <f>IF(Aloitus_Start!$D$1="","",IF(B504="","",IF(B504=0,"",IF(B504=" ","",IF(C504="","",(C504/B504)-1)))))</f>
        <v/>
      </c>
      <c r="F504" s="19" t="str">
        <f ca="1">IF($A$3="","",IF(Aloitus_Start!$D$1="","",IF(B504="",IF(Aloitus_Start!$D$1="Suomi","Tieto puuttuu : "&amp;$A504,IF(Aloitus_Start!$D$1="Svenska","Information saknas : "&amp;$A504)),"")))</f>
        <v/>
      </c>
      <c r="G504" s="19" t="str">
        <f ca="1">IF($A$3="","",IF(Aloitus_Start!$D$1="","",IF(C504="",IF(Aloitus_Start!$D$1="Suomi","Tieto puuttuu : "&amp;$A504,IF(Aloitus_Start!$D$1="Svenska","Information saknas : "&amp;$A504)),"")))</f>
        <v/>
      </c>
    </row>
    <row r="505" spans="1:7" x14ac:dyDescent="0.2">
      <c r="A505" s="37" t="str">
        <f ca="1">IF(Testitaulu_Testtabell!$B$2="","",IF(Testitaulu_Testtabell!A509="","",IF(Asetukset!$B$26=(MID(CELL("filename",A504),FIND("]",CELL("filename",A504))+1,255)),Testitaulu_Testtabell!A509,"")))</f>
        <v/>
      </c>
      <c r="B505" s="19" t="str">
        <f ca="1">IF(Testitaulu_Testtabell!$B$2="","",IF(Testitaulu_Testtabell!B509="","",IF(Asetukset!$B$26=(MID(CELL("filename",B504),FIND("]",CELL("filename",B504))+1,255)),Testitaulu_Testtabell!B509,"")))</f>
        <v/>
      </c>
      <c r="C505" s="38" t="str">
        <f ca="1">IF(Testitaulu_Testtabell!$B$2="","",IF(Testitaulu_Testtabell!C509="","",IF(Asetukset!$B$26=(MID(CELL("filename",C504),FIND("]",CELL("filename",C504))+1,255)),Testitaulu_Testtabell!C509,"")))</f>
        <v/>
      </c>
      <c r="D505" s="19" t="str">
        <f>IF(Aloitus_Start!$D$1="","",IF(B505="","",IF(C505="","",C505-B505)))</f>
        <v/>
      </c>
      <c r="E505" s="45" t="str">
        <f>IF(Aloitus_Start!$D$1="","",IF(B505="","",IF(B505=0,"",IF(B505=" ","",IF(C505="","",(C505/B505)-1)))))</f>
        <v/>
      </c>
      <c r="F505" s="19" t="str">
        <f ca="1">IF($A$3="","",IF(Aloitus_Start!$D$1="","",IF(B505="",IF(Aloitus_Start!$D$1="Suomi","Tieto puuttuu : "&amp;$A505,IF(Aloitus_Start!$D$1="Svenska","Information saknas : "&amp;$A505)),"")))</f>
        <v/>
      </c>
      <c r="G505" s="19" t="str">
        <f ca="1">IF($A$3="","",IF(Aloitus_Start!$D$1="","",IF(C505="",IF(Aloitus_Start!$D$1="Suomi","Tieto puuttuu : "&amp;$A505,IF(Aloitus_Start!$D$1="Svenska","Information saknas : "&amp;$A505)),"")))</f>
        <v/>
      </c>
    </row>
    <row r="506" spans="1:7" x14ac:dyDescent="0.2">
      <c r="A506" s="37" t="str">
        <f ca="1">IF(Testitaulu_Testtabell!$B$2="","",IF(Testitaulu_Testtabell!A510="","",IF(Asetukset!$B$26=(MID(CELL("filename",A505),FIND("]",CELL("filename",A505))+1,255)),Testitaulu_Testtabell!A510,"")))</f>
        <v/>
      </c>
      <c r="B506" s="19" t="str">
        <f ca="1">IF(Testitaulu_Testtabell!$B$2="","",IF(Testitaulu_Testtabell!B510="","",IF(Asetukset!$B$26=(MID(CELL("filename",B505),FIND("]",CELL("filename",B505))+1,255)),Testitaulu_Testtabell!B510,"")))</f>
        <v/>
      </c>
      <c r="C506" s="38" t="str">
        <f ca="1">IF(Testitaulu_Testtabell!$B$2="","",IF(Testitaulu_Testtabell!C510="","",IF(Asetukset!$B$26=(MID(CELL("filename",C505),FIND("]",CELL("filename",C505))+1,255)),Testitaulu_Testtabell!C510,"")))</f>
        <v/>
      </c>
      <c r="D506" s="19" t="str">
        <f>IF(Aloitus_Start!$D$1="","",IF(B506="","",IF(C506="","",C506-B506)))</f>
        <v/>
      </c>
      <c r="E506" s="45" t="str">
        <f>IF(Aloitus_Start!$D$1="","",IF(B506="","",IF(B506=0,"",IF(B506=" ","",IF(C506="","",(C506/B506)-1)))))</f>
        <v/>
      </c>
      <c r="F506" s="19" t="str">
        <f ca="1">IF($A$3="","",IF(Aloitus_Start!$D$1="","",IF(B506="",IF(Aloitus_Start!$D$1="Suomi","Tieto puuttuu : "&amp;$A506,IF(Aloitus_Start!$D$1="Svenska","Information saknas : "&amp;$A506)),"")))</f>
        <v/>
      </c>
      <c r="G506" s="19" t="str">
        <f ca="1">IF($A$3="","",IF(Aloitus_Start!$D$1="","",IF(C506="",IF(Aloitus_Start!$D$1="Suomi","Tieto puuttuu : "&amp;$A506,IF(Aloitus_Start!$D$1="Svenska","Information saknas : "&amp;$A506)),"")))</f>
        <v/>
      </c>
    </row>
    <row r="507" spans="1:7" x14ac:dyDescent="0.2">
      <c r="A507" s="37" t="str">
        <f ca="1">IF(Testitaulu_Testtabell!$B$2="","",IF(Testitaulu_Testtabell!A511="","",IF(Asetukset!$B$26=(MID(CELL("filename",A506),FIND("]",CELL("filename",A506))+1,255)),Testitaulu_Testtabell!A511,"")))</f>
        <v/>
      </c>
      <c r="B507" s="19" t="str">
        <f ca="1">IF(Testitaulu_Testtabell!$B$2="","",IF(Testitaulu_Testtabell!B511="","",IF(Asetukset!$B$26=(MID(CELL("filename",B506),FIND("]",CELL("filename",B506))+1,255)),Testitaulu_Testtabell!B511,"")))</f>
        <v/>
      </c>
      <c r="C507" s="38" t="str">
        <f ca="1">IF(Testitaulu_Testtabell!$B$2="","",IF(Testitaulu_Testtabell!C511="","",IF(Asetukset!$B$26=(MID(CELL("filename",C506),FIND("]",CELL("filename",C506))+1,255)),Testitaulu_Testtabell!C511,"")))</f>
        <v/>
      </c>
      <c r="D507" s="19" t="str">
        <f>IF(Aloitus_Start!$D$1="","",IF(B507="","",IF(C507="","",C507-B507)))</f>
        <v/>
      </c>
      <c r="E507" s="45" t="str">
        <f>IF(Aloitus_Start!$D$1="","",IF(B507="","",IF(B507=0,"",IF(B507=" ","",IF(C507="","",(C507/B507)-1)))))</f>
        <v/>
      </c>
      <c r="F507" s="19" t="str">
        <f ca="1">IF($A$3="","",IF(Aloitus_Start!$D$1="","",IF(B507="",IF(Aloitus_Start!$D$1="Suomi","Tieto puuttuu : "&amp;$A507,IF(Aloitus_Start!$D$1="Svenska","Information saknas : "&amp;$A507)),"")))</f>
        <v/>
      </c>
      <c r="G507" s="19" t="str">
        <f ca="1">IF($A$3="","",IF(Aloitus_Start!$D$1="","",IF(C507="",IF(Aloitus_Start!$D$1="Suomi","Tieto puuttuu : "&amp;$A507,IF(Aloitus_Start!$D$1="Svenska","Information saknas : "&amp;$A507)),"")))</f>
        <v/>
      </c>
    </row>
    <row r="508" spans="1:7" x14ac:dyDescent="0.2">
      <c r="A508" s="37" t="str">
        <f ca="1">IF(Testitaulu_Testtabell!$B$2="","",IF(Testitaulu_Testtabell!A512="","",IF(Asetukset!$B$26=(MID(CELL("filename",A507),FIND("]",CELL("filename",A507))+1,255)),Testitaulu_Testtabell!A512,"")))</f>
        <v/>
      </c>
      <c r="B508" s="19" t="str">
        <f ca="1">IF(Testitaulu_Testtabell!$B$2="","",IF(Testitaulu_Testtabell!B512="","",IF(Asetukset!$B$26=(MID(CELL("filename",B507),FIND("]",CELL("filename",B507))+1,255)),Testitaulu_Testtabell!B512,"")))</f>
        <v/>
      </c>
      <c r="C508" s="38" t="str">
        <f ca="1">IF(Testitaulu_Testtabell!$B$2="","",IF(Testitaulu_Testtabell!C512="","",IF(Asetukset!$B$26=(MID(CELL("filename",C507),FIND("]",CELL("filename",C507))+1,255)),Testitaulu_Testtabell!C512,"")))</f>
        <v/>
      </c>
      <c r="D508" s="19" t="str">
        <f>IF(Aloitus_Start!$D$1="","",IF(B508="","",IF(C508="","",C508-B508)))</f>
        <v/>
      </c>
      <c r="E508" s="45" t="str">
        <f>IF(Aloitus_Start!$D$1="","",IF(B508="","",IF(B508=0,"",IF(B508=" ","",IF(C508="","",(C508/B508)-1)))))</f>
        <v/>
      </c>
      <c r="F508" s="19" t="str">
        <f ca="1">IF($A$3="","",IF(Aloitus_Start!$D$1="","",IF(B508="",IF(Aloitus_Start!$D$1="Suomi","Tieto puuttuu : "&amp;$A508,IF(Aloitus_Start!$D$1="Svenska","Information saknas : "&amp;$A508)),"")))</f>
        <v/>
      </c>
      <c r="G508" s="19" t="str">
        <f ca="1">IF($A$3="","",IF(Aloitus_Start!$D$1="","",IF(C508="",IF(Aloitus_Start!$D$1="Suomi","Tieto puuttuu : "&amp;$A508,IF(Aloitus_Start!$D$1="Svenska","Information saknas : "&amp;$A508)),"")))</f>
        <v/>
      </c>
    </row>
    <row r="509" spans="1:7" x14ac:dyDescent="0.2">
      <c r="A509" s="37" t="str">
        <f ca="1">IF(Testitaulu_Testtabell!$B$2="","",IF(Testitaulu_Testtabell!A513="","",IF(Asetukset!$B$26=(MID(CELL("filename",A508),FIND("]",CELL("filename",A508))+1,255)),Testitaulu_Testtabell!A513,"")))</f>
        <v/>
      </c>
      <c r="B509" s="19" t="str">
        <f ca="1">IF(Testitaulu_Testtabell!$B$2="","",IF(Testitaulu_Testtabell!B513="","",IF(Asetukset!$B$26=(MID(CELL("filename",B508),FIND("]",CELL("filename",B508))+1,255)),Testitaulu_Testtabell!B513,"")))</f>
        <v/>
      </c>
      <c r="C509" s="38" t="str">
        <f ca="1">IF(Testitaulu_Testtabell!$B$2="","",IF(Testitaulu_Testtabell!C513="","",IF(Asetukset!$B$26=(MID(CELL("filename",C508),FIND("]",CELL("filename",C508))+1,255)),Testitaulu_Testtabell!C513,"")))</f>
        <v/>
      </c>
      <c r="D509" s="19" t="str">
        <f>IF(Aloitus_Start!$D$1="","",IF(B509="","",IF(C509="","",C509-B509)))</f>
        <v/>
      </c>
      <c r="E509" s="45" t="str">
        <f>IF(Aloitus_Start!$D$1="","",IF(B509="","",IF(B509=0,"",IF(B509=" ","",IF(C509="","",(C509/B509)-1)))))</f>
        <v/>
      </c>
      <c r="F509" s="19" t="str">
        <f ca="1">IF($A$3="","",IF(Aloitus_Start!$D$1="","",IF(B509="",IF(Aloitus_Start!$D$1="Suomi","Tieto puuttuu : "&amp;$A509,IF(Aloitus_Start!$D$1="Svenska","Information saknas : "&amp;$A509)),"")))</f>
        <v/>
      </c>
      <c r="G509" s="19" t="str">
        <f ca="1">IF($A$3="","",IF(Aloitus_Start!$D$1="","",IF(C509="",IF(Aloitus_Start!$D$1="Suomi","Tieto puuttuu : "&amp;$A509,IF(Aloitus_Start!$D$1="Svenska","Information saknas : "&amp;$A509)),"")))</f>
        <v/>
      </c>
    </row>
    <row r="510" spans="1:7" x14ac:dyDescent="0.2">
      <c r="A510" s="37" t="str">
        <f ca="1">IF(Testitaulu_Testtabell!$B$2="","",IF(Testitaulu_Testtabell!A514="","",IF(Asetukset!$B$26=(MID(CELL("filename",A509),FIND("]",CELL("filename",A509))+1,255)),Testitaulu_Testtabell!A514,"")))</f>
        <v/>
      </c>
      <c r="B510" s="19" t="str">
        <f ca="1">IF(Testitaulu_Testtabell!$B$2="","",IF(Testitaulu_Testtabell!B514="","",IF(Asetukset!$B$26=(MID(CELL("filename",B509),FIND("]",CELL("filename",B509))+1,255)),Testitaulu_Testtabell!B514,"")))</f>
        <v/>
      </c>
      <c r="C510" s="38" t="str">
        <f ca="1">IF(Testitaulu_Testtabell!$B$2="","",IF(Testitaulu_Testtabell!C514="","",IF(Asetukset!$B$26=(MID(CELL("filename",C509),FIND("]",CELL("filename",C509))+1,255)),Testitaulu_Testtabell!C514,"")))</f>
        <v/>
      </c>
      <c r="D510" s="19" t="str">
        <f>IF(Aloitus_Start!$D$1="","",IF(B510="","",IF(C510="","",C510-B510)))</f>
        <v/>
      </c>
      <c r="E510" s="45" t="str">
        <f>IF(Aloitus_Start!$D$1="","",IF(B510="","",IF(B510=0,"",IF(B510=" ","",IF(C510="","",(C510/B510)-1)))))</f>
        <v/>
      </c>
      <c r="F510" s="19" t="str">
        <f ca="1">IF($A$3="","",IF(Aloitus_Start!$D$1="","",IF(B510="",IF(Aloitus_Start!$D$1="Suomi","Tieto puuttuu : "&amp;$A510,IF(Aloitus_Start!$D$1="Svenska","Information saknas : "&amp;$A510)),"")))</f>
        <v/>
      </c>
      <c r="G510" s="19" t="str">
        <f ca="1">IF($A$3="","",IF(Aloitus_Start!$D$1="","",IF(C510="",IF(Aloitus_Start!$D$1="Suomi","Tieto puuttuu : "&amp;$A510,IF(Aloitus_Start!$D$1="Svenska","Information saknas : "&amp;$A510)),"")))</f>
        <v/>
      </c>
    </row>
    <row r="511" spans="1:7" x14ac:dyDescent="0.2">
      <c r="A511" s="37" t="str">
        <f ca="1">IF(Testitaulu_Testtabell!$B$2="","",IF(Testitaulu_Testtabell!A515="","",IF(Asetukset!$B$26=(MID(CELL("filename",A510),FIND("]",CELL("filename",A510))+1,255)),Testitaulu_Testtabell!A515,"")))</f>
        <v/>
      </c>
      <c r="B511" s="19" t="str">
        <f ca="1">IF(Testitaulu_Testtabell!$B$2="","",IF(Testitaulu_Testtabell!B515="","",IF(Asetukset!$B$26=(MID(CELL("filename",B510),FIND("]",CELL("filename",B510))+1,255)),Testitaulu_Testtabell!B515,"")))</f>
        <v/>
      </c>
      <c r="C511" s="38" t="str">
        <f ca="1">IF(Testitaulu_Testtabell!$B$2="","",IF(Testitaulu_Testtabell!C515="","",IF(Asetukset!$B$26=(MID(CELL("filename",C510),FIND("]",CELL("filename",C510))+1,255)),Testitaulu_Testtabell!C515,"")))</f>
        <v/>
      </c>
      <c r="D511" s="19" t="str">
        <f>IF(Aloitus_Start!$D$1="","",IF(B511="","",IF(C511="","",C511-B511)))</f>
        <v/>
      </c>
      <c r="E511" s="45" t="str">
        <f>IF(Aloitus_Start!$D$1="","",IF(B511="","",IF(B511=0,"",IF(B511=" ","",IF(C511="","",(C511/B511)-1)))))</f>
        <v/>
      </c>
      <c r="F511" s="19" t="str">
        <f ca="1">IF($A$3="","",IF(Aloitus_Start!$D$1="","",IF(B511="",IF(Aloitus_Start!$D$1="Suomi","Tieto puuttuu : "&amp;$A511,IF(Aloitus_Start!$D$1="Svenska","Information saknas : "&amp;$A511)),"")))</f>
        <v/>
      </c>
      <c r="G511" s="19" t="str">
        <f ca="1">IF($A$3="","",IF(Aloitus_Start!$D$1="","",IF(C511="",IF(Aloitus_Start!$D$1="Suomi","Tieto puuttuu : "&amp;$A511,IF(Aloitus_Start!$D$1="Svenska","Information saknas : "&amp;$A511)),"")))</f>
        <v/>
      </c>
    </row>
    <row r="512" spans="1:7" x14ac:dyDescent="0.2">
      <c r="A512" s="37" t="str">
        <f ca="1">IF(Testitaulu_Testtabell!$B$2="","",IF(Testitaulu_Testtabell!A516="","",IF(Asetukset!$B$26=(MID(CELL("filename",A511),FIND("]",CELL("filename",A511))+1,255)),Testitaulu_Testtabell!A516,"")))</f>
        <v/>
      </c>
      <c r="B512" s="19" t="str">
        <f ca="1">IF(Testitaulu_Testtabell!$B$2="","",IF(Testitaulu_Testtabell!B516="","",IF(Asetukset!$B$26=(MID(CELL("filename",B511),FIND("]",CELL("filename",B511))+1,255)),Testitaulu_Testtabell!B516,"")))</f>
        <v/>
      </c>
      <c r="C512" s="38" t="str">
        <f ca="1">IF(Testitaulu_Testtabell!$B$2="","",IF(Testitaulu_Testtabell!C516="","",IF(Asetukset!$B$26=(MID(CELL("filename",C511),FIND("]",CELL("filename",C511))+1,255)),Testitaulu_Testtabell!C516,"")))</f>
        <v/>
      </c>
      <c r="D512" s="19" t="str">
        <f>IF(Aloitus_Start!$D$1="","",IF(B512="","",IF(C512="","",C512-B512)))</f>
        <v/>
      </c>
      <c r="E512" s="45" t="str">
        <f>IF(Aloitus_Start!$D$1="","",IF(B512="","",IF(B512=0,"",IF(B512=" ","",IF(C512="","",(C512/B512)-1)))))</f>
        <v/>
      </c>
      <c r="F512" s="19" t="str">
        <f ca="1">IF($A$3="","",IF(Aloitus_Start!$D$1="","",IF(B512="",IF(Aloitus_Start!$D$1="Suomi","Tieto puuttuu : "&amp;$A512,IF(Aloitus_Start!$D$1="Svenska","Information saknas : "&amp;$A512)),"")))</f>
        <v/>
      </c>
      <c r="G512" s="19" t="str">
        <f ca="1">IF($A$3="","",IF(Aloitus_Start!$D$1="","",IF(C512="",IF(Aloitus_Start!$D$1="Suomi","Tieto puuttuu : "&amp;$A512,IF(Aloitus_Start!$D$1="Svenska","Information saknas : "&amp;$A512)),"")))</f>
        <v/>
      </c>
    </row>
    <row r="513" spans="1:7" x14ac:dyDescent="0.2">
      <c r="A513" s="37" t="str">
        <f ca="1">IF(Testitaulu_Testtabell!$B$2="","",IF(Testitaulu_Testtabell!A517="","",IF(Asetukset!$B$26=(MID(CELL("filename",A512),FIND("]",CELL("filename",A512))+1,255)),Testitaulu_Testtabell!A517,"")))</f>
        <v/>
      </c>
      <c r="B513" s="19" t="str">
        <f ca="1">IF(Testitaulu_Testtabell!$B$2="","",IF(Testitaulu_Testtabell!B517="","",IF(Asetukset!$B$26=(MID(CELL("filename",B512),FIND("]",CELL("filename",B512))+1,255)),Testitaulu_Testtabell!B517,"")))</f>
        <v/>
      </c>
      <c r="C513" s="38" t="str">
        <f ca="1">IF(Testitaulu_Testtabell!$B$2="","",IF(Testitaulu_Testtabell!C517="","",IF(Asetukset!$B$26=(MID(CELL("filename",C512),FIND("]",CELL("filename",C512))+1,255)),Testitaulu_Testtabell!C517,"")))</f>
        <v/>
      </c>
      <c r="F513" s="19"/>
      <c r="G513" s="19"/>
    </row>
    <row r="514" spans="1:7" x14ac:dyDescent="0.2">
      <c r="A514" s="37" t="str">
        <f ca="1">IF(Testitaulu_Testtabell!$B$2="","",IF(Testitaulu_Testtabell!A518="","",IF(Asetukset!$B$26=(MID(CELL("filename",A513),FIND("]",CELL("filename",A513))+1,255)),Testitaulu_Testtabell!A518,"")))</f>
        <v/>
      </c>
      <c r="B514" s="19" t="str">
        <f ca="1">IF(Testitaulu_Testtabell!$B$2="","",IF(Testitaulu_Testtabell!B518="","",IF(Asetukset!$B$26=(MID(CELL("filename",B513),FIND("]",CELL("filename",B513))+1,255)),Testitaulu_Testtabell!B518,"")))</f>
        <v/>
      </c>
      <c r="C514" s="38" t="str">
        <f ca="1">IF(Testitaulu_Testtabell!$B$2="","",IF(Testitaulu_Testtabell!C518="","",IF(Asetukset!$B$26=(MID(CELL("filename",C513),FIND("]",CELL("filename",C513))+1,255)),Testitaulu_Testtabell!C518,"")))</f>
        <v/>
      </c>
      <c r="D514" s="19" t="str">
        <f>IF(Aloitus_Start!$D$1="","",IF(B514="","",IF(C514="","",C514-B514)))</f>
        <v/>
      </c>
      <c r="E514" s="45" t="str">
        <f>IF(Aloitus_Start!$D$1="","",IF(B514="","",IF(B514=0,"",IF(B514=" ","",IF(C514="","",(C514/B514)-1)))))</f>
        <v/>
      </c>
      <c r="F514" s="19" t="str">
        <f ca="1">IF($A$3="","",IF(Aloitus_Start!$D$1="","",IF(B514="",IF(Aloitus_Start!$D$1="Suomi","Tieto puuttuu : "&amp;$A514,IF(Aloitus_Start!$D$1="Svenska","Information saknas : "&amp;$A514)),"")))</f>
        <v/>
      </c>
      <c r="G514" s="19" t="str">
        <f ca="1">IF($A$3="","",IF(Aloitus_Start!$D$1="","",IF(C514="",IF(Aloitus_Start!$D$1="Suomi","Tieto puuttuu : "&amp;$A514,IF(Aloitus_Start!$D$1="Svenska","Information saknas : "&amp;$A514)),"")))</f>
        <v/>
      </c>
    </row>
    <row r="515" spans="1:7" x14ac:dyDescent="0.2">
      <c r="A515" s="37" t="str">
        <f ca="1">IF(Testitaulu_Testtabell!$B$2="","",IF(Testitaulu_Testtabell!A519="","",IF(Asetukset!$B$26=(MID(CELL("filename",A514),FIND("]",CELL("filename",A514))+1,255)),Testitaulu_Testtabell!A519,"")))</f>
        <v/>
      </c>
      <c r="B515" s="19" t="str">
        <f ca="1">IF(Testitaulu_Testtabell!$B$2="","",IF(Testitaulu_Testtabell!B519="","",IF(Asetukset!$B$26=(MID(CELL("filename",B514),FIND("]",CELL("filename",B514))+1,255)),Testitaulu_Testtabell!B519,"")))</f>
        <v/>
      </c>
      <c r="C515" s="38" t="str">
        <f ca="1">IF(Testitaulu_Testtabell!$B$2="","",IF(Testitaulu_Testtabell!C519="","",IF(Asetukset!$B$26=(MID(CELL("filename",C514),FIND("]",CELL("filename",C514))+1,255)),Testitaulu_Testtabell!C519,"")))</f>
        <v/>
      </c>
      <c r="D515" s="19" t="str">
        <f>IF(Aloitus_Start!$D$1="","",IF(B515="","",IF(C515="","",C515-B515)))</f>
        <v/>
      </c>
      <c r="E515" s="45" t="str">
        <f>IF(Aloitus_Start!$D$1="","",IF(B515="","",IF(B515=0,"",IF(B515=" ","",IF(C515="","",(C515/B515)-1)))))</f>
        <v/>
      </c>
      <c r="F515" s="19" t="str">
        <f ca="1">IF($A$3="","",IF(Aloitus_Start!$D$1="","",IF(B515="",IF(Aloitus_Start!$D$1="Suomi","Tieto puuttuu : "&amp;$A515,IF(Aloitus_Start!$D$1="Svenska","Information saknas : "&amp;$A515)),"")))</f>
        <v/>
      </c>
      <c r="G515" s="19" t="str">
        <f ca="1">IF($A$3="","",IF(Aloitus_Start!$D$1="","",IF(C515="",IF(Aloitus_Start!$D$1="Suomi","Tieto puuttuu : "&amp;$A515,IF(Aloitus_Start!$D$1="Svenska","Information saknas : "&amp;$A515)),"")))</f>
        <v/>
      </c>
    </row>
    <row r="516" spans="1:7" x14ac:dyDescent="0.2">
      <c r="A516" s="37" t="str">
        <f ca="1">IF(Testitaulu_Testtabell!$B$2="","",IF(Testitaulu_Testtabell!A520="","",IF(Asetukset!$B$26=(MID(CELL("filename",A515),FIND("]",CELL("filename",A515))+1,255)),Testitaulu_Testtabell!A520,"")))</f>
        <v/>
      </c>
      <c r="B516" s="19" t="str">
        <f ca="1">IF(Testitaulu_Testtabell!$B$2="","",IF(Testitaulu_Testtabell!B520="","",IF(Asetukset!$B$26=(MID(CELL("filename",B515),FIND("]",CELL("filename",B515))+1,255)),Testitaulu_Testtabell!B520,"")))</f>
        <v/>
      </c>
      <c r="C516" s="38" t="str">
        <f ca="1">IF(Testitaulu_Testtabell!$B$2="","",IF(Testitaulu_Testtabell!C520="","",IF(Asetukset!$B$26=(MID(CELL("filename",C515),FIND("]",CELL("filename",C515))+1,255)),Testitaulu_Testtabell!C520,"")))</f>
        <v/>
      </c>
      <c r="D516" s="19" t="str">
        <f>IF(Aloitus_Start!$D$1="","",IF(B516="","",IF(C516="","",C516-B516)))</f>
        <v/>
      </c>
      <c r="E516" s="45" t="str">
        <f>IF(Aloitus_Start!$D$1="","",IF(B516="","",IF(B516=0,"",IF(B516=" ","",IF(C516="","",(C516/B516)-1)))))</f>
        <v/>
      </c>
      <c r="F516" s="19" t="str">
        <f ca="1">IF($A$3="","",IF(Aloitus_Start!$D$1="","",IF(B516="",IF(Aloitus_Start!$D$1="Suomi","Tieto puuttuu : "&amp;$A516,IF(Aloitus_Start!$D$1="Svenska","Information saknas : "&amp;$A516)),"")))</f>
        <v/>
      </c>
      <c r="G516" s="19" t="str">
        <f ca="1">IF($A$3="","",IF(Aloitus_Start!$D$1="","",IF(C516="",IF(Aloitus_Start!$D$1="Suomi","Tieto puuttuu : "&amp;$A516,IF(Aloitus_Start!$D$1="Svenska","Information saknas : "&amp;$A516)),"")))</f>
        <v/>
      </c>
    </row>
    <row r="517" spans="1:7" x14ac:dyDescent="0.2">
      <c r="A517" s="37" t="str">
        <f ca="1">IF(Testitaulu_Testtabell!$B$2="","",IF(Testitaulu_Testtabell!A521="","",IF(Asetukset!$B$26=(MID(CELL("filename",A516),FIND("]",CELL("filename",A516))+1,255)),Testitaulu_Testtabell!A521,"")))</f>
        <v/>
      </c>
      <c r="B517" s="19" t="str">
        <f ca="1">IF(Testitaulu_Testtabell!$B$2="","",IF(Testitaulu_Testtabell!B521="","",IF(Asetukset!$B$26=(MID(CELL("filename",B516),FIND("]",CELL("filename",B516))+1,255)),Testitaulu_Testtabell!B521,"")))</f>
        <v/>
      </c>
      <c r="C517" s="38" t="str">
        <f ca="1">IF(Testitaulu_Testtabell!$B$2="","",IF(Testitaulu_Testtabell!C521="","",IF(Asetukset!$B$26=(MID(CELL("filename",C516),FIND("]",CELL("filename",C516))+1,255)),Testitaulu_Testtabell!C521,"")))</f>
        <v/>
      </c>
      <c r="D517" s="19" t="str">
        <f>IF(Aloitus_Start!$D$1="","",IF(B517="","",IF(C517="","",C517-B517)))</f>
        <v/>
      </c>
      <c r="E517" s="45" t="str">
        <f>IF(Aloitus_Start!$D$1="","",IF(B517="","",IF(B517=0,"",IF(B517=" ","",IF(C517="","",(C517/B517)-1)))))</f>
        <v/>
      </c>
      <c r="F517" s="19" t="str">
        <f ca="1">IF($A$3="","",IF(Aloitus_Start!$D$1="","",IF(B517="",IF(Aloitus_Start!$D$1="Suomi","Tieto puuttuu : "&amp;$A517,IF(Aloitus_Start!$D$1="Svenska","Information saknas : "&amp;$A517)),"")))</f>
        <v/>
      </c>
      <c r="G517" s="19" t="str">
        <f ca="1">IF($A$3="","",IF(Aloitus_Start!$D$1="","",IF(C517="",IF(Aloitus_Start!$D$1="Suomi","Tieto puuttuu : "&amp;$A517,IF(Aloitus_Start!$D$1="Svenska","Information saknas : "&amp;$A517)),"")))</f>
        <v/>
      </c>
    </row>
    <row r="518" spans="1:7" x14ac:dyDescent="0.2">
      <c r="A518" s="37" t="str">
        <f ca="1">IF(Testitaulu_Testtabell!$B$2="","",IF(Testitaulu_Testtabell!A522="","",IF(Asetukset!$B$26=(MID(CELL("filename",A517),FIND("]",CELL("filename",A517))+1,255)),Testitaulu_Testtabell!A522,"")))</f>
        <v/>
      </c>
      <c r="B518" s="19" t="str">
        <f ca="1">IF(Testitaulu_Testtabell!$B$2="","",IF(Testitaulu_Testtabell!B522="","",IF(Asetukset!$B$26=(MID(CELL("filename",B517),FIND("]",CELL("filename",B517))+1,255)),Testitaulu_Testtabell!B522,"")))</f>
        <v/>
      </c>
      <c r="C518" s="38" t="str">
        <f ca="1">IF(Testitaulu_Testtabell!$B$2="","",IF(Testitaulu_Testtabell!C522="","",IF(Asetukset!$B$26=(MID(CELL("filename",C517),FIND("]",CELL("filename",C517))+1,255)),Testitaulu_Testtabell!C522,"")))</f>
        <v/>
      </c>
      <c r="F518" s="19"/>
      <c r="G518" s="19"/>
    </row>
    <row r="519" spans="1:7" x14ac:dyDescent="0.2">
      <c r="A519" s="37" t="str">
        <f ca="1">IF(Testitaulu_Testtabell!$B$2="","",IF(Testitaulu_Testtabell!A523="","",IF(Asetukset!$B$26=(MID(CELL("filename",A518),FIND("]",CELL("filename",A518))+1,255)),Testitaulu_Testtabell!A523,"")))</f>
        <v/>
      </c>
      <c r="B519" s="19" t="str">
        <f ca="1">IF(Testitaulu_Testtabell!$B$2="","",IF(Testitaulu_Testtabell!B523="","",IF(Asetukset!$B$26=(MID(CELL("filename",B518),FIND("]",CELL("filename",B518))+1,255)),Testitaulu_Testtabell!B523,"")))</f>
        <v/>
      </c>
      <c r="C519" s="38" t="str">
        <f ca="1">IF(Testitaulu_Testtabell!$B$2="","",IF(Testitaulu_Testtabell!C523="","",IF(Asetukset!$B$26=(MID(CELL("filename",C518),FIND("]",CELL("filename",C518))+1,255)),Testitaulu_Testtabell!C523,"")))</f>
        <v/>
      </c>
      <c r="D519" s="19" t="str">
        <f>IF(Aloitus_Start!$D$1="","",IF(B519="","",IF(C519="","",C519-B519)))</f>
        <v/>
      </c>
      <c r="E519" s="45" t="str">
        <f>IF(Aloitus_Start!$D$1="","",IF(B519="","",IF(B519=0,"",IF(B519=" ","",IF(C519="","",(C519/B519)-1)))))</f>
        <v/>
      </c>
      <c r="F519" s="19" t="str">
        <f ca="1">IF($A$3="","",IF(Aloitus_Start!$D$1="","",IF(B519="",IF(Aloitus_Start!$D$1="Suomi","Tieto puuttuu : "&amp;$A519,IF(Aloitus_Start!$D$1="Svenska","Information saknas : "&amp;$A519)),"")))</f>
        <v/>
      </c>
      <c r="G519" s="19" t="str">
        <f ca="1">IF($A$3="","",IF(Aloitus_Start!$D$1="","",IF(C519="",IF(Aloitus_Start!$D$1="Suomi","Tieto puuttuu : "&amp;$A519,IF(Aloitus_Start!$D$1="Svenska","Information saknas : "&amp;$A519)),"")))</f>
        <v/>
      </c>
    </row>
    <row r="520" spans="1:7" x14ac:dyDescent="0.2">
      <c r="A520" s="37" t="str">
        <f ca="1">IF(Testitaulu_Testtabell!$B$2="","",IF(Testitaulu_Testtabell!A524="","",IF(Asetukset!$B$26=(MID(CELL("filename",A519),FIND("]",CELL("filename",A519))+1,255)),Testitaulu_Testtabell!A524,"")))</f>
        <v/>
      </c>
      <c r="B520" s="19" t="str">
        <f ca="1">IF(Testitaulu_Testtabell!$B$2="","",IF(Testitaulu_Testtabell!B524="","",IF(Asetukset!$B$26=(MID(CELL("filename",B519),FIND("]",CELL("filename",B519))+1,255)),Testitaulu_Testtabell!B524,"")))</f>
        <v/>
      </c>
      <c r="C520" s="38" t="str">
        <f ca="1">IF(Testitaulu_Testtabell!$B$2="","",IF(Testitaulu_Testtabell!C524="","",IF(Asetukset!$B$26=(MID(CELL("filename",C519),FIND("]",CELL("filename",C519))+1,255)),Testitaulu_Testtabell!C524,"")))</f>
        <v/>
      </c>
      <c r="D520" s="19" t="str">
        <f>IF(Aloitus_Start!$D$1="","",IF(B520="","",IF(C520="","",C520-B520)))</f>
        <v/>
      </c>
      <c r="E520" s="45" t="str">
        <f>IF(Aloitus_Start!$D$1="","",IF(B520="","",IF(B520=0,"",IF(B520=" ","",IF(C520="","",(C520/B520)-1)))))</f>
        <v/>
      </c>
      <c r="F520" s="19" t="str">
        <f ca="1">IF($A$3="","",IF(Aloitus_Start!$D$1="","",IF(B520="",IF(Aloitus_Start!$D$1="Suomi","Tieto puuttuu : "&amp;$A520,IF(Aloitus_Start!$D$1="Svenska","Information saknas : "&amp;$A520)),"")))</f>
        <v/>
      </c>
      <c r="G520" s="19" t="str">
        <f ca="1">IF($A$3="","",IF(Aloitus_Start!$D$1="","",IF(C520="",IF(Aloitus_Start!$D$1="Suomi","Tieto puuttuu : "&amp;$A520,IF(Aloitus_Start!$D$1="Svenska","Information saknas : "&amp;$A520)),"")))</f>
        <v/>
      </c>
    </row>
    <row r="521" spans="1:7" x14ac:dyDescent="0.2">
      <c r="A521" s="37" t="str">
        <f ca="1">IF(Testitaulu_Testtabell!$B$2="","",IF(Testitaulu_Testtabell!A525="","",IF(Asetukset!$B$26=(MID(CELL("filename",A520),FIND("]",CELL("filename",A520))+1,255)),Testitaulu_Testtabell!A525,"")))</f>
        <v/>
      </c>
      <c r="B521" s="19" t="str">
        <f ca="1">IF(Testitaulu_Testtabell!$B$2="","",IF(Testitaulu_Testtabell!B525="","",IF(Asetukset!$B$26=(MID(CELL("filename",B520),FIND("]",CELL("filename",B520))+1,255)),Testitaulu_Testtabell!B525,"")))</f>
        <v/>
      </c>
      <c r="C521" s="38" t="str">
        <f ca="1">IF(Testitaulu_Testtabell!$B$2="","",IF(Testitaulu_Testtabell!C525="","",IF(Asetukset!$B$26=(MID(CELL("filename",C520),FIND("]",CELL("filename",C520))+1,255)),Testitaulu_Testtabell!C525,"")))</f>
        <v/>
      </c>
      <c r="D521" s="19" t="str">
        <f>IF(Aloitus_Start!$D$1="","",IF(B521="","",IF(C521="","",C521-B521)))</f>
        <v/>
      </c>
      <c r="E521" s="45" t="str">
        <f>IF(Aloitus_Start!$D$1="","",IF(B521="","",IF(B521=0,"",IF(B521=" ","",IF(C521="","",(C521/B521)-1)))))</f>
        <v/>
      </c>
      <c r="F521" s="19" t="str">
        <f ca="1">IF($A$3="","",IF(Aloitus_Start!$D$1="","",IF(B521="",IF(Aloitus_Start!$D$1="Suomi","Tieto puuttuu : "&amp;$A521,IF(Aloitus_Start!$D$1="Svenska","Information saknas : "&amp;$A521)),"")))</f>
        <v/>
      </c>
      <c r="G521" s="19" t="str">
        <f ca="1">IF($A$3="","",IF(Aloitus_Start!$D$1="","",IF(C521="",IF(Aloitus_Start!$D$1="Suomi","Tieto puuttuu : "&amp;$A521,IF(Aloitus_Start!$D$1="Svenska","Information saknas : "&amp;$A521)),"")))</f>
        <v/>
      </c>
    </row>
    <row r="522" spans="1:7" x14ac:dyDescent="0.2">
      <c r="A522" s="37" t="str">
        <f ca="1">IF(Testitaulu_Testtabell!$B$2="","",IF(Testitaulu_Testtabell!A526="","",IF(Asetukset!$B$26=(MID(CELL("filename",A521),FIND("]",CELL("filename",A521))+1,255)),Testitaulu_Testtabell!A526,"")))</f>
        <v/>
      </c>
      <c r="B522" s="19" t="str">
        <f ca="1">IF(Testitaulu_Testtabell!$B$2="","",IF(Testitaulu_Testtabell!B526="","",IF(Asetukset!$B$26=(MID(CELL("filename",B521),FIND("]",CELL("filename",B521))+1,255)),Testitaulu_Testtabell!B526,"")))</f>
        <v/>
      </c>
      <c r="C522" s="38" t="str">
        <f ca="1">IF(Testitaulu_Testtabell!$B$2="","",IF(Testitaulu_Testtabell!C526="","",IF(Asetukset!$B$26=(MID(CELL("filename",C521),FIND("]",CELL("filename",C521))+1,255)),Testitaulu_Testtabell!C526,"")))</f>
        <v/>
      </c>
      <c r="D522" s="19" t="str">
        <f>IF(Aloitus_Start!$D$1="","",IF(B522="","",IF(C522="","",C522-B522)))</f>
        <v/>
      </c>
      <c r="E522" s="45" t="str">
        <f>IF(Aloitus_Start!$D$1="","",IF(B522="","",IF(B522=0,"",IF(B522=" ","",IF(C522="","",(C522/B522)-1)))))</f>
        <v/>
      </c>
      <c r="F522" s="19" t="str">
        <f ca="1">IF($A$3="","",IF(Aloitus_Start!$D$1="","",IF(B522="",IF(Aloitus_Start!$D$1="Suomi","Tieto puuttuu : "&amp;$A522,IF(Aloitus_Start!$D$1="Svenska","Information saknas : "&amp;$A522)),"")))</f>
        <v/>
      </c>
      <c r="G522" s="19" t="str">
        <f ca="1">IF($A$3="","",IF(Aloitus_Start!$D$1="","",IF(C522="",IF(Aloitus_Start!$D$1="Suomi","Tieto puuttuu : "&amp;$A522,IF(Aloitus_Start!$D$1="Svenska","Information saknas : "&amp;$A522)),"")))</f>
        <v/>
      </c>
    </row>
    <row r="523" spans="1:7" x14ac:dyDescent="0.2">
      <c r="A523" s="37" t="str">
        <f ca="1">IF(Testitaulu_Testtabell!$B$2="","",IF(Testitaulu_Testtabell!A527="","",IF(Asetukset!$B$26=(MID(CELL("filename",A522),FIND("]",CELL("filename",A522))+1,255)),Testitaulu_Testtabell!A527,"")))</f>
        <v/>
      </c>
      <c r="B523" s="19" t="str">
        <f ca="1">IF(Testitaulu_Testtabell!$B$2="","",IF(Testitaulu_Testtabell!B527="","",IF(Asetukset!$B$26=(MID(CELL("filename",B522),FIND("]",CELL("filename",B522))+1,255)),Testitaulu_Testtabell!B527,"")))</f>
        <v/>
      </c>
      <c r="C523" s="38" t="str">
        <f ca="1">IF(Testitaulu_Testtabell!$B$2="","",IF(Testitaulu_Testtabell!C527="","",IF(Asetukset!$B$26=(MID(CELL("filename",C522),FIND("]",CELL("filename",C522))+1,255)),Testitaulu_Testtabell!C527,"")))</f>
        <v/>
      </c>
      <c r="D523" s="19" t="str">
        <f>IF(Aloitus_Start!$D$1="","",IF(B523="","",IF(C523="","",C523-B523)))</f>
        <v/>
      </c>
      <c r="E523" s="45" t="str">
        <f>IF(Aloitus_Start!$D$1="","",IF(B523="","",IF(B523=0,"",IF(B523=" ","",IF(C523="","",(C523/B523)-1)))))</f>
        <v/>
      </c>
      <c r="F523" s="19" t="str">
        <f ca="1">IF($A$3="","",IF(Aloitus_Start!$D$1="","",IF(B523="",IF(Aloitus_Start!$D$1="Suomi","Tieto puuttuu : "&amp;$A523,IF(Aloitus_Start!$D$1="Svenska","Information saknas : "&amp;$A523)),"")))</f>
        <v/>
      </c>
      <c r="G523" s="19" t="str">
        <f ca="1">IF($A$3="","",IF(Aloitus_Start!$D$1="","",IF(C523="",IF(Aloitus_Start!$D$1="Suomi","Tieto puuttuu : "&amp;$A523,IF(Aloitus_Start!$D$1="Svenska","Information saknas : "&amp;$A523)),"")))</f>
        <v/>
      </c>
    </row>
    <row r="524" spans="1:7" x14ac:dyDescent="0.2">
      <c r="A524" s="37" t="str">
        <f ca="1">IF(Testitaulu_Testtabell!$B$2="","",IF(Testitaulu_Testtabell!A528="","",IF(Asetukset!$B$26=(MID(CELL("filename",A523),FIND("]",CELL("filename",A523))+1,255)),Testitaulu_Testtabell!A528,"")))</f>
        <v/>
      </c>
      <c r="B524" s="19" t="str">
        <f ca="1">IF(Testitaulu_Testtabell!$B$2="","",IF(Testitaulu_Testtabell!B528="","",IF(Asetukset!$B$26=(MID(CELL("filename",B523),FIND("]",CELL("filename",B523))+1,255)),Testitaulu_Testtabell!B528,"")))</f>
        <v/>
      </c>
      <c r="C524" s="38" t="str">
        <f ca="1">IF(Testitaulu_Testtabell!$B$2="","",IF(Testitaulu_Testtabell!C528="","",IF(Asetukset!$B$26=(MID(CELL("filename",C523),FIND("]",CELL("filename",C523))+1,255)),Testitaulu_Testtabell!C528,"")))</f>
        <v/>
      </c>
      <c r="D524" s="19" t="str">
        <f>IF(Aloitus_Start!$D$1="","",IF(B524="","",IF(C524="","",C524-B524)))</f>
        <v/>
      </c>
      <c r="E524" s="45" t="str">
        <f>IF(Aloitus_Start!$D$1="","",IF(B524="","",IF(B524=0,"",IF(B524=" ","",IF(C524="","",(C524/B524)-1)))))</f>
        <v/>
      </c>
      <c r="F524" s="19" t="str">
        <f ca="1">IF($A$3="","",IF(Aloitus_Start!$D$1="","",IF(B524="",IF(Aloitus_Start!$D$1="Suomi","Tieto puuttuu : "&amp;$A524,IF(Aloitus_Start!$D$1="Svenska","Information saknas : "&amp;$A524)),"")))</f>
        <v/>
      </c>
      <c r="G524" s="19" t="str">
        <f ca="1">IF($A$3="","",IF(Aloitus_Start!$D$1="","",IF(C524="",IF(Aloitus_Start!$D$1="Suomi","Tieto puuttuu : "&amp;$A524,IF(Aloitus_Start!$D$1="Svenska","Information saknas : "&amp;$A524)),"")))</f>
        <v/>
      </c>
    </row>
    <row r="525" spans="1:7" x14ac:dyDescent="0.2">
      <c r="A525" s="37" t="str">
        <f ca="1">IF(Testitaulu_Testtabell!$B$2="","",IF(Testitaulu_Testtabell!A529="","",IF(Asetukset!$B$26=(MID(CELL("filename",A524),FIND("]",CELL("filename",A524))+1,255)),Testitaulu_Testtabell!A529,"")))</f>
        <v/>
      </c>
      <c r="B525" s="19" t="str">
        <f ca="1">IF(Testitaulu_Testtabell!$B$2="","",IF(Testitaulu_Testtabell!B529="","",IF(Asetukset!$B$26=(MID(CELL("filename",B524),FIND("]",CELL("filename",B524))+1,255)),Testitaulu_Testtabell!B529,"")))</f>
        <v/>
      </c>
      <c r="C525" s="38" t="str">
        <f ca="1">IF(Testitaulu_Testtabell!$B$2="","",IF(Testitaulu_Testtabell!C529="","",IF(Asetukset!$B$26=(MID(CELL("filename",C524),FIND("]",CELL("filename",C524))+1,255)),Testitaulu_Testtabell!C529,"")))</f>
        <v/>
      </c>
      <c r="D525" s="19" t="str">
        <f>IF(Aloitus_Start!$D$1="","",IF(B525="","",IF(C525="","",C525-B525)))</f>
        <v/>
      </c>
      <c r="E525" s="45" t="str">
        <f>IF(Aloitus_Start!$D$1="","",IF(B525="","",IF(B525=0,"",IF(B525=" ","",IF(C525="","",(C525/B525)-1)))))</f>
        <v/>
      </c>
      <c r="F525" s="19" t="str">
        <f ca="1">IF($A$3="","",IF(Aloitus_Start!$D$1="","",IF(B525="",IF(Aloitus_Start!$D$1="Suomi","Tieto puuttuu : "&amp;$A525,IF(Aloitus_Start!$D$1="Svenska","Information saknas : "&amp;$A525)),"")))</f>
        <v/>
      </c>
      <c r="G525" s="19" t="str">
        <f ca="1">IF($A$3="","",IF(Aloitus_Start!$D$1="","",IF(C525="",IF(Aloitus_Start!$D$1="Suomi","Tieto puuttuu : "&amp;$A525,IF(Aloitus_Start!$D$1="Svenska","Information saknas : "&amp;$A525)),"")))</f>
        <v/>
      </c>
    </row>
    <row r="526" spans="1:7" x14ac:dyDescent="0.2">
      <c r="A526" s="37" t="str">
        <f ca="1">IF(Testitaulu_Testtabell!$B$2="","",IF(Testitaulu_Testtabell!A530="","",IF(Asetukset!$B$26=(MID(CELL("filename",A525),FIND("]",CELL("filename",A525))+1,255)),Testitaulu_Testtabell!A530,"")))</f>
        <v/>
      </c>
      <c r="B526" s="19" t="str">
        <f ca="1">IF(Testitaulu_Testtabell!$B$2="","",IF(Testitaulu_Testtabell!B530="","",IF(Asetukset!$B$26=(MID(CELL("filename",B525),FIND("]",CELL("filename",B525))+1,255)),Testitaulu_Testtabell!B530,"")))</f>
        <v/>
      </c>
      <c r="C526" s="38" t="str">
        <f ca="1">IF(Testitaulu_Testtabell!$B$2="","",IF(Testitaulu_Testtabell!C530="","",IF(Asetukset!$B$26=(MID(CELL("filename",C525),FIND("]",CELL("filename",C525))+1,255)),Testitaulu_Testtabell!C530,"")))</f>
        <v/>
      </c>
      <c r="D526" s="19" t="str">
        <f>IF(Aloitus_Start!$D$1="","",IF(B526="","",IF(C526="","",C526-B526)))</f>
        <v/>
      </c>
      <c r="E526" s="45" t="str">
        <f>IF(Aloitus_Start!$D$1="","",IF(B526="","",IF(B526=0,"",IF(B526=" ","",IF(C526="","",(C526/B526)-1)))))</f>
        <v/>
      </c>
      <c r="F526" s="19" t="str">
        <f ca="1">IF($A$3="","",IF(Aloitus_Start!$D$1="","",IF(B526="",IF(Aloitus_Start!$D$1="Suomi","Tieto puuttuu : "&amp;$A526,IF(Aloitus_Start!$D$1="Svenska","Information saknas : "&amp;$A526)),"")))</f>
        <v/>
      </c>
      <c r="G526" s="19" t="str">
        <f ca="1">IF($A$3="","",IF(Aloitus_Start!$D$1="","",IF(C526="",IF(Aloitus_Start!$D$1="Suomi","Tieto puuttuu : "&amp;$A526,IF(Aloitus_Start!$D$1="Svenska","Information saknas : "&amp;$A526)),"")))</f>
        <v/>
      </c>
    </row>
    <row r="527" spans="1:7" x14ac:dyDescent="0.2">
      <c r="A527" s="37" t="str">
        <f ca="1">IF(Testitaulu_Testtabell!$B$2="","",IF(Testitaulu_Testtabell!A531="","",IF(Asetukset!$B$26=(MID(CELL("filename",A526),FIND("]",CELL("filename",A526))+1,255)),Testitaulu_Testtabell!A531,"")))</f>
        <v/>
      </c>
      <c r="B527" s="19" t="str">
        <f ca="1">IF(Testitaulu_Testtabell!$B$2="","",IF(Testitaulu_Testtabell!B531="","",IF(Asetukset!$B$26=(MID(CELL("filename",B526),FIND("]",CELL("filename",B526))+1,255)),Testitaulu_Testtabell!B531,"")))</f>
        <v/>
      </c>
      <c r="C527" s="38" t="str">
        <f ca="1">IF(Testitaulu_Testtabell!$B$2="","",IF(Testitaulu_Testtabell!C531="","",IF(Asetukset!$B$26=(MID(CELL("filename",C526),FIND("]",CELL("filename",C526))+1,255)),Testitaulu_Testtabell!C531,"")))</f>
        <v/>
      </c>
      <c r="D527" s="19" t="str">
        <f>IF(Aloitus_Start!$D$1="","",IF(B527="","",IF(C527="","",C527-B527)))</f>
        <v/>
      </c>
      <c r="E527" s="45" t="str">
        <f>IF(Aloitus_Start!$D$1="","",IF(B527="","",IF(B527=0,"",IF(B527=" ","",IF(C527="","",(C527/B527)-1)))))</f>
        <v/>
      </c>
      <c r="F527" s="19" t="str">
        <f ca="1">IF($A$3="","",IF(Aloitus_Start!$D$1="","",IF(B527="",IF(Aloitus_Start!$D$1="Suomi","Tieto puuttuu : "&amp;$A527,IF(Aloitus_Start!$D$1="Svenska","Information saknas : "&amp;$A527)),"")))</f>
        <v/>
      </c>
      <c r="G527" s="19" t="str">
        <f ca="1">IF($A$3="","",IF(Aloitus_Start!$D$1="","",IF(C527="",IF(Aloitus_Start!$D$1="Suomi","Tieto puuttuu : "&amp;$A527,IF(Aloitus_Start!$D$1="Svenska","Information saknas : "&amp;$A527)),"")))</f>
        <v/>
      </c>
    </row>
    <row r="528" spans="1:7" x14ac:dyDescent="0.2">
      <c r="A528" s="37" t="str">
        <f ca="1">IF(Testitaulu_Testtabell!$B$2="","",IF(Testitaulu_Testtabell!A532="","",IF(Asetukset!$B$26=(MID(CELL("filename",A527),FIND("]",CELL("filename",A527))+1,255)),Testitaulu_Testtabell!A532,"")))</f>
        <v/>
      </c>
      <c r="B528" s="19" t="str">
        <f ca="1">IF(Testitaulu_Testtabell!$B$2="","",IF(Testitaulu_Testtabell!B532="","",IF(Asetukset!$B$26=(MID(CELL("filename",B527),FIND("]",CELL("filename",B527))+1,255)),Testitaulu_Testtabell!B532,"")))</f>
        <v/>
      </c>
      <c r="C528" s="38" t="str">
        <f ca="1">IF(Testitaulu_Testtabell!$B$2="","",IF(Testitaulu_Testtabell!C532="","",IF(Asetukset!$B$26=(MID(CELL("filename",C527),FIND("]",CELL("filename",C527))+1,255)),Testitaulu_Testtabell!C532,"")))</f>
        <v/>
      </c>
      <c r="D528" s="19" t="str">
        <f>IF(Aloitus_Start!$D$1="","",IF(B528="","",IF(C528="","",C528-B528)))</f>
        <v/>
      </c>
      <c r="E528" s="45" t="str">
        <f>IF(Aloitus_Start!$D$1="","",IF(B528="","",IF(B528=0,"",IF(B528=" ","",IF(C528="","",(C528/B528)-1)))))</f>
        <v/>
      </c>
      <c r="F528" s="19" t="str">
        <f ca="1">IF($A$3="","",IF(Aloitus_Start!$D$1="","",IF(B528="",IF(Aloitus_Start!$D$1="Suomi","Tieto puuttuu : "&amp;$A528,IF(Aloitus_Start!$D$1="Svenska","Information saknas : "&amp;$A528)),"")))</f>
        <v/>
      </c>
      <c r="G528" s="19" t="str">
        <f ca="1">IF($A$3="","",IF(Aloitus_Start!$D$1="","",IF(C528="",IF(Aloitus_Start!$D$1="Suomi","Tieto puuttuu : "&amp;$A528,IF(Aloitus_Start!$D$1="Svenska","Information saknas : "&amp;$A528)),"")))</f>
        <v/>
      </c>
    </row>
    <row r="529" spans="1:7" x14ac:dyDescent="0.2">
      <c r="A529" s="37" t="str">
        <f ca="1">IF(Testitaulu_Testtabell!$B$2="","",IF(Testitaulu_Testtabell!A533="","",IF(Asetukset!$B$26=(MID(CELL("filename",A528),FIND("]",CELL("filename",A528))+1,255)),Testitaulu_Testtabell!A533,"")))</f>
        <v/>
      </c>
      <c r="B529" s="19" t="str">
        <f ca="1">IF(Testitaulu_Testtabell!$B$2="","",IF(Testitaulu_Testtabell!B533="","",IF(Asetukset!$B$26=(MID(CELL("filename",B528),FIND("]",CELL("filename",B528))+1,255)),Testitaulu_Testtabell!B533,"")))</f>
        <v/>
      </c>
      <c r="C529" s="38" t="str">
        <f ca="1">IF(Testitaulu_Testtabell!$B$2="","",IF(Testitaulu_Testtabell!C533="","",IF(Asetukset!$B$26=(MID(CELL("filename",C528),FIND("]",CELL("filename",C528))+1,255)),Testitaulu_Testtabell!C533,"")))</f>
        <v/>
      </c>
      <c r="D529" s="19" t="str">
        <f>IF(Aloitus_Start!$D$1="","",IF(B529="","",IF(C529="","",C529-B529)))</f>
        <v/>
      </c>
      <c r="E529" s="45" t="str">
        <f>IF(Aloitus_Start!$D$1="","",IF(B529="","",IF(B529=0,"",IF(B529=" ","",IF(C529="","",(C529/B529)-1)))))</f>
        <v/>
      </c>
      <c r="F529" s="19" t="str">
        <f ca="1">IF($A$3="","",IF(Aloitus_Start!$D$1="","",IF(B529="",IF(Aloitus_Start!$D$1="Suomi","Tieto puuttuu : "&amp;$A529,IF(Aloitus_Start!$D$1="Svenska","Information saknas : "&amp;$A529)),"")))</f>
        <v/>
      </c>
      <c r="G529" s="19" t="str">
        <f ca="1">IF($A$3="","",IF(Aloitus_Start!$D$1="","",IF(C529="",IF(Aloitus_Start!$D$1="Suomi","Tieto puuttuu : "&amp;$A529,IF(Aloitus_Start!$D$1="Svenska","Information saknas : "&amp;$A529)),"")))</f>
        <v/>
      </c>
    </row>
    <row r="530" spans="1:7" x14ac:dyDescent="0.2">
      <c r="A530" s="37" t="str">
        <f ca="1">IF(Testitaulu_Testtabell!$B$2="","",IF(Testitaulu_Testtabell!A534="","",IF(Asetukset!$B$26=(MID(CELL("filename",A529),FIND("]",CELL("filename",A529))+1,255)),Testitaulu_Testtabell!A534,"")))</f>
        <v/>
      </c>
      <c r="B530" s="19" t="str">
        <f ca="1">IF(Testitaulu_Testtabell!$B$2="","",IF(Testitaulu_Testtabell!B534="","",IF(Asetukset!$B$26=(MID(CELL("filename",B529),FIND("]",CELL("filename",B529))+1,255)),Testitaulu_Testtabell!B534,"")))</f>
        <v/>
      </c>
      <c r="C530" s="38" t="str">
        <f ca="1">IF(Testitaulu_Testtabell!$B$2="","",IF(Testitaulu_Testtabell!C534="","",IF(Asetukset!$B$26=(MID(CELL("filename",C529),FIND("]",CELL("filename",C529))+1,255)),Testitaulu_Testtabell!C534,"")))</f>
        <v/>
      </c>
      <c r="F530" s="19"/>
      <c r="G530" s="19"/>
    </row>
    <row r="531" spans="1:7" x14ac:dyDescent="0.2">
      <c r="A531" s="37" t="str">
        <f ca="1">IF(Testitaulu_Testtabell!$B$2="","",IF(Testitaulu_Testtabell!A535="","",IF(Asetukset!$B$26=(MID(CELL("filename",A530),FIND("]",CELL("filename",A530))+1,255)),Testitaulu_Testtabell!A535,"")))</f>
        <v/>
      </c>
      <c r="B531" s="19" t="str">
        <f ca="1">IF(Testitaulu_Testtabell!$B$2="","",IF(Testitaulu_Testtabell!B535="","",IF(Asetukset!$B$26=(MID(CELL("filename",B530),FIND("]",CELL("filename",B530))+1,255)),Testitaulu_Testtabell!B535,"")))</f>
        <v/>
      </c>
      <c r="C531" s="38" t="str">
        <f ca="1">IF(Testitaulu_Testtabell!$B$2="","",IF(Testitaulu_Testtabell!C535="","",IF(Asetukset!$B$26=(MID(CELL("filename",C530),FIND("]",CELL("filename",C530))+1,255)),Testitaulu_Testtabell!C535,"")))</f>
        <v/>
      </c>
      <c r="D531" s="19" t="str">
        <f>IF(Aloitus_Start!$D$1="","",IF(B531="","",IF(C531="","",C531-B531)))</f>
        <v/>
      </c>
      <c r="E531" s="45" t="str">
        <f>IF(Aloitus_Start!$D$1="","",IF(B531="","",IF(B531=0,"",IF(B531=" ","",IF(C531="","",(C531/B531)-1)))))</f>
        <v/>
      </c>
      <c r="F531" s="19" t="str">
        <f ca="1">IF($A$3="","",IF(Aloitus_Start!$D$1="","",IF(B531="",IF(Aloitus_Start!$D$1="Suomi","Tieto puuttuu : "&amp;$A531,IF(Aloitus_Start!$D$1="Svenska","Information saknas : "&amp;$A531)),"")))</f>
        <v/>
      </c>
      <c r="G531" s="19" t="str">
        <f ca="1">IF($A$3="","",IF(Aloitus_Start!$D$1="","",IF(C531="",IF(Aloitus_Start!$D$1="Suomi","Tieto puuttuu : "&amp;$A531,IF(Aloitus_Start!$D$1="Svenska","Information saknas : "&amp;$A531)),"")))</f>
        <v/>
      </c>
    </row>
    <row r="532" spans="1:7" x14ac:dyDescent="0.2">
      <c r="A532" s="37" t="str">
        <f ca="1">IF(Testitaulu_Testtabell!$B$2="","",IF(Testitaulu_Testtabell!A536="","",IF(Asetukset!$B$26=(MID(CELL("filename",A531),FIND("]",CELL("filename",A531))+1,255)),Testitaulu_Testtabell!A536,"")))</f>
        <v/>
      </c>
      <c r="B532" s="19" t="str">
        <f ca="1">IF(Testitaulu_Testtabell!$B$2="","",IF(Testitaulu_Testtabell!B536="","",IF(Asetukset!$B$26=(MID(CELL("filename",B531),FIND("]",CELL("filename",B531))+1,255)),Testitaulu_Testtabell!B536,"")))</f>
        <v/>
      </c>
      <c r="C532" s="38" t="str">
        <f ca="1">IF(Testitaulu_Testtabell!$B$2="","",IF(Testitaulu_Testtabell!C536="","",IF(Asetukset!$B$26=(MID(CELL("filename",C531),FIND("]",CELL("filename",C531))+1,255)),Testitaulu_Testtabell!C536,"")))</f>
        <v/>
      </c>
      <c r="D532" s="19" t="str">
        <f>IF(Aloitus_Start!$D$1="","",IF(B532="","",IF(C532="","",C532-B532)))</f>
        <v/>
      </c>
      <c r="E532" s="45" t="str">
        <f>IF(Aloitus_Start!$D$1="","",IF(B532="","",IF(B532=0,"",IF(B532=" ","",IF(C532="","",(C532/B532)-1)))))</f>
        <v/>
      </c>
      <c r="F532" s="19" t="str">
        <f ca="1">IF($A$3="","",IF(Aloitus_Start!$D$1="","",IF(B532="",IF(Aloitus_Start!$D$1="Suomi","Tieto puuttuu : "&amp;$A532,IF(Aloitus_Start!$D$1="Svenska","Information saknas : "&amp;$A532)),"")))</f>
        <v/>
      </c>
      <c r="G532" s="19" t="str">
        <f ca="1">IF($A$3="","",IF(Aloitus_Start!$D$1="","",IF(C532="",IF(Aloitus_Start!$D$1="Suomi","Tieto puuttuu : "&amp;$A532,IF(Aloitus_Start!$D$1="Svenska","Information saknas : "&amp;$A532)),"")))</f>
        <v/>
      </c>
    </row>
    <row r="533" spans="1:7" x14ac:dyDescent="0.2">
      <c r="A533" s="37" t="str">
        <f ca="1">IF(Testitaulu_Testtabell!$B$2="","",IF(Testitaulu_Testtabell!A537="","",IF(Asetukset!$B$26=(MID(CELL("filename",A532),FIND("]",CELL("filename",A532))+1,255)),Testitaulu_Testtabell!A537,"")))</f>
        <v/>
      </c>
      <c r="B533" s="19" t="str">
        <f ca="1">IF(Testitaulu_Testtabell!$B$2="","",IF(Testitaulu_Testtabell!B537="","",IF(Asetukset!$B$26=(MID(CELL("filename",B532),FIND("]",CELL("filename",B532))+1,255)),Testitaulu_Testtabell!B537,"")))</f>
        <v/>
      </c>
      <c r="C533" s="38" t="str">
        <f ca="1">IF(Testitaulu_Testtabell!$B$2="","",IF(Testitaulu_Testtabell!C537="","",IF(Asetukset!$B$26=(MID(CELL("filename",C532),FIND("]",CELL("filename",C532))+1,255)),Testitaulu_Testtabell!C537,"")))</f>
        <v/>
      </c>
      <c r="D533" s="19" t="str">
        <f>IF(Aloitus_Start!$D$1="","",IF(B533="","",IF(C533="","",C533-B533)))</f>
        <v/>
      </c>
      <c r="E533" s="45" t="str">
        <f>IF(Aloitus_Start!$D$1="","",IF(B533="","",IF(B533=0,"",IF(B533=" ","",IF(C533="","",(C533/B533)-1)))))</f>
        <v/>
      </c>
      <c r="F533" s="19" t="str">
        <f ca="1">IF($A$3="","",IF(Aloitus_Start!$D$1="","",IF(B533="",IF(Aloitus_Start!$D$1="Suomi","Tieto puuttuu : "&amp;$A533,IF(Aloitus_Start!$D$1="Svenska","Information saknas : "&amp;$A533)),"")))</f>
        <v/>
      </c>
      <c r="G533" s="19" t="str">
        <f ca="1">IF($A$3="","",IF(Aloitus_Start!$D$1="","",IF(C533="",IF(Aloitus_Start!$D$1="Suomi","Tieto puuttuu : "&amp;$A533,IF(Aloitus_Start!$D$1="Svenska","Information saknas : "&amp;$A533)),"")))</f>
        <v/>
      </c>
    </row>
    <row r="534" spans="1:7" x14ac:dyDescent="0.2">
      <c r="A534" s="37" t="str">
        <f ca="1">IF(Testitaulu_Testtabell!$B$2="","",IF(Testitaulu_Testtabell!A538="","",IF(Asetukset!$B$26=(MID(CELL("filename",A533),FIND("]",CELL("filename",A533))+1,255)),Testitaulu_Testtabell!A538,"")))</f>
        <v/>
      </c>
      <c r="B534" s="19" t="str">
        <f ca="1">IF(Testitaulu_Testtabell!$B$2="","",IF(Testitaulu_Testtabell!B538="","",IF(Asetukset!$B$26=(MID(CELL("filename",B533),FIND("]",CELL("filename",B533))+1,255)),Testitaulu_Testtabell!B538,"")))</f>
        <v/>
      </c>
      <c r="C534" s="38" t="str">
        <f ca="1">IF(Testitaulu_Testtabell!$B$2="","",IF(Testitaulu_Testtabell!C538="","",IF(Asetukset!$B$26=(MID(CELL("filename",C533),FIND("]",CELL("filename",C533))+1,255)),Testitaulu_Testtabell!C538,"")))</f>
        <v/>
      </c>
      <c r="D534" s="19" t="str">
        <f>IF(Aloitus_Start!$D$1="","",IF(B534="","",IF(C534="","",C534-B534)))</f>
        <v/>
      </c>
      <c r="E534" s="45" t="str">
        <f>IF(Aloitus_Start!$D$1="","",IF(B534="","",IF(B534=0,"",IF(B534=" ","",IF(C534="","",(C534/B534)-1)))))</f>
        <v/>
      </c>
      <c r="F534" s="19" t="str">
        <f ca="1">IF($A$3="","",IF(Aloitus_Start!$D$1="","",IF(B534="",IF(Aloitus_Start!$D$1="Suomi","Tieto puuttuu : "&amp;$A534,IF(Aloitus_Start!$D$1="Svenska","Information saknas : "&amp;$A534)),"")))</f>
        <v/>
      </c>
      <c r="G534" s="19" t="str">
        <f ca="1">IF($A$3="","",IF(Aloitus_Start!$D$1="","",IF(C534="",IF(Aloitus_Start!$D$1="Suomi","Tieto puuttuu : "&amp;$A534,IF(Aloitus_Start!$D$1="Svenska","Information saknas : "&amp;$A534)),"")))</f>
        <v/>
      </c>
    </row>
    <row r="535" spans="1:7" x14ac:dyDescent="0.2">
      <c r="A535" s="37" t="str">
        <f ca="1">IF(Testitaulu_Testtabell!$B$2="","",IF(Testitaulu_Testtabell!A539="","",IF(Asetukset!$B$26=(MID(CELL("filename",A534),FIND("]",CELL("filename",A534))+1,255)),Testitaulu_Testtabell!A539,"")))</f>
        <v/>
      </c>
      <c r="B535" s="19" t="str">
        <f ca="1">IF(Testitaulu_Testtabell!$B$2="","",IF(Testitaulu_Testtabell!B539="","",IF(Asetukset!$B$26=(MID(CELL("filename",B534),FIND("]",CELL("filename",B534))+1,255)),Testitaulu_Testtabell!B539,"")))</f>
        <v/>
      </c>
      <c r="C535" s="38" t="str">
        <f ca="1">IF(Testitaulu_Testtabell!$B$2="","",IF(Testitaulu_Testtabell!C539="","",IF(Asetukset!$B$26=(MID(CELL("filename",C534),FIND("]",CELL("filename",C534))+1,255)),Testitaulu_Testtabell!C539,"")))</f>
        <v/>
      </c>
      <c r="D535" s="19" t="str">
        <f>IF(Aloitus_Start!$D$1="","",IF(B535="","",IF(C535="","",C535-B535)))</f>
        <v/>
      </c>
      <c r="E535" s="45" t="str">
        <f>IF(Aloitus_Start!$D$1="","",IF(B535="","",IF(B535=0,"",IF(B535=" ","",IF(C535="","",(C535/B535)-1)))))</f>
        <v/>
      </c>
      <c r="F535" s="19" t="str">
        <f ca="1">IF($A$3="","",IF(Aloitus_Start!$D$1="","",IF(B535="",IF(Aloitus_Start!$D$1="Suomi","Tieto puuttuu : "&amp;$A535,IF(Aloitus_Start!$D$1="Svenska","Information saknas : "&amp;$A535)),"")))</f>
        <v/>
      </c>
      <c r="G535" s="19" t="str">
        <f ca="1">IF($A$3="","",IF(Aloitus_Start!$D$1="","",IF(C535="",IF(Aloitus_Start!$D$1="Suomi","Tieto puuttuu : "&amp;$A535,IF(Aloitus_Start!$D$1="Svenska","Information saknas : "&amp;$A535)),"")))</f>
        <v/>
      </c>
    </row>
    <row r="536" spans="1:7" x14ac:dyDescent="0.2">
      <c r="A536" s="37" t="str">
        <f ca="1">IF(Testitaulu_Testtabell!$B$2="","",IF(Testitaulu_Testtabell!A540="","",IF(Asetukset!$B$26=(MID(CELL("filename",A535),FIND("]",CELL("filename",A535))+1,255)),Testitaulu_Testtabell!A540,"")))</f>
        <v/>
      </c>
      <c r="B536" s="19" t="str">
        <f ca="1">IF(Testitaulu_Testtabell!$B$2="","",IF(Testitaulu_Testtabell!B540="","",IF(Asetukset!$B$26=(MID(CELL("filename",B535),FIND("]",CELL("filename",B535))+1,255)),Testitaulu_Testtabell!B540,"")))</f>
        <v/>
      </c>
      <c r="C536" s="38" t="str">
        <f ca="1">IF(Testitaulu_Testtabell!$B$2="","",IF(Testitaulu_Testtabell!C540="","",IF(Asetukset!$B$26=(MID(CELL("filename",C535),FIND("]",CELL("filename",C535))+1,255)),Testitaulu_Testtabell!C540,"")))</f>
        <v/>
      </c>
      <c r="D536" s="19" t="str">
        <f>IF(Aloitus_Start!$D$1="","",IF(B536="","",IF(C536="","",C536-B536)))</f>
        <v/>
      </c>
      <c r="E536" s="45" t="str">
        <f>IF(Aloitus_Start!$D$1="","",IF(B536="","",IF(B536=0,"",IF(B536=" ","",IF(C536="","",(C536/B536)-1)))))</f>
        <v/>
      </c>
      <c r="F536" s="19" t="str">
        <f ca="1">IF($A$3="","",IF(Aloitus_Start!$D$1="","",IF(B536="",IF(Aloitus_Start!$D$1="Suomi","Tieto puuttuu : "&amp;$A536,IF(Aloitus_Start!$D$1="Svenska","Information saknas : "&amp;$A536)),"")))</f>
        <v/>
      </c>
      <c r="G536" s="19" t="str">
        <f ca="1">IF($A$3="","",IF(Aloitus_Start!$D$1="","",IF(C536="",IF(Aloitus_Start!$D$1="Suomi","Tieto puuttuu : "&amp;$A536,IF(Aloitus_Start!$D$1="Svenska","Information saknas : "&amp;$A536)),"")))</f>
        <v/>
      </c>
    </row>
    <row r="537" spans="1:7" x14ac:dyDescent="0.2">
      <c r="A537" s="37" t="str">
        <f ca="1">IF(Testitaulu_Testtabell!$B$2="","",IF(Testitaulu_Testtabell!A541="","",IF(Asetukset!$B$26=(MID(CELL("filename",A536),FIND("]",CELL("filename",A536))+1,255)),Testitaulu_Testtabell!A541,"")))</f>
        <v/>
      </c>
      <c r="B537" s="19" t="str">
        <f ca="1">IF(Testitaulu_Testtabell!$B$2="","",IF(Testitaulu_Testtabell!B541="","",IF(Asetukset!$B$26=(MID(CELL("filename",B536),FIND("]",CELL("filename",B536))+1,255)),Testitaulu_Testtabell!B541,"")))</f>
        <v/>
      </c>
      <c r="C537" s="38" t="str">
        <f ca="1">IF(Testitaulu_Testtabell!$B$2="","",IF(Testitaulu_Testtabell!C541="","",IF(Asetukset!$B$26=(MID(CELL("filename",C536),FIND("]",CELL("filename",C536))+1,255)),Testitaulu_Testtabell!C541,"")))</f>
        <v/>
      </c>
      <c r="D537" s="19" t="str">
        <f>IF(Aloitus_Start!$D$1="","",IF(B537="","",IF(C537="","",C537-B537)))</f>
        <v/>
      </c>
      <c r="E537" s="45" t="str">
        <f>IF(Aloitus_Start!$D$1="","",IF(B537="","",IF(B537=0,"",IF(B537=" ","",IF(C537="","",(C537/B537)-1)))))</f>
        <v/>
      </c>
      <c r="F537" s="19" t="str">
        <f ca="1">IF($A$3="","",IF(Aloitus_Start!$D$1="","",IF(B537="",IF(Aloitus_Start!$D$1="Suomi","Tieto puuttuu : "&amp;$A537,IF(Aloitus_Start!$D$1="Svenska","Information saknas : "&amp;$A537)),"")))</f>
        <v/>
      </c>
      <c r="G537" s="19" t="str">
        <f ca="1">IF($A$3="","",IF(Aloitus_Start!$D$1="","",IF(C537="",IF(Aloitus_Start!$D$1="Suomi","Tieto puuttuu : "&amp;$A537,IF(Aloitus_Start!$D$1="Svenska","Information saknas : "&amp;$A537)),"")))</f>
        <v/>
      </c>
    </row>
    <row r="538" spans="1:7" x14ac:dyDescent="0.2">
      <c r="A538" s="37" t="str">
        <f ca="1">IF(Testitaulu_Testtabell!$B$2="","",IF(Testitaulu_Testtabell!A542="","",IF(Asetukset!$B$26=(MID(CELL("filename",A537),FIND("]",CELL("filename",A537))+1,255)),Testitaulu_Testtabell!A542,"")))</f>
        <v/>
      </c>
      <c r="B538" s="19" t="str">
        <f ca="1">IF(Testitaulu_Testtabell!$B$2="","",IF(Testitaulu_Testtabell!B542="","",IF(Asetukset!$B$26=(MID(CELL("filename",B537),FIND("]",CELL("filename",B537))+1,255)),Testitaulu_Testtabell!B542,"")))</f>
        <v/>
      </c>
      <c r="C538" s="38" t="str">
        <f ca="1">IF(Testitaulu_Testtabell!$B$2="","",IF(Testitaulu_Testtabell!C542="","",IF(Asetukset!$B$26=(MID(CELL("filename",C537),FIND("]",CELL("filename",C537))+1,255)),Testitaulu_Testtabell!C542,"")))</f>
        <v/>
      </c>
      <c r="D538" s="19" t="str">
        <f>IF(Aloitus_Start!$D$1="","",IF(B538="","",IF(C538="","",C538-B538)))</f>
        <v/>
      </c>
      <c r="E538" s="45" t="str">
        <f>IF(Aloitus_Start!$D$1="","",IF(B538="","",IF(B538=0,"",IF(B538=" ","",IF(C538="","",(C538/B538)-1)))))</f>
        <v/>
      </c>
      <c r="F538" s="19" t="str">
        <f ca="1">IF($A$3="","",IF(Aloitus_Start!$D$1="","",IF(B538="",IF(Aloitus_Start!$D$1="Suomi","Tieto puuttuu : "&amp;$A538,IF(Aloitus_Start!$D$1="Svenska","Information saknas : "&amp;$A538)),"")))</f>
        <v/>
      </c>
      <c r="G538" s="19" t="str">
        <f ca="1">IF($A$3="","",IF(Aloitus_Start!$D$1="","",IF(C538="",IF(Aloitus_Start!$D$1="Suomi","Tieto puuttuu : "&amp;$A538,IF(Aloitus_Start!$D$1="Svenska","Information saknas : "&amp;$A538)),"")))</f>
        <v/>
      </c>
    </row>
    <row r="539" spans="1:7" x14ac:dyDescent="0.2">
      <c r="A539" s="37" t="str">
        <f ca="1">IF(Testitaulu_Testtabell!$B$2="","",IF(Testitaulu_Testtabell!A543="","",IF(Asetukset!$B$26=(MID(CELL("filename",A538),FIND("]",CELL("filename",A538))+1,255)),Testitaulu_Testtabell!A543,"")))</f>
        <v/>
      </c>
      <c r="B539" s="19" t="str">
        <f ca="1">IF(Testitaulu_Testtabell!$B$2="","",IF(Testitaulu_Testtabell!B543="","",IF(Asetukset!$B$26=(MID(CELL("filename",B538),FIND("]",CELL("filename",B538))+1,255)),Testitaulu_Testtabell!B543,"")))</f>
        <v/>
      </c>
      <c r="C539" s="38" t="str">
        <f ca="1">IF(Testitaulu_Testtabell!$B$2="","",IF(Testitaulu_Testtabell!C543="","",IF(Asetukset!$B$26=(MID(CELL("filename",C538),FIND("]",CELL("filename",C538))+1,255)),Testitaulu_Testtabell!C543,"")))</f>
        <v/>
      </c>
      <c r="D539" s="19" t="str">
        <f>IF(Aloitus_Start!$D$1="","",IF(B539="","",IF(C539="","",C539-B539)))</f>
        <v/>
      </c>
      <c r="E539" s="45" t="str">
        <f>IF(Aloitus_Start!$D$1="","",IF(B539="","",IF(B539=0,"",IF(B539=" ","",IF(C539="","",(C539/B539)-1)))))</f>
        <v/>
      </c>
      <c r="F539" s="19" t="str">
        <f ca="1">IF($A$3="","",IF(Aloitus_Start!$D$1="","",IF(B539="",IF(Aloitus_Start!$D$1="Suomi","Tieto puuttuu : "&amp;$A539,IF(Aloitus_Start!$D$1="Svenska","Information saknas : "&amp;$A539)),"")))</f>
        <v/>
      </c>
      <c r="G539" s="19" t="str">
        <f ca="1">IF($A$3="","",IF(Aloitus_Start!$D$1="","",IF(C539="",IF(Aloitus_Start!$D$1="Suomi","Tieto puuttuu : "&amp;$A539,IF(Aloitus_Start!$D$1="Svenska","Information saknas : "&amp;$A539)),"")))</f>
        <v/>
      </c>
    </row>
    <row r="540" spans="1:7" x14ac:dyDescent="0.2">
      <c r="A540" s="37" t="str">
        <f ca="1">IF(Testitaulu_Testtabell!$B$2="","",IF(Testitaulu_Testtabell!A544="","",IF(Asetukset!$B$26=(MID(CELL("filename",A539),FIND("]",CELL("filename",A539))+1,255)),Testitaulu_Testtabell!A544,"")))</f>
        <v/>
      </c>
      <c r="B540" s="19" t="str">
        <f ca="1">IF(Testitaulu_Testtabell!$B$2="","",IF(Testitaulu_Testtabell!B544="","",IF(Asetukset!$B$26=(MID(CELL("filename",B539),FIND("]",CELL("filename",B539))+1,255)),Testitaulu_Testtabell!B544,"")))</f>
        <v/>
      </c>
      <c r="C540" s="38" t="str">
        <f ca="1">IF(Testitaulu_Testtabell!$B$2="","",IF(Testitaulu_Testtabell!C544="","",IF(Asetukset!$B$26=(MID(CELL("filename",C539),FIND("]",CELL("filename",C539))+1,255)),Testitaulu_Testtabell!C544,"")))</f>
        <v/>
      </c>
      <c r="F540" s="19"/>
      <c r="G540" s="19"/>
    </row>
    <row r="541" spans="1:7" x14ac:dyDescent="0.2">
      <c r="A541" s="37" t="str">
        <f ca="1">IF(Testitaulu_Testtabell!$B$2="","",IF(Testitaulu_Testtabell!A545="","",IF(Asetukset!$B$26=(MID(CELL("filename",A540),FIND("]",CELL("filename",A540))+1,255)),Testitaulu_Testtabell!A545,"")))</f>
        <v/>
      </c>
      <c r="B541" s="19" t="str">
        <f ca="1">IF(Testitaulu_Testtabell!$B$2="","",IF(Testitaulu_Testtabell!B545="","",IF(Asetukset!$B$26=(MID(CELL("filename",B540),FIND("]",CELL("filename",B540))+1,255)),Testitaulu_Testtabell!B545,"")))</f>
        <v/>
      </c>
      <c r="C541" s="38" t="str">
        <f ca="1">IF(Testitaulu_Testtabell!$B$2="","",IF(Testitaulu_Testtabell!C545="","",IF(Asetukset!$B$26=(MID(CELL("filename",C540),FIND("]",CELL("filename",C540))+1,255)),Testitaulu_Testtabell!C545,"")))</f>
        <v/>
      </c>
      <c r="D541" s="19" t="str">
        <f>IF(Aloitus_Start!$D$1="","",IF(B541="","",IF(C541="","",C541-B541)))</f>
        <v/>
      </c>
      <c r="E541" s="45" t="str">
        <f>IF(Aloitus_Start!$D$1="","",IF(B541="","",IF(B541=0,"",IF(B541=" ","",IF(C541="","",(C541/B541)-1)))))</f>
        <v/>
      </c>
      <c r="F541" s="19" t="str">
        <f ca="1">IF($A$3="","",IF(Aloitus_Start!$D$1="","",IF(B541="",IF(Aloitus_Start!$D$1="Suomi","Tieto puuttuu : "&amp;$A541,IF(Aloitus_Start!$D$1="Svenska","Information saknas : "&amp;$A541)),"")))</f>
        <v/>
      </c>
      <c r="G541" s="19" t="str">
        <f ca="1">IF($A$3="","",IF(Aloitus_Start!$D$1="","",IF(C541="",IF(Aloitus_Start!$D$1="Suomi","Tieto puuttuu : "&amp;$A541,IF(Aloitus_Start!$D$1="Svenska","Information saknas : "&amp;$A541)),"")))</f>
        <v/>
      </c>
    </row>
    <row r="542" spans="1:7" x14ac:dyDescent="0.2">
      <c r="A542" s="37" t="str">
        <f ca="1">IF(Testitaulu_Testtabell!$B$2="","",IF(Testitaulu_Testtabell!A546="","",IF(Asetukset!$B$26=(MID(CELL("filename",A541),FIND("]",CELL("filename",A541))+1,255)),Testitaulu_Testtabell!A546,"")))</f>
        <v/>
      </c>
      <c r="B542" s="19" t="str">
        <f ca="1">IF(Testitaulu_Testtabell!$B$2="","",IF(Testitaulu_Testtabell!B546="","",IF(Asetukset!$B$26=(MID(CELL("filename",B541),FIND("]",CELL("filename",B541))+1,255)),Testitaulu_Testtabell!B546,"")))</f>
        <v/>
      </c>
      <c r="C542" s="38" t="str">
        <f ca="1">IF(Testitaulu_Testtabell!$B$2="","",IF(Testitaulu_Testtabell!C546="","",IF(Asetukset!$B$26=(MID(CELL("filename",C541),FIND("]",CELL("filename",C541))+1,255)),Testitaulu_Testtabell!C546,"")))</f>
        <v/>
      </c>
      <c r="D542" s="19" t="str">
        <f>IF(Aloitus_Start!$D$1="","",IF(B542="","",IF(C542="","",C542-B542)))</f>
        <v/>
      </c>
      <c r="E542" s="45" t="str">
        <f>IF(Aloitus_Start!$D$1="","",IF(B542="","",IF(B542=0,"",IF(B542=" ","",IF(C542="","",(C542/B542)-1)))))</f>
        <v/>
      </c>
      <c r="F542" s="19" t="str">
        <f ca="1">IF($A$3="","",IF(Aloitus_Start!$D$1="","",IF(B542="",IF(Aloitus_Start!$D$1="Suomi","Tieto puuttuu : "&amp;$A542,IF(Aloitus_Start!$D$1="Svenska","Information saknas : "&amp;$A542)),"")))</f>
        <v/>
      </c>
      <c r="G542" s="19" t="str">
        <f ca="1">IF($A$3="","",IF(Aloitus_Start!$D$1="","",IF(C542="",IF(Aloitus_Start!$D$1="Suomi","Tieto puuttuu : "&amp;$A542,IF(Aloitus_Start!$D$1="Svenska","Information saknas : "&amp;$A542)),"")))</f>
        <v/>
      </c>
    </row>
    <row r="543" spans="1:7" x14ac:dyDescent="0.2">
      <c r="A543" s="37" t="str">
        <f ca="1">IF(Testitaulu_Testtabell!$B$2="","",IF(Testitaulu_Testtabell!A547="","",IF(Asetukset!$B$26=(MID(CELL("filename",A542),FIND("]",CELL("filename",A542))+1,255)),Testitaulu_Testtabell!A547,"")))</f>
        <v/>
      </c>
      <c r="B543" s="19" t="str">
        <f ca="1">IF(Testitaulu_Testtabell!$B$2="","",IF(Testitaulu_Testtabell!B547="","",IF(Asetukset!$B$26=(MID(CELL("filename",B542),FIND("]",CELL("filename",B542))+1,255)),Testitaulu_Testtabell!B547,"")))</f>
        <v/>
      </c>
      <c r="C543" s="38" t="str">
        <f ca="1">IF(Testitaulu_Testtabell!$B$2="","",IF(Testitaulu_Testtabell!C547="","",IF(Asetukset!$B$26=(MID(CELL("filename",C542),FIND("]",CELL("filename",C542))+1,255)),Testitaulu_Testtabell!C547,"")))</f>
        <v/>
      </c>
      <c r="D543" s="19" t="str">
        <f>IF(Aloitus_Start!$D$1="","",IF(B543="","",IF(C543="","",C543-B543)))</f>
        <v/>
      </c>
      <c r="E543" s="45" t="str">
        <f>IF(Aloitus_Start!$D$1="","",IF(B543="","",IF(B543=0,"",IF(B543=" ","",IF(C543="","",(C543/B543)-1)))))</f>
        <v/>
      </c>
      <c r="F543" s="19" t="str">
        <f ca="1">IF($A$3="","",IF(Aloitus_Start!$D$1="","",IF(B543="",IF(Aloitus_Start!$D$1="Suomi","Tieto puuttuu : "&amp;$A543,IF(Aloitus_Start!$D$1="Svenska","Information saknas : "&amp;$A543)),"")))</f>
        <v/>
      </c>
      <c r="G543" s="19" t="str">
        <f ca="1">IF($A$3="","",IF(Aloitus_Start!$D$1="","",IF(C543="",IF(Aloitus_Start!$D$1="Suomi","Tieto puuttuu : "&amp;$A543,IF(Aloitus_Start!$D$1="Svenska","Information saknas : "&amp;$A543)),"")))</f>
        <v/>
      </c>
    </row>
    <row r="544" spans="1:7" x14ac:dyDescent="0.2">
      <c r="A544" s="37" t="str">
        <f ca="1">IF(Testitaulu_Testtabell!$B$2="","",IF(Testitaulu_Testtabell!A548="","",IF(Asetukset!$B$26=(MID(CELL("filename",A543),FIND("]",CELL("filename",A543))+1,255)),Testitaulu_Testtabell!A548,"")))</f>
        <v/>
      </c>
      <c r="B544" s="19" t="str">
        <f ca="1">IF(Testitaulu_Testtabell!$B$2="","",IF(Testitaulu_Testtabell!B548="","",IF(Asetukset!$B$26=(MID(CELL("filename",B543),FIND("]",CELL("filename",B543))+1,255)),Testitaulu_Testtabell!B548,"")))</f>
        <v/>
      </c>
      <c r="C544" s="38" t="str">
        <f ca="1">IF(Testitaulu_Testtabell!$B$2="","",IF(Testitaulu_Testtabell!C548="","",IF(Asetukset!$B$26=(MID(CELL("filename",C543),FIND("]",CELL("filename",C543))+1,255)),Testitaulu_Testtabell!C548,"")))</f>
        <v/>
      </c>
      <c r="D544" s="19" t="str">
        <f>IF(Aloitus_Start!$D$1="","",IF(B544="","",IF(C544="","",C544-B544)))</f>
        <v/>
      </c>
      <c r="E544" s="45" t="str">
        <f>IF(Aloitus_Start!$D$1="","",IF(B544="","",IF(B544=0,"",IF(B544=" ","",IF(C544="","",(C544/B544)-1)))))</f>
        <v/>
      </c>
      <c r="F544" s="19" t="str">
        <f ca="1">IF($A$3="","",IF(Aloitus_Start!$D$1="","",IF(B544="",IF(Aloitus_Start!$D$1="Suomi","Tieto puuttuu : "&amp;$A544,IF(Aloitus_Start!$D$1="Svenska","Information saknas : "&amp;$A544)),"")))</f>
        <v/>
      </c>
      <c r="G544" s="19" t="str">
        <f ca="1">IF($A$3="","",IF(Aloitus_Start!$D$1="","",IF(C544="",IF(Aloitus_Start!$D$1="Suomi","Tieto puuttuu : "&amp;$A544,IF(Aloitus_Start!$D$1="Svenska","Information saknas : "&amp;$A544)),"")))</f>
        <v/>
      </c>
    </row>
    <row r="545" spans="1:7" x14ac:dyDescent="0.2">
      <c r="A545" s="37" t="str">
        <f ca="1">IF(Testitaulu_Testtabell!$B$2="","",IF(Testitaulu_Testtabell!A549="","",IF(Asetukset!$B$26=(MID(CELL("filename",A544),FIND("]",CELL("filename",A544))+1,255)),Testitaulu_Testtabell!A549,"")))</f>
        <v/>
      </c>
      <c r="B545" s="19" t="str">
        <f ca="1">IF(Testitaulu_Testtabell!$B$2="","",IF(Testitaulu_Testtabell!B549="","",IF(Asetukset!$B$26=(MID(CELL("filename",B544),FIND("]",CELL("filename",B544))+1,255)),Testitaulu_Testtabell!B549,"")))</f>
        <v/>
      </c>
      <c r="C545" s="38" t="str">
        <f ca="1">IF(Testitaulu_Testtabell!$B$2="","",IF(Testitaulu_Testtabell!C549="","",IF(Asetukset!$B$26=(MID(CELL("filename",C544),FIND("]",CELL("filename",C544))+1,255)),Testitaulu_Testtabell!C549,"")))</f>
        <v/>
      </c>
      <c r="D545" s="19" t="str">
        <f>IF(Aloitus_Start!$D$1="","",IF(B545="","",IF(C545="","",C545-B545)))</f>
        <v/>
      </c>
      <c r="E545" s="45" t="str">
        <f>IF(Aloitus_Start!$D$1="","",IF(B545="","",IF(B545=0,"",IF(B545=" ","",IF(C545="","",(C545/B545)-1)))))</f>
        <v/>
      </c>
      <c r="F545" s="19" t="str">
        <f ca="1">IF($A$3="","",IF(Aloitus_Start!$D$1="","",IF(B545="",IF(Aloitus_Start!$D$1="Suomi","Tieto puuttuu : "&amp;$A545,IF(Aloitus_Start!$D$1="Svenska","Information saknas : "&amp;$A545)),"")))</f>
        <v/>
      </c>
      <c r="G545" s="19" t="str">
        <f ca="1">IF($A$3="","",IF(Aloitus_Start!$D$1="","",IF(C545="",IF(Aloitus_Start!$D$1="Suomi","Tieto puuttuu : "&amp;$A545,IF(Aloitus_Start!$D$1="Svenska","Information saknas : "&amp;$A545)),"")))</f>
        <v/>
      </c>
    </row>
    <row r="546" spans="1:7" x14ac:dyDescent="0.2">
      <c r="A546" s="37" t="str">
        <f ca="1">IF(Testitaulu_Testtabell!$B$2="","",IF(Testitaulu_Testtabell!A550="","",IF(Asetukset!$B$26=(MID(CELL("filename",A545),FIND("]",CELL("filename",A545))+1,255)),Testitaulu_Testtabell!A550,"")))</f>
        <v/>
      </c>
      <c r="B546" s="19" t="str">
        <f ca="1">IF(Testitaulu_Testtabell!$B$2="","",IF(Testitaulu_Testtabell!B550="","",IF(Asetukset!$B$26=(MID(CELL("filename",B545),FIND("]",CELL("filename",B545))+1,255)),Testitaulu_Testtabell!B550,"")))</f>
        <v/>
      </c>
      <c r="C546" s="38" t="str">
        <f ca="1">IF(Testitaulu_Testtabell!$B$2="","",IF(Testitaulu_Testtabell!C550="","",IF(Asetukset!$B$26=(MID(CELL("filename",C545),FIND("]",CELL("filename",C545))+1,255)),Testitaulu_Testtabell!C550,"")))</f>
        <v/>
      </c>
      <c r="D546" s="19" t="str">
        <f>IF(Aloitus_Start!$D$1="","",IF(B546="","",IF(C546="","",C546-B546)))</f>
        <v/>
      </c>
      <c r="E546" s="45" t="str">
        <f>IF(Aloitus_Start!$D$1="","",IF(B546="","",IF(B546=0,"",IF(B546=" ","",IF(C546="","",(C546/B546)-1)))))</f>
        <v/>
      </c>
      <c r="F546" s="19" t="str">
        <f ca="1">IF($A$3="","",IF(Aloitus_Start!$D$1="","",IF(B546="",IF(Aloitus_Start!$D$1="Suomi","Tieto puuttuu : "&amp;$A546,IF(Aloitus_Start!$D$1="Svenska","Information saknas : "&amp;$A546)),"")))</f>
        <v/>
      </c>
      <c r="G546" s="19" t="str">
        <f ca="1">IF($A$3="","",IF(Aloitus_Start!$D$1="","",IF(C546="",IF(Aloitus_Start!$D$1="Suomi","Tieto puuttuu : "&amp;$A546,IF(Aloitus_Start!$D$1="Svenska","Information saknas : "&amp;$A546)),"")))</f>
        <v/>
      </c>
    </row>
    <row r="547" spans="1:7" x14ac:dyDescent="0.2">
      <c r="A547" s="37" t="str">
        <f ca="1">IF(Testitaulu_Testtabell!$B$2="","",IF(Testitaulu_Testtabell!A551="","",IF(Asetukset!$B$26=(MID(CELL("filename",A546),FIND("]",CELL("filename",A546))+1,255)),Testitaulu_Testtabell!A551,"")))</f>
        <v/>
      </c>
      <c r="B547" s="19" t="str">
        <f ca="1">IF(Testitaulu_Testtabell!$B$2="","",IF(Testitaulu_Testtabell!B551="","",IF(Asetukset!$B$26=(MID(CELL("filename",B546),FIND("]",CELL("filename",B546))+1,255)),Testitaulu_Testtabell!B551,"")))</f>
        <v/>
      </c>
      <c r="C547" s="38" t="str">
        <f ca="1">IF(Testitaulu_Testtabell!$B$2="","",IF(Testitaulu_Testtabell!C551="","",IF(Asetukset!$B$26=(MID(CELL("filename",C546),FIND("]",CELL("filename",C546))+1,255)),Testitaulu_Testtabell!C551,"")))</f>
        <v/>
      </c>
      <c r="D547" s="19" t="str">
        <f>IF(Aloitus_Start!$D$1="","",IF(B547="","",IF(C547="","",C547-B547)))</f>
        <v/>
      </c>
      <c r="E547" s="45" t="str">
        <f>IF(Aloitus_Start!$D$1="","",IF(B547="","",IF(B547=0,"",IF(B547=" ","",IF(C547="","",(C547/B547)-1)))))</f>
        <v/>
      </c>
      <c r="F547" s="19" t="str">
        <f ca="1">IF($A$3="","",IF(Aloitus_Start!$D$1="","",IF(B547="",IF(Aloitus_Start!$D$1="Suomi","Tieto puuttuu : "&amp;$A547,IF(Aloitus_Start!$D$1="Svenska","Information saknas : "&amp;$A547)),"")))</f>
        <v/>
      </c>
      <c r="G547" s="19" t="str">
        <f ca="1">IF($A$3="","",IF(Aloitus_Start!$D$1="","",IF(C547="",IF(Aloitus_Start!$D$1="Suomi","Tieto puuttuu : "&amp;$A547,IF(Aloitus_Start!$D$1="Svenska","Information saknas : "&amp;$A547)),"")))</f>
        <v/>
      </c>
    </row>
    <row r="548" spans="1:7" x14ac:dyDescent="0.2">
      <c r="A548" s="37" t="str">
        <f ca="1">IF(Testitaulu_Testtabell!$B$2="","",IF(Testitaulu_Testtabell!A552="","",IF(Asetukset!$B$26=(MID(CELL("filename",A547),FIND("]",CELL("filename",A547))+1,255)),Testitaulu_Testtabell!A552,"")))</f>
        <v/>
      </c>
      <c r="B548" s="19" t="str">
        <f ca="1">IF(Testitaulu_Testtabell!$B$2="","",IF(Testitaulu_Testtabell!B552="","",IF(Asetukset!$B$26=(MID(CELL("filename",B547),FIND("]",CELL("filename",B547))+1,255)),Testitaulu_Testtabell!B552,"")))</f>
        <v/>
      </c>
      <c r="C548" s="38" t="str">
        <f ca="1">IF(Testitaulu_Testtabell!$B$2="","",IF(Testitaulu_Testtabell!C552="","",IF(Asetukset!$B$26=(MID(CELL("filename",C547),FIND("]",CELL("filename",C547))+1,255)),Testitaulu_Testtabell!C552,"")))</f>
        <v/>
      </c>
      <c r="D548" s="19" t="str">
        <f>IF(Aloitus_Start!$D$1="","",IF(B548="","",IF(C548="","",C548-B548)))</f>
        <v/>
      </c>
      <c r="E548" s="45" t="str">
        <f>IF(Aloitus_Start!$D$1="","",IF(B548="","",IF(B548=0,"",IF(B548=" ","",IF(C548="","",(C548/B548)-1)))))</f>
        <v/>
      </c>
      <c r="F548" s="19" t="str">
        <f ca="1">IF($A$3="","",IF(Aloitus_Start!$D$1="","",IF(B548="",IF(Aloitus_Start!$D$1="Suomi","Tieto puuttuu : "&amp;$A548,IF(Aloitus_Start!$D$1="Svenska","Information saknas : "&amp;$A548)),"")))</f>
        <v/>
      </c>
      <c r="G548" s="19" t="str">
        <f ca="1">IF($A$3="","",IF(Aloitus_Start!$D$1="","",IF(C548="",IF(Aloitus_Start!$D$1="Suomi","Tieto puuttuu : "&amp;$A548,IF(Aloitus_Start!$D$1="Svenska","Information saknas : "&amp;$A548)),"")))</f>
        <v/>
      </c>
    </row>
    <row r="549" spans="1:7" x14ac:dyDescent="0.2">
      <c r="A549" s="37" t="str">
        <f ca="1">IF(Testitaulu_Testtabell!$B$2="","",IF(Testitaulu_Testtabell!A553="","",IF(Asetukset!$B$26=(MID(CELL("filename",A548),FIND("]",CELL("filename",A548))+1,255)),Testitaulu_Testtabell!A553,"")))</f>
        <v/>
      </c>
      <c r="B549" s="19" t="str">
        <f ca="1">IF(Testitaulu_Testtabell!$B$2="","",IF(Testitaulu_Testtabell!B553="","",IF(Asetukset!$B$26=(MID(CELL("filename",B548),FIND("]",CELL("filename",B548))+1,255)),Testitaulu_Testtabell!B553,"")))</f>
        <v/>
      </c>
      <c r="C549" s="38" t="str">
        <f ca="1">IF(Testitaulu_Testtabell!$B$2="","",IF(Testitaulu_Testtabell!C553="","",IF(Asetukset!$B$26=(MID(CELL("filename",C548),FIND("]",CELL("filename",C548))+1,255)),Testitaulu_Testtabell!C553,"")))</f>
        <v/>
      </c>
      <c r="D549" s="19" t="str">
        <f>IF(Aloitus_Start!$D$1="","",IF(B549="","",IF(C549="","",C549-B549)))</f>
        <v/>
      </c>
      <c r="E549" s="45" t="str">
        <f>IF(Aloitus_Start!$D$1="","",IF(B549="","",IF(B549=0,"",IF(B549=" ","",IF(C549="","",(C549/B549)-1)))))</f>
        <v/>
      </c>
      <c r="F549" s="19" t="str">
        <f ca="1">IF($A$3="","",IF(Aloitus_Start!$D$1="","",IF(B549="",IF(Aloitus_Start!$D$1="Suomi","Tieto puuttuu : "&amp;$A549,IF(Aloitus_Start!$D$1="Svenska","Information saknas : "&amp;$A549)),"")))</f>
        <v/>
      </c>
      <c r="G549" s="19" t="str">
        <f ca="1">IF($A$3="","",IF(Aloitus_Start!$D$1="","",IF(C549="",IF(Aloitus_Start!$D$1="Suomi","Tieto puuttuu : "&amp;$A549,IF(Aloitus_Start!$D$1="Svenska","Information saknas : "&amp;$A549)),"")))</f>
        <v/>
      </c>
    </row>
    <row r="550" spans="1:7" x14ac:dyDescent="0.2">
      <c r="A550" s="37" t="str">
        <f ca="1">IF(Testitaulu_Testtabell!$B$2="","",IF(Testitaulu_Testtabell!A554="","",IF(Asetukset!$B$26=(MID(CELL("filename",A549),FIND("]",CELL("filename",A549))+1,255)),Testitaulu_Testtabell!A554,"")))</f>
        <v/>
      </c>
      <c r="B550" s="19" t="str">
        <f ca="1">IF(Testitaulu_Testtabell!$B$2="","",IF(Testitaulu_Testtabell!B554="","",IF(Asetukset!$B$26=(MID(CELL("filename",B549),FIND("]",CELL("filename",B549))+1,255)),Testitaulu_Testtabell!B554,"")))</f>
        <v/>
      </c>
      <c r="C550" s="38" t="str">
        <f ca="1">IF(Testitaulu_Testtabell!$B$2="","",IF(Testitaulu_Testtabell!C554="","",IF(Asetukset!$B$26=(MID(CELL("filename",C549),FIND("]",CELL("filename",C549))+1,255)),Testitaulu_Testtabell!C554,"")))</f>
        <v/>
      </c>
      <c r="D550" s="19" t="str">
        <f>IF(Aloitus_Start!$D$1="","",IF(B550="","",IF(C550="","",C550-B550)))</f>
        <v/>
      </c>
      <c r="E550" s="45" t="str">
        <f>IF(Aloitus_Start!$D$1="","",IF(B550="","",IF(B550=0,"",IF(B550=" ","",IF(C550="","",(C550/B550)-1)))))</f>
        <v/>
      </c>
      <c r="F550" s="19" t="str">
        <f ca="1">IF($A$3="","",IF(Aloitus_Start!$D$1="","",IF(B550="",IF(Aloitus_Start!$D$1="Suomi","Tieto puuttuu : "&amp;$A550,IF(Aloitus_Start!$D$1="Svenska","Information saknas : "&amp;$A550)),"")))</f>
        <v/>
      </c>
      <c r="G550" s="19" t="str">
        <f ca="1">IF($A$3="","",IF(Aloitus_Start!$D$1="","",IF(C550="",IF(Aloitus_Start!$D$1="Suomi","Tieto puuttuu : "&amp;$A550,IF(Aloitus_Start!$D$1="Svenska","Information saknas : "&amp;$A550)),"")))</f>
        <v/>
      </c>
    </row>
    <row r="551" spans="1:7" x14ac:dyDescent="0.2">
      <c r="A551" s="37" t="str">
        <f ca="1">IF(Testitaulu_Testtabell!$B$2="","",IF(Testitaulu_Testtabell!A555="","",IF(Asetukset!$B$26=(MID(CELL("filename",A550),FIND("]",CELL("filename",A550))+1,255)),Testitaulu_Testtabell!A555,"")))</f>
        <v/>
      </c>
      <c r="B551" s="19" t="str">
        <f ca="1">IF(Testitaulu_Testtabell!$B$2="","",IF(Testitaulu_Testtabell!B555="","",IF(Asetukset!$B$26=(MID(CELL("filename",B550),FIND("]",CELL("filename",B550))+1,255)),Testitaulu_Testtabell!B555,"")))</f>
        <v/>
      </c>
      <c r="C551" s="38" t="str">
        <f ca="1">IF(Testitaulu_Testtabell!$B$2="","",IF(Testitaulu_Testtabell!C555="","",IF(Asetukset!$B$26=(MID(CELL("filename",C550),FIND("]",CELL("filename",C550))+1,255)),Testitaulu_Testtabell!C555,"")))</f>
        <v/>
      </c>
      <c r="F551" s="19"/>
      <c r="G551" s="19"/>
    </row>
    <row r="552" spans="1:7" x14ac:dyDescent="0.2">
      <c r="A552" s="37" t="str">
        <f ca="1">IF(Testitaulu_Testtabell!$B$2="","",IF(Testitaulu_Testtabell!A556="","",IF(Asetukset!$B$26=(MID(CELL("filename",A551),FIND("]",CELL("filename",A551))+1,255)),Testitaulu_Testtabell!A556,"")))</f>
        <v/>
      </c>
      <c r="B552" s="19" t="str">
        <f ca="1">IF(Testitaulu_Testtabell!$B$2="","",IF(Testitaulu_Testtabell!B556="","",IF(Asetukset!$B$26=(MID(CELL("filename",B551),FIND("]",CELL("filename",B551))+1,255)),Testitaulu_Testtabell!B556,"")))</f>
        <v/>
      </c>
      <c r="C552" s="38" t="str">
        <f ca="1">IF(Testitaulu_Testtabell!$B$2="","",IF(Testitaulu_Testtabell!C556="","",IF(Asetukset!$B$26=(MID(CELL("filename",C551),FIND("]",CELL("filename",C551))+1,255)),Testitaulu_Testtabell!C556,"")))</f>
        <v/>
      </c>
      <c r="D552" s="19" t="str">
        <f>IF(Aloitus_Start!$D$1="","",IF(B552="","",IF(C552="","",C552-B552)))</f>
        <v/>
      </c>
      <c r="E552" s="45" t="str">
        <f>IF(Aloitus_Start!$D$1="","",IF(B552="","",IF(B552=0,"",IF(B552=" ","",IF(C552="","",(C552/B552)-1)))))</f>
        <v/>
      </c>
      <c r="F552" s="19" t="str">
        <f ca="1">IF($A$3="","",IF(Aloitus_Start!$D$1="","",IF(B552="",IF(Aloitus_Start!$D$1="Suomi","Tieto puuttuu : "&amp;$A552,IF(Aloitus_Start!$D$1="Svenska","Information saknas : "&amp;$A552)),"")))</f>
        <v/>
      </c>
      <c r="G552" s="19" t="str">
        <f ca="1">IF($A$3="","",IF(Aloitus_Start!$D$1="","",IF(C552="",IF(Aloitus_Start!$D$1="Suomi","Tieto puuttuu : "&amp;$A552,IF(Aloitus_Start!$D$1="Svenska","Information saknas : "&amp;$A552)),"")))</f>
        <v/>
      </c>
    </row>
    <row r="553" spans="1:7" x14ac:dyDescent="0.2">
      <c r="A553" s="37" t="str">
        <f ca="1">IF(Testitaulu_Testtabell!$B$2="","",IF(Testitaulu_Testtabell!A557="","",IF(Asetukset!$B$26=(MID(CELL("filename",A552),FIND("]",CELL("filename",A552))+1,255)),Testitaulu_Testtabell!A557,"")))</f>
        <v/>
      </c>
      <c r="B553" s="19" t="str">
        <f ca="1">IF(Testitaulu_Testtabell!$B$2="","",IF(Testitaulu_Testtabell!B557="","",IF(Asetukset!$B$26=(MID(CELL("filename",B552),FIND("]",CELL("filename",B552))+1,255)),Testitaulu_Testtabell!B557,"")))</f>
        <v/>
      </c>
      <c r="C553" s="38" t="str">
        <f ca="1">IF(Testitaulu_Testtabell!$B$2="","",IF(Testitaulu_Testtabell!C557="","",IF(Asetukset!$B$26=(MID(CELL("filename",C552),FIND("]",CELL("filename",C552))+1,255)),Testitaulu_Testtabell!C557,"")))</f>
        <v/>
      </c>
      <c r="D553" s="19" t="str">
        <f>IF(Aloitus_Start!$D$1="","",IF(B553="","",IF(C553="","",C553-B553)))</f>
        <v/>
      </c>
      <c r="E553" s="45" t="str">
        <f>IF(Aloitus_Start!$D$1="","",IF(B553="","",IF(B553=0,"",IF(B553=" ","",IF(C553="","",(C553/B553)-1)))))</f>
        <v/>
      </c>
      <c r="F553" s="19" t="str">
        <f ca="1">IF($A$3="","",IF(Aloitus_Start!$D$1="","",IF(B553="",IF(Aloitus_Start!$D$1="Suomi","Tieto puuttuu : "&amp;$A553,IF(Aloitus_Start!$D$1="Svenska","Information saknas : "&amp;$A553)),"")))</f>
        <v/>
      </c>
      <c r="G553" s="19" t="str">
        <f ca="1">IF($A$3="","",IF(Aloitus_Start!$D$1="","",IF(C553="",IF(Aloitus_Start!$D$1="Suomi","Tieto puuttuu : "&amp;$A553,IF(Aloitus_Start!$D$1="Svenska","Information saknas : "&amp;$A553)),"")))</f>
        <v/>
      </c>
    </row>
    <row r="554" spans="1:7" x14ac:dyDescent="0.2">
      <c r="A554" s="37" t="str">
        <f ca="1">IF(Testitaulu_Testtabell!$B$2="","",IF(Testitaulu_Testtabell!A558="","",IF(Asetukset!$B$26=(MID(CELL("filename",A553),FIND("]",CELL("filename",A553))+1,255)),Testitaulu_Testtabell!A558,"")))</f>
        <v/>
      </c>
      <c r="B554" s="19" t="str">
        <f ca="1">IF(Testitaulu_Testtabell!$B$2="","",IF(Testitaulu_Testtabell!B558="","",IF(Asetukset!$B$26=(MID(CELL("filename",B553),FIND("]",CELL("filename",B553))+1,255)),Testitaulu_Testtabell!B558,"")))</f>
        <v/>
      </c>
      <c r="C554" s="38" t="str">
        <f ca="1">IF(Testitaulu_Testtabell!$B$2="","",IF(Testitaulu_Testtabell!C558="","",IF(Asetukset!$B$26=(MID(CELL("filename",C553),FIND("]",CELL("filename",C553))+1,255)),Testitaulu_Testtabell!C558,"")))</f>
        <v/>
      </c>
      <c r="F554" s="19"/>
      <c r="G554" s="19"/>
    </row>
    <row r="555" spans="1:7" x14ac:dyDescent="0.2">
      <c r="A555" s="37" t="str">
        <f ca="1">IF(Testitaulu_Testtabell!$B$2="","",IF(Testitaulu_Testtabell!A559="","",IF(Asetukset!$B$26=(MID(CELL("filename",A554),FIND("]",CELL("filename",A554))+1,255)),Testitaulu_Testtabell!A559,"")))</f>
        <v/>
      </c>
      <c r="B555" s="19" t="str">
        <f ca="1">IF(Testitaulu_Testtabell!$B$2="","",IF(Testitaulu_Testtabell!B559="","",IF(Asetukset!$B$26=(MID(CELL("filename",B554),FIND("]",CELL("filename",B554))+1,255)),Testitaulu_Testtabell!B559,"")))</f>
        <v/>
      </c>
      <c r="C555" s="38" t="str">
        <f ca="1">IF(Testitaulu_Testtabell!$B$2="","",IF(Testitaulu_Testtabell!C559="","",IF(Asetukset!$B$26=(MID(CELL("filename",C554),FIND("]",CELL("filename",C554))+1,255)),Testitaulu_Testtabell!C559,"")))</f>
        <v/>
      </c>
      <c r="D555" s="19" t="str">
        <f>IF(Aloitus_Start!$D$1="","",IF(B555="","",IF(C555="","",C555-B555)))</f>
        <v/>
      </c>
      <c r="E555" s="45" t="str">
        <f>IF(Aloitus_Start!$D$1="","",IF(B555="","",IF(B555=0,"",IF(B555=" ","",IF(C555="","",(C555/B555)-1)))))</f>
        <v/>
      </c>
      <c r="F555" s="19" t="str">
        <f ca="1">IF($A$3="","",IF(Aloitus_Start!$D$1="","",IF(B555="",IF(Aloitus_Start!$D$1="Suomi","Tieto puuttuu : "&amp;$A555,IF(Aloitus_Start!$D$1="Svenska","Information saknas : "&amp;$A555)),"")))</f>
        <v/>
      </c>
      <c r="G555" s="19" t="str">
        <f ca="1">IF($A$3="","",IF(Aloitus_Start!$D$1="","",IF(C555="",IF(Aloitus_Start!$D$1="Suomi","Tieto puuttuu : "&amp;$A555,IF(Aloitus_Start!$D$1="Svenska","Information saknas : "&amp;$A555)),"")))</f>
        <v/>
      </c>
    </row>
    <row r="556" spans="1:7" x14ac:dyDescent="0.2">
      <c r="A556" s="37" t="str">
        <f ca="1">IF(Testitaulu_Testtabell!$B$2="","",IF(Testitaulu_Testtabell!A560="","",IF(Asetukset!$B$26=(MID(CELL("filename",A555),FIND("]",CELL("filename",A555))+1,255)),Testitaulu_Testtabell!A560,"")))</f>
        <v/>
      </c>
      <c r="B556" s="19" t="str">
        <f ca="1">IF(Testitaulu_Testtabell!$B$2="","",IF(Testitaulu_Testtabell!B560="","",IF(Asetukset!$B$26=(MID(CELL("filename",B555),FIND("]",CELL("filename",B555))+1,255)),Testitaulu_Testtabell!B560,"")))</f>
        <v/>
      </c>
      <c r="C556" s="38" t="str">
        <f ca="1">IF(Testitaulu_Testtabell!$B$2="","",IF(Testitaulu_Testtabell!C560="","",IF(Asetukset!$B$26=(MID(CELL("filename",C555),FIND("]",CELL("filename",C555))+1,255)),Testitaulu_Testtabell!C560,"")))</f>
        <v/>
      </c>
      <c r="D556" s="19" t="str">
        <f>IF(Aloitus_Start!$D$1="","",IF(B556="","",IF(C556="","",C556-B556)))</f>
        <v/>
      </c>
      <c r="E556" s="45" t="str">
        <f>IF(Aloitus_Start!$D$1="","",IF(B556="","",IF(B556=0,"",IF(B556=" ","",IF(C556="","",(C556/B556)-1)))))</f>
        <v/>
      </c>
      <c r="F556" s="19" t="str">
        <f ca="1">IF($A$3="","",IF(Aloitus_Start!$D$1="","",IF(B556="",IF(Aloitus_Start!$D$1="Suomi","Tieto puuttuu : "&amp;$A556,IF(Aloitus_Start!$D$1="Svenska","Information saknas : "&amp;$A556)),"")))</f>
        <v/>
      </c>
      <c r="G556" s="19" t="str">
        <f ca="1">IF($A$3="","",IF(Aloitus_Start!$D$1="","",IF(C556="",IF(Aloitus_Start!$D$1="Suomi","Tieto puuttuu : "&amp;$A556,IF(Aloitus_Start!$D$1="Svenska","Information saknas : "&amp;$A556)),"")))</f>
        <v/>
      </c>
    </row>
    <row r="557" spans="1:7" x14ac:dyDescent="0.2">
      <c r="A557" s="37" t="str">
        <f ca="1">IF(Testitaulu_Testtabell!$B$2="","",IF(Testitaulu_Testtabell!A561="","",IF(Asetukset!$B$26=(MID(CELL("filename",A556),FIND("]",CELL("filename",A556))+1,255)),Testitaulu_Testtabell!A561,"")))</f>
        <v/>
      </c>
      <c r="B557" s="19" t="str">
        <f ca="1">IF(Testitaulu_Testtabell!$B$2="","",IF(Testitaulu_Testtabell!B561="","",IF(Asetukset!$B$26=(MID(CELL("filename",B556),FIND("]",CELL("filename",B556))+1,255)),Testitaulu_Testtabell!B561,"")))</f>
        <v/>
      </c>
      <c r="C557" s="38" t="str">
        <f ca="1">IF(Testitaulu_Testtabell!$B$2="","",IF(Testitaulu_Testtabell!C561="","",IF(Asetukset!$B$26=(MID(CELL("filename",C556),FIND("]",CELL("filename",C556))+1,255)),Testitaulu_Testtabell!C561,"")))</f>
        <v/>
      </c>
      <c r="D557" s="19" t="str">
        <f>IF(Aloitus_Start!$D$1="","",IF(B557="","",IF(C557="","",C557-B557)))</f>
        <v/>
      </c>
      <c r="E557" s="45" t="str">
        <f>IF(Aloitus_Start!$D$1="","",IF(B557="","",IF(B557=0,"",IF(B557=" ","",IF(C557="","",(C557/B557)-1)))))</f>
        <v/>
      </c>
      <c r="F557" s="19" t="str">
        <f ca="1">IF($A$3="","",IF(Aloitus_Start!$D$1="","",IF(B557="",IF(Aloitus_Start!$D$1="Suomi","Tieto puuttuu : "&amp;$A557,IF(Aloitus_Start!$D$1="Svenska","Information saknas : "&amp;$A557)),"")))</f>
        <v/>
      </c>
      <c r="G557" s="19" t="str">
        <f ca="1">IF($A$3="","",IF(Aloitus_Start!$D$1="","",IF(C557="",IF(Aloitus_Start!$D$1="Suomi","Tieto puuttuu : "&amp;$A557,IF(Aloitus_Start!$D$1="Svenska","Information saknas : "&amp;$A557)),"")))</f>
        <v/>
      </c>
    </row>
    <row r="558" spans="1:7" x14ac:dyDescent="0.2">
      <c r="A558" s="37" t="str">
        <f ca="1">IF(Testitaulu_Testtabell!$B$2="","",IF(Testitaulu_Testtabell!A562="","",IF(Asetukset!$B$26=(MID(CELL("filename",A557),FIND("]",CELL("filename",A557))+1,255)),Testitaulu_Testtabell!A562,"")))</f>
        <v/>
      </c>
      <c r="B558" s="19" t="str">
        <f ca="1">IF(Testitaulu_Testtabell!$B$2="","",IF(Testitaulu_Testtabell!B562="","",IF(Asetukset!$B$26=(MID(CELL("filename",B557),FIND("]",CELL("filename",B557))+1,255)),Testitaulu_Testtabell!B562,"")))</f>
        <v/>
      </c>
      <c r="C558" s="38" t="str">
        <f ca="1">IF(Testitaulu_Testtabell!$B$2="","",IF(Testitaulu_Testtabell!C562="","",IF(Asetukset!$B$26=(MID(CELL("filename",C557),FIND("]",CELL("filename",C557))+1,255)),Testitaulu_Testtabell!C562,"")))</f>
        <v/>
      </c>
      <c r="D558" s="19" t="str">
        <f>IF(Aloitus_Start!$D$1="","",IF(B558="","",IF(C558="","",C558-B558)))</f>
        <v/>
      </c>
      <c r="E558" s="45" t="str">
        <f>IF(Aloitus_Start!$D$1="","",IF(B558="","",IF(B558=0,"",IF(B558=" ","",IF(C558="","",(C558/B558)-1)))))</f>
        <v/>
      </c>
      <c r="F558" s="19" t="str">
        <f ca="1">IF($A$3="","",IF(Aloitus_Start!$D$1="","",IF(B558="",IF(Aloitus_Start!$D$1="Suomi","Tieto puuttuu : "&amp;$A558,IF(Aloitus_Start!$D$1="Svenska","Information saknas : "&amp;$A558)),"")))</f>
        <v/>
      </c>
      <c r="G558" s="19" t="str">
        <f ca="1">IF($A$3="","",IF(Aloitus_Start!$D$1="","",IF(C558="",IF(Aloitus_Start!$D$1="Suomi","Tieto puuttuu : "&amp;$A558,IF(Aloitus_Start!$D$1="Svenska","Information saknas : "&amp;$A558)),"")))</f>
        <v/>
      </c>
    </row>
    <row r="559" spans="1:7" x14ac:dyDescent="0.2">
      <c r="A559" s="37" t="str">
        <f ca="1">IF(Testitaulu_Testtabell!$B$2="","",IF(Testitaulu_Testtabell!A563="","",IF(Asetukset!$B$26=(MID(CELL("filename",A558),FIND("]",CELL("filename",A558))+1,255)),Testitaulu_Testtabell!A563,"")))</f>
        <v/>
      </c>
      <c r="B559" s="19" t="str">
        <f ca="1">IF(Testitaulu_Testtabell!$B$2="","",IF(Testitaulu_Testtabell!B563="","",IF(Asetukset!$B$26=(MID(CELL("filename",B558),FIND("]",CELL("filename",B558))+1,255)),Testitaulu_Testtabell!B563,"")))</f>
        <v/>
      </c>
      <c r="C559" s="38" t="str">
        <f ca="1">IF(Testitaulu_Testtabell!$B$2="","",IF(Testitaulu_Testtabell!C563="","",IF(Asetukset!$B$26=(MID(CELL("filename",C558),FIND("]",CELL("filename",C558))+1,255)),Testitaulu_Testtabell!C563,"")))</f>
        <v/>
      </c>
      <c r="D559" s="19" t="str">
        <f>IF(Aloitus_Start!$D$1="","",IF(B559="","",IF(C559="","",C559-B559)))</f>
        <v/>
      </c>
      <c r="E559" s="45" t="str">
        <f>IF(Aloitus_Start!$D$1="","",IF(B559="","",IF(B559=0,"",IF(B559=" ","",IF(C559="","",(C559/B559)-1)))))</f>
        <v/>
      </c>
      <c r="F559" s="19" t="str">
        <f ca="1">IF($A$3="","",IF(Aloitus_Start!$D$1="","",IF(B559="",IF(Aloitus_Start!$D$1="Suomi","Tieto puuttuu : "&amp;$A559,IF(Aloitus_Start!$D$1="Svenska","Information saknas : "&amp;$A559)),"")))</f>
        <v/>
      </c>
      <c r="G559" s="19" t="str">
        <f ca="1">IF($A$3="","",IF(Aloitus_Start!$D$1="","",IF(C559="",IF(Aloitus_Start!$D$1="Suomi","Tieto puuttuu : "&amp;$A559,IF(Aloitus_Start!$D$1="Svenska","Information saknas : "&amp;$A559)),"")))</f>
        <v/>
      </c>
    </row>
    <row r="560" spans="1:7" x14ac:dyDescent="0.2">
      <c r="A560" s="37" t="str">
        <f ca="1">IF(Testitaulu_Testtabell!$B$2="","",IF(Testitaulu_Testtabell!A564="","",IF(Asetukset!$B$26=(MID(CELL("filename",A559),FIND("]",CELL("filename",A559))+1,255)),Testitaulu_Testtabell!A564,"")))</f>
        <v/>
      </c>
      <c r="B560" s="19" t="str">
        <f ca="1">IF(Testitaulu_Testtabell!$B$2="","",IF(Testitaulu_Testtabell!B564="","",IF(Asetukset!$B$26=(MID(CELL("filename",B559),FIND("]",CELL("filename",B559))+1,255)),Testitaulu_Testtabell!B564,"")))</f>
        <v/>
      </c>
      <c r="C560" s="38" t="str">
        <f ca="1">IF(Testitaulu_Testtabell!$B$2="","",IF(Testitaulu_Testtabell!C564="","",IF(Asetukset!$B$26=(MID(CELL("filename",C559),FIND("]",CELL("filename",C559))+1,255)),Testitaulu_Testtabell!C564,"")))</f>
        <v/>
      </c>
      <c r="D560" s="19" t="str">
        <f>IF(Aloitus_Start!$D$1="","",IF(B560="","",IF(C560="","",C560-B560)))</f>
        <v/>
      </c>
      <c r="E560" s="45" t="str">
        <f>IF(Aloitus_Start!$D$1="","",IF(B560="","",IF(B560=0,"",IF(B560=" ","",IF(C560="","",(C560/B560)-1)))))</f>
        <v/>
      </c>
      <c r="F560" s="19" t="str">
        <f ca="1">IF($A$3="","",IF(Aloitus_Start!$D$1="","",IF(B560="",IF(Aloitus_Start!$D$1="Suomi","Tieto puuttuu : "&amp;$A560,IF(Aloitus_Start!$D$1="Svenska","Information saknas : "&amp;$A560)),"")))</f>
        <v/>
      </c>
      <c r="G560" s="19" t="str">
        <f ca="1">IF($A$3="","",IF(Aloitus_Start!$D$1="","",IF(C560="",IF(Aloitus_Start!$D$1="Suomi","Tieto puuttuu : "&amp;$A560,IF(Aloitus_Start!$D$1="Svenska","Information saknas : "&amp;$A560)),"")))</f>
        <v/>
      </c>
    </row>
    <row r="561" spans="1:7" x14ac:dyDescent="0.2">
      <c r="A561" s="37" t="str">
        <f ca="1">IF(Testitaulu_Testtabell!$B$2="","",IF(Testitaulu_Testtabell!A565="","",IF(Asetukset!$B$26=(MID(CELL("filename",A560),FIND("]",CELL("filename",A560))+1,255)),Testitaulu_Testtabell!A565,"")))</f>
        <v/>
      </c>
      <c r="B561" s="19" t="str">
        <f ca="1">IF(Testitaulu_Testtabell!$B$2="","",IF(Testitaulu_Testtabell!B565="","",IF(Asetukset!$B$26=(MID(CELL("filename",B560),FIND("]",CELL("filename",B560))+1,255)),Testitaulu_Testtabell!B565,"")))</f>
        <v/>
      </c>
      <c r="C561" s="38" t="str">
        <f ca="1">IF(Testitaulu_Testtabell!$B$2="","",IF(Testitaulu_Testtabell!C565="","",IF(Asetukset!$B$26=(MID(CELL("filename",C560),FIND("]",CELL("filename",C560))+1,255)),Testitaulu_Testtabell!C565,"")))</f>
        <v/>
      </c>
      <c r="D561" s="19" t="str">
        <f>IF(Aloitus_Start!$D$1="","",IF(B561="","",IF(C561="","",C561-B561)))</f>
        <v/>
      </c>
      <c r="E561" s="45" t="str">
        <f>IF(Aloitus_Start!$D$1="","",IF(B561="","",IF(B561=0,"",IF(B561=" ","",IF(C561="","",(C561/B561)-1)))))</f>
        <v/>
      </c>
      <c r="F561" s="19" t="str">
        <f ca="1">IF($A$3="","",IF(Aloitus_Start!$D$1="","",IF(B561="",IF(Aloitus_Start!$D$1="Suomi","Tieto puuttuu : "&amp;$A561,IF(Aloitus_Start!$D$1="Svenska","Information saknas : "&amp;$A561)),"")))</f>
        <v/>
      </c>
      <c r="G561" s="19" t="str">
        <f ca="1">IF($A$3="","",IF(Aloitus_Start!$D$1="","",IF(C561="",IF(Aloitus_Start!$D$1="Suomi","Tieto puuttuu : "&amp;$A561,IF(Aloitus_Start!$D$1="Svenska","Information saknas : "&amp;$A561)),"")))</f>
        <v/>
      </c>
    </row>
    <row r="562" spans="1:7" x14ac:dyDescent="0.2">
      <c r="A562" s="37" t="str">
        <f ca="1">IF(Testitaulu_Testtabell!$B$2="","",IF(Testitaulu_Testtabell!A566="","",IF(Asetukset!$B$26=(MID(CELL("filename",A561),FIND("]",CELL("filename",A561))+1,255)),Testitaulu_Testtabell!A566,"")))</f>
        <v/>
      </c>
      <c r="B562" s="19" t="str">
        <f ca="1">IF(Testitaulu_Testtabell!$B$2="","",IF(Testitaulu_Testtabell!B566="","",IF(Asetukset!$B$26=(MID(CELL("filename",B561),FIND("]",CELL("filename",B561))+1,255)),Testitaulu_Testtabell!B566,"")))</f>
        <v/>
      </c>
      <c r="C562" s="38" t="str">
        <f ca="1">IF(Testitaulu_Testtabell!$B$2="","",IF(Testitaulu_Testtabell!C566="","",IF(Asetukset!$B$26=(MID(CELL("filename",C561),FIND("]",CELL("filename",C561))+1,255)),Testitaulu_Testtabell!C566,"")))</f>
        <v/>
      </c>
      <c r="F562" s="19"/>
      <c r="G562" s="19"/>
    </row>
    <row r="563" spans="1:7" x14ac:dyDescent="0.2">
      <c r="A563" s="37" t="str">
        <f ca="1">IF(Testitaulu_Testtabell!$B$2="","",IF(Testitaulu_Testtabell!A567="","",IF(Asetukset!$B$26=(MID(CELL("filename",A562),FIND("]",CELL("filename",A562))+1,255)),Testitaulu_Testtabell!A567,"")))</f>
        <v/>
      </c>
      <c r="B563" s="19" t="str">
        <f ca="1">IF(Testitaulu_Testtabell!$B$2="","",IF(Testitaulu_Testtabell!B567="","",IF(Asetukset!$B$26=(MID(CELL("filename",B562),FIND("]",CELL("filename",B562))+1,255)),Testitaulu_Testtabell!B567,"")))</f>
        <v/>
      </c>
      <c r="C563" s="38" t="str">
        <f ca="1">IF(Testitaulu_Testtabell!$B$2="","",IF(Testitaulu_Testtabell!C567="","",IF(Asetukset!$B$26=(MID(CELL("filename",C562),FIND("]",CELL("filename",C562))+1,255)),Testitaulu_Testtabell!C567,"")))</f>
        <v/>
      </c>
      <c r="D563" s="19" t="str">
        <f>IF(Aloitus_Start!$D$1="","",IF(B563="","",IF(C563="","",C563-B563)))</f>
        <v/>
      </c>
      <c r="E563" s="45" t="str">
        <f>IF(Aloitus_Start!$D$1="","",IF(B563="","",IF(B563=0,"",IF(B563=" ","",IF(C563="","",(C563/B563)-1)))))</f>
        <v/>
      </c>
      <c r="F563" s="19" t="str">
        <f ca="1">IF($A$3="","",IF(Aloitus_Start!$D$1="","",IF(B563="",IF(Aloitus_Start!$D$1="Suomi","Tieto puuttuu : "&amp;$A563,IF(Aloitus_Start!$D$1="Svenska","Information saknas : "&amp;$A563)),"")))</f>
        <v/>
      </c>
      <c r="G563" s="19" t="str">
        <f ca="1">IF($A$3="","",IF(Aloitus_Start!$D$1="","",IF(C563="",IF(Aloitus_Start!$D$1="Suomi","Tieto puuttuu : "&amp;$A563,IF(Aloitus_Start!$D$1="Svenska","Information saknas : "&amp;$A563)),"")))</f>
        <v/>
      </c>
    </row>
    <row r="564" spans="1:7" x14ac:dyDescent="0.2">
      <c r="A564" s="37" t="str">
        <f ca="1">IF(Testitaulu_Testtabell!$B$2="","",IF(Testitaulu_Testtabell!A568="","",IF(Asetukset!$B$26=(MID(CELL("filename",A563),FIND("]",CELL("filename",A563))+1,255)),Testitaulu_Testtabell!A568,"")))</f>
        <v/>
      </c>
      <c r="B564" s="19" t="str">
        <f ca="1">IF(Testitaulu_Testtabell!$B$2="","",IF(Testitaulu_Testtabell!B568="","",IF(Asetukset!$B$26=(MID(CELL("filename",B563),FIND("]",CELL("filename",B563))+1,255)),Testitaulu_Testtabell!B568,"")))</f>
        <v/>
      </c>
      <c r="C564" s="38" t="str">
        <f ca="1">IF(Testitaulu_Testtabell!$B$2="","",IF(Testitaulu_Testtabell!C568="","",IF(Asetukset!$B$26=(MID(CELL("filename",C563),FIND("]",CELL("filename",C563))+1,255)),Testitaulu_Testtabell!C568,"")))</f>
        <v/>
      </c>
      <c r="D564" s="19" t="str">
        <f>IF(Aloitus_Start!$D$1="","",IF(B564="","",IF(C564="","",C564-B564)))</f>
        <v/>
      </c>
      <c r="E564" s="45" t="str">
        <f>IF(Aloitus_Start!$D$1="","",IF(B564="","",IF(B564=0,"",IF(B564=" ","",IF(C564="","",(C564/B564)-1)))))</f>
        <v/>
      </c>
      <c r="F564" s="19" t="str">
        <f ca="1">IF($A$3="","",IF(Aloitus_Start!$D$1="","",IF(B564="",IF(Aloitus_Start!$D$1="Suomi","Tieto puuttuu : "&amp;$A564,IF(Aloitus_Start!$D$1="Svenska","Information saknas : "&amp;$A564)),"")))</f>
        <v/>
      </c>
      <c r="G564" s="19" t="str">
        <f ca="1">IF($A$3="","",IF(Aloitus_Start!$D$1="","",IF(C564="",IF(Aloitus_Start!$D$1="Suomi","Tieto puuttuu : "&amp;$A564,IF(Aloitus_Start!$D$1="Svenska","Information saknas : "&amp;$A564)),"")))</f>
        <v/>
      </c>
    </row>
    <row r="565" spans="1:7" x14ac:dyDescent="0.2">
      <c r="A565" s="37" t="str">
        <f ca="1">IF(Testitaulu_Testtabell!$B$2="","",IF(Testitaulu_Testtabell!A569="","",IF(Asetukset!$B$26=(MID(CELL("filename",A564),FIND("]",CELL("filename",A564))+1,255)),Testitaulu_Testtabell!A569,"")))</f>
        <v/>
      </c>
      <c r="B565" s="19" t="str">
        <f ca="1">IF(Testitaulu_Testtabell!$B$2="","",IF(Testitaulu_Testtabell!B569="","",IF(Asetukset!$B$26=(MID(CELL("filename",B564),FIND("]",CELL("filename",B564))+1,255)),Testitaulu_Testtabell!B569,"")))</f>
        <v/>
      </c>
      <c r="C565" s="38" t="str">
        <f ca="1">IF(Testitaulu_Testtabell!$B$2="","",IF(Testitaulu_Testtabell!C569="","",IF(Asetukset!$B$26=(MID(CELL("filename",C564),FIND("]",CELL("filename",C564))+1,255)),Testitaulu_Testtabell!C569,"")))</f>
        <v/>
      </c>
      <c r="D565" s="19" t="str">
        <f>IF(Aloitus_Start!$D$1="","",IF(B565="","",IF(C565="","",C565-B565)))</f>
        <v/>
      </c>
      <c r="E565" s="45" t="str">
        <f>IF(Aloitus_Start!$D$1="","",IF(B565="","",IF(B565=0,"",IF(B565=" ","",IF(C565="","",(C565/B565)-1)))))</f>
        <v/>
      </c>
      <c r="F565" s="19" t="str">
        <f ca="1">IF($A$3="","",IF(Aloitus_Start!$D$1="","",IF(B565="",IF(Aloitus_Start!$D$1="Suomi","Tieto puuttuu : "&amp;$A565,IF(Aloitus_Start!$D$1="Svenska","Information saknas : "&amp;$A565)),"")))</f>
        <v/>
      </c>
      <c r="G565" s="19" t="str">
        <f ca="1">IF($A$3="","",IF(Aloitus_Start!$D$1="","",IF(C565="",IF(Aloitus_Start!$D$1="Suomi","Tieto puuttuu : "&amp;$A565,IF(Aloitus_Start!$D$1="Svenska","Information saknas : "&amp;$A565)),"")))</f>
        <v/>
      </c>
    </row>
    <row r="566" spans="1:7" x14ac:dyDescent="0.2">
      <c r="A566" s="37" t="str">
        <f ca="1">IF(Testitaulu_Testtabell!$B$2="","",IF(Testitaulu_Testtabell!A570="","",IF(Asetukset!$B$26=(MID(CELL("filename",A565),FIND("]",CELL("filename",A565))+1,255)),Testitaulu_Testtabell!A570,"")))</f>
        <v/>
      </c>
      <c r="B566" s="19" t="str">
        <f ca="1">IF(Testitaulu_Testtabell!$B$2="","",IF(Testitaulu_Testtabell!B570="","",IF(Asetukset!$B$26=(MID(CELL("filename",B565),FIND("]",CELL("filename",B565))+1,255)),Testitaulu_Testtabell!B570,"")))</f>
        <v/>
      </c>
      <c r="C566" s="38" t="str">
        <f ca="1">IF(Testitaulu_Testtabell!$B$2="","",IF(Testitaulu_Testtabell!C570="","",IF(Asetukset!$B$26=(MID(CELL("filename",C565),FIND("]",CELL("filename",C565))+1,255)),Testitaulu_Testtabell!C570,"")))</f>
        <v/>
      </c>
      <c r="D566" s="19" t="str">
        <f>IF(Aloitus_Start!$D$1="","",IF(B566="","",IF(C566="","",C566-B566)))</f>
        <v/>
      </c>
      <c r="E566" s="45" t="str">
        <f>IF(Aloitus_Start!$D$1="","",IF(B566="","",IF(B566=0,"",IF(B566=" ","",IF(C566="","",(C566/B566)-1)))))</f>
        <v/>
      </c>
      <c r="F566" s="19" t="str">
        <f ca="1">IF($A$3="","",IF(Aloitus_Start!$D$1="","",IF(B566="",IF(Aloitus_Start!$D$1="Suomi","Tieto puuttuu : "&amp;$A566,IF(Aloitus_Start!$D$1="Svenska","Information saknas : "&amp;$A566)),"")))</f>
        <v/>
      </c>
      <c r="G566" s="19" t="str">
        <f ca="1">IF($A$3="","",IF(Aloitus_Start!$D$1="","",IF(C566="",IF(Aloitus_Start!$D$1="Suomi","Tieto puuttuu : "&amp;$A566,IF(Aloitus_Start!$D$1="Svenska","Information saknas : "&amp;$A566)),"")))</f>
        <v/>
      </c>
    </row>
    <row r="567" spans="1:7" x14ac:dyDescent="0.2">
      <c r="A567" s="37" t="str">
        <f ca="1">IF(Testitaulu_Testtabell!$B$2="","",IF(Testitaulu_Testtabell!A571="","",IF(Asetukset!$B$26=(MID(CELL("filename",A566),FIND("]",CELL("filename",A566))+1,255)),Testitaulu_Testtabell!A571,"")))</f>
        <v/>
      </c>
      <c r="B567" s="19" t="str">
        <f ca="1">IF(Testitaulu_Testtabell!$B$2="","",IF(Testitaulu_Testtabell!B571="","",IF(Asetukset!$B$26=(MID(CELL("filename",B566),FIND("]",CELL("filename",B566))+1,255)),Testitaulu_Testtabell!B571,"")))</f>
        <v/>
      </c>
      <c r="C567" s="38" t="str">
        <f ca="1">IF(Testitaulu_Testtabell!$B$2="","",IF(Testitaulu_Testtabell!C571="","",IF(Asetukset!$B$26=(MID(CELL("filename",C566),FIND("]",CELL("filename",C566))+1,255)),Testitaulu_Testtabell!C571,"")))</f>
        <v/>
      </c>
      <c r="D567" s="19" t="str">
        <f>IF(Aloitus_Start!$D$1="","",IF(B567="","",IF(C567="","",C567-B567)))</f>
        <v/>
      </c>
      <c r="E567" s="45" t="str">
        <f>IF(Aloitus_Start!$D$1="","",IF(B567="","",IF(B567=0,"",IF(B567=" ","",IF(C567="","",(C567/B567)-1)))))</f>
        <v/>
      </c>
      <c r="F567" s="19" t="str">
        <f ca="1">IF($A$3="","",IF(Aloitus_Start!$D$1="","",IF(B567="",IF(Aloitus_Start!$D$1="Suomi","Tieto puuttuu : "&amp;$A567,IF(Aloitus_Start!$D$1="Svenska","Information saknas : "&amp;$A567)),"")))</f>
        <v/>
      </c>
      <c r="G567" s="19" t="str">
        <f ca="1">IF($A$3="","",IF(Aloitus_Start!$D$1="","",IF(C567="",IF(Aloitus_Start!$D$1="Suomi","Tieto puuttuu : "&amp;$A567,IF(Aloitus_Start!$D$1="Svenska","Information saknas : "&amp;$A567)),"")))</f>
        <v/>
      </c>
    </row>
    <row r="568" spans="1:7" x14ac:dyDescent="0.2">
      <c r="A568" s="37" t="str">
        <f ca="1">IF(Testitaulu_Testtabell!$B$2="","",IF(Testitaulu_Testtabell!A572="","",IF(Asetukset!$B$26=(MID(CELL("filename",A567),FIND("]",CELL("filename",A567))+1,255)),Testitaulu_Testtabell!A572,"")))</f>
        <v/>
      </c>
      <c r="B568" s="19" t="str">
        <f ca="1">IF(Testitaulu_Testtabell!$B$2="","",IF(Testitaulu_Testtabell!B572="","",IF(Asetukset!$B$26=(MID(CELL("filename",B567),FIND("]",CELL("filename",B567))+1,255)),Testitaulu_Testtabell!B572,"")))</f>
        <v/>
      </c>
      <c r="C568" s="38" t="str">
        <f ca="1">IF(Testitaulu_Testtabell!$B$2="","",IF(Testitaulu_Testtabell!C572="","",IF(Asetukset!$B$26=(MID(CELL("filename",C567),FIND("]",CELL("filename",C567))+1,255)),Testitaulu_Testtabell!C572,"")))</f>
        <v/>
      </c>
      <c r="D568" s="19" t="str">
        <f>IF(Aloitus_Start!$D$1="","",IF(B568="","",IF(C568="","",C568-B568)))</f>
        <v/>
      </c>
      <c r="E568" s="45" t="str">
        <f>IF(Aloitus_Start!$D$1="","",IF(B568="","",IF(B568=0,"",IF(B568=" ","",IF(C568="","",(C568/B568)-1)))))</f>
        <v/>
      </c>
      <c r="F568" s="19" t="str">
        <f ca="1">IF($A$3="","",IF(Aloitus_Start!$D$1="","",IF(B568="",IF(Aloitus_Start!$D$1="Suomi","Tieto puuttuu : "&amp;$A568,IF(Aloitus_Start!$D$1="Svenska","Information saknas : "&amp;$A568)),"")))</f>
        <v/>
      </c>
      <c r="G568" s="19" t="str">
        <f ca="1">IF($A$3="","",IF(Aloitus_Start!$D$1="","",IF(C568="",IF(Aloitus_Start!$D$1="Suomi","Tieto puuttuu : "&amp;$A568,IF(Aloitus_Start!$D$1="Svenska","Information saknas : "&amp;$A568)),"")))</f>
        <v/>
      </c>
    </row>
    <row r="569" spans="1:7" x14ac:dyDescent="0.2">
      <c r="A569" s="37" t="str">
        <f ca="1">IF(Testitaulu_Testtabell!$B$2="","",IF(Testitaulu_Testtabell!A573="","",IF(Asetukset!$B$26=(MID(CELL("filename",A568),FIND("]",CELL("filename",A568))+1,255)),Testitaulu_Testtabell!A573,"")))</f>
        <v/>
      </c>
      <c r="B569" s="19" t="str">
        <f ca="1">IF(Testitaulu_Testtabell!$B$2="","",IF(Testitaulu_Testtabell!B573="","",IF(Asetukset!$B$26=(MID(CELL("filename",B568),FIND("]",CELL("filename",B568))+1,255)),Testitaulu_Testtabell!B573,"")))</f>
        <v/>
      </c>
      <c r="C569" s="38" t="str">
        <f ca="1">IF(Testitaulu_Testtabell!$B$2="","",IF(Testitaulu_Testtabell!C573="","",IF(Asetukset!$B$26=(MID(CELL("filename",C568),FIND("]",CELL("filename",C568))+1,255)),Testitaulu_Testtabell!C573,"")))</f>
        <v/>
      </c>
      <c r="D569" s="19" t="str">
        <f>IF(Aloitus_Start!$D$1="","",IF(B569="","",IF(C569="","",C569-B569)))</f>
        <v/>
      </c>
      <c r="E569" s="45" t="str">
        <f>IF(Aloitus_Start!$D$1="","",IF(B569="","",IF(B569=0,"",IF(B569=" ","",IF(C569="","",(C569/B569)-1)))))</f>
        <v/>
      </c>
      <c r="F569" s="19" t="str">
        <f ca="1">IF($A$3="","",IF(Aloitus_Start!$D$1="","",IF(B569="",IF(Aloitus_Start!$D$1="Suomi","Tieto puuttuu : "&amp;$A569,IF(Aloitus_Start!$D$1="Svenska","Information saknas : "&amp;$A569)),"")))</f>
        <v/>
      </c>
      <c r="G569" s="19" t="str">
        <f ca="1">IF($A$3="","",IF(Aloitus_Start!$D$1="","",IF(C569="",IF(Aloitus_Start!$D$1="Suomi","Tieto puuttuu : "&amp;$A569,IF(Aloitus_Start!$D$1="Svenska","Information saknas : "&amp;$A569)),"")))</f>
        <v/>
      </c>
    </row>
    <row r="570" spans="1:7" x14ac:dyDescent="0.2">
      <c r="A570" s="37" t="str">
        <f ca="1">IF(Testitaulu_Testtabell!$B$2="","",IF(Testitaulu_Testtabell!A574="","",IF(Asetukset!$B$26=(MID(CELL("filename",A569),FIND("]",CELL("filename",A569))+1,255)),Testitaulu_Testtabell!A574,"")))</f>
        <v/>
      </c>
      <c r="B570" s="19" t="str">
        <f ca="1">IF(Testitaulu_Testtabell!$B$2="","",IF(Testitaulu_Testtabell!B574="","",IF(Asetukset!$B$26=(MID(CELL("filename",B569),FIND("]",CELL("filename",B569))+1,255)),Testitaulu_Testtabell!B574,"")))</f>
        <v/>
      </c>
      <c r="C570" s="38" t="str">
        <f ca="1">IF(Testitaulu_Testtabell!$B$2="","",IF(Testitaulu_Testtabell!C574="","",IF(Asetukset!$B$26=(MID(CELL("filename",C569),FIND("]",CELL("filename",C569))+1,255)),Testitaulu_Testtabell!C574,"")))</f>
        <v/>
      </c>
      <c r="D570" s="19" t="str">
        <f>IF(Aloitus_Start!$D$1="","",IF(B570="","",IF(C570="","",C570-B570)))</f>
        <v/>
      </c>
      <c r="E570" s="45" t="str">
        <f>IF(Aloitus_Start!$D$1="","",IF(B570="","",IF(B570=0,"",IF(B570=" ","",IF(C570="","",(C570/B570)-1)))))</f>
        <v/>
      </c>
      <c r="F570" s="19" t="str">
        <f ca="1">IF($A$3="","",IF(Aloitus_Start!$D$1="","",IF(B570="",IF(Aloitus_Start!$D$1="Suomi","Tieto puuttuu : "&amp;$A570,IF(Aloitus_Start!$D$1="Svenska","Information saknas : "&amp;$A570)),"")))</f>
        <v/>
      </c>
      <c r="G570" s="19" t="str">
        <f ca="1">IF($A$3="","",IF(Aloitus_Start!$D$1="","",IF(C570="",IF(Aloitus_Start!$D$1="Suomi","Tieto puuttuu : "&amp;$A570,IF(Aloitus_Start!$D$1="Svenska","Information saknas : "&amp;$A570)),"")))</f>
        <v/>
      </c>
    </row>
    <row r="571" spans="1:7" x14ac:dyDescent="0.2">
      <c r="A571" s="37" t="str">
        <f ca="1">IF(Testitaulu_Testtabell!$B$2="","",IF(Testitaulu_Testtabell!A575="","",IF(Asetukset!$B$26=(MID(CELL("filename",A570),FIND("]",CELL("filename",A570))+1,255)),Testitaulu_Testtabell!A575,"")))</f>
        <v/>
      </c>
      <c r="B571" s="19" t="str">
        <f ca="1">IF(Testitaulu_Testtabell!$B$2="","",IF(Testitaulu_Testtabell!B575="","",IF(Asetukset!$B$26=(MID(CELL("filename",B570),FIND("]",CELL("filename",B570))+1,255)),Testitaulu_Testtabell!B575,"")))</f>
        <v/>
      </c>
      <c r="C571" s="38" t="str">
        <f ca="1">IF(Testitaulu_Testtabell!$B$2="","",IF(Testitaulu_Testtabell!C575="","",IF(Asetukset!$B$26=(MID(CELL("filename",C570),FIND("]",CELL("filename",C570))+1,255)),Testitaulu_Testtabell!C575,"")))</f>
        <v/>
      </c>
      <c r="D571" s="19" t="str">
        <f>IF(Aloitus_Start!$D$1="","",IF(B571="","",IF(C571="","",C571-B571)))</f>
        <v/>
      </c>
      <c r="E571" s="45" t="str">
        <f>IF(Aloitus_Start!$D$1="","",IF(B571="","",IF(B571=0,"",IF(B571=" ","",IF(C571="","",(C571/B571)-1)))))</f>
        <v/>
      </c>
      <c r="F571" s="19" t="str">
        <f ca="1">IF($A$3="","",IF(Aloitus_Start!$D$1="","",IF(B571="",IF(Aloitus_Start!$D$1="Suomi","Tieto puuttuu : "&amp;$A571,IF(Aloitus_Start!$D$1="Svenska","Information saknas : "&amp;$A571)),"")))</f>
        <v/>
      </c>
      <c r="G571" s="19" t="str">
        <f ca="1">IF($A$3="","",IF(Aloitus_Start!$D$1="","",IF(C571="",IF(Aloitus_Start!$D$1="Suomi","Tieto puuttuu : "&amp;$A571,IF(Aloitus_Start!$D$1="Svenska","Information saknas : "&amp;$A571)),"")))</f>
        <v/>
      </c>
    </row>
    <row r="572" spans="1:7" x14ac:dyDescent="0.2">
      <c r="A572" s="37" t="str">
        <f ca="1">IF(Testitaulu_Testtabell!$B$2="","",IF(Testitaulu_Testtabell!A576="","",IF(Asetukset!$B$26=(MID(CELL("filename",A571),FIND("]",CELL("filename",A571))+1,255)),Testitaulu_Testtabell!A576,"")))</f>
        <v/>
      </c>
      <c r="B572" s="19" t="str">
        <f ca="1">IF(Testitaulu_Testtabell!$B$2="","",IF(Testitaulu_Testtabell!B576="","",IF(Asetukset!$B$26=(MID(CELL("filename",B571),FIND("]",CELL("filename",B571))+1,255)),Testitaulu_Testtabell!B576,"")))</f>
        <v/>
      </c>
      <c r="C572" s="38" t="str">
        <f ca="1">IF(Testitaulu_Testtabell!$B$2="","",IF(Testitaulu_Testtabell!C576="","",IF(Asetukset!$B$26=(MID(CELL("filename",C571),FIND("]",CELL("filename",C571))+1,255)),Testitaulu_Testtabell!C576,"")))</f>
        <v/>
      </c>
      <c r="D572" s="19" t="str">
        <f>IF(Aloitus_Start!$D$1="","",IF(B572="","",IF(C572="","",C572-B572)))</f>
        <v/>
      </c>
      <c r="E572" s="45" t="str">
        <f>IF(Aloitus_Start!$D$1="","",IF(B572="","",IF(B572=0,"",IF(B572=" ","",IF(C572="","",(C572/B572)-1)))))</f>
        <v/>
      </c>
      <c r="F572" s="19" t="str">
        <f ca="1">IF($A$3="","",IF(Aloitus_Start!$D$1="","",IF(B572="",IF(Aloitus_Start!$D$1="Suomi","Tieto puuttuu : "&amp;$A572,IF(Aloitus_Start!$D$1="Svenska","Information saknas : "&amp;$A572)),"")))</f>
        <v/>
      </c>
      <c r="G572" s="19" t="str">
        <f ca="1">IF($A$3="","",IF(Aloitus_Start!$D$1="","",IF(C572="",IF(Aloitus_Start!$D$1="Suomi","Tieto puuttuu : "&amp;$A572,IF(Aloitus_Start!$D$1="Svenska","Information saknas : "&amp;$A572)),"")))</f>
        <v/>
      </c>
    </row>
    <row r="573" spans="1:7" x14ac:dyDescent="0.2">
      <c r="A573" s="37" t="str">
        <f ca="1">IF(Testitaulu_Testtabell!$B$2="","",IF(Testitaulu_Testtabell!A577="","",IF(Asetukset!$B$26=(MID(CELL("filename",A572),FIND("]",CELL("filename",A572))+1,255)),Testitaulu_Testtabell!A577,"")))</f>
        <v/>
      </c>
      <c r="B573" s="19" t="str">
        <f ca="1">IF(Testitaulu_Testtabell!$B$2="","",IF(Testitaulu_Testtabell!B577="","",IF(Asetukset!$B$26=(MID(CELL("filename",B572),FIND("]",CELL("filename",B572))+1,255)),Testitaulu_Testtabell!B577,"")))</f>
        <v/>
      </c>
      <c r="C573" s="38" t="str">
        <f ca="1">IF(Testitaulu_Testtabell!$B$2="","",IF(Testitaulu_Testtabell!C577="","",IF(Asetukset!$B$26=(MID(CELL("filename",C572),FIND("]",CELL("filename",C572))+1,255)),Testitaulu_Testtabell!C577,"")))</f>
        <v/>
      </c>
      <c r="D573" s="19" t="str">
        <f>IF(Aloitus_Start!$D$1="","",IF(B573="","",IF(C573="","",C573-B573)))</f>
        <v/>
      </c>
      <c r="E573" s="45" t="str">
        <f>IF(Aloitus_Start!$D$1="","",IF(B573="","",IF(B573=0,"",IF(B573=" ","",IF(C573="","",(C573/B573)-1)))))</f>
        <v/>
      </c>
      <c r="F573" s="19" t="str">
        <f ca="1">IF($A$3="","",IF(Aloitus_Start!$D$1="","",IF(B573="",IF(Aloitus_Start!$D$1="Suomi","Tieto puuttuu : "&amp;$A573,IF(Aloitus_Start!$D$1="Svenska","Information saknas : "&amp;$A573)),"")))</f>
        <v/>
      </c>
      <c r="G573" s="19" t="str">
        <f ca="1">IF($A$3="","",IF(Aloitus_Start!$D$1="","",IF(C573="",IF(Aloitus_Start!$D$1="Suomi","Tieto puuttuu : "&amp;$A573,IF(Aloitus_Start!$D$1="Svenska","Information saknas : "&amp;$A573)),"")))</f>
        <v/>
      </c>
    </row>
    <row r="574" spans="1:7" x14ac:dyDescent="0.2">
      <c r="A574" s="37" t="str">
        <f ca="1">IF(Testitaulu_Testtabell!$B$2="","",IF(Testitaulu_Testtabell!A578="","",IF(Asetukset!$B$26=(MID(CELL("filename",A573),FIND("]",CELL("filename",A573))+1,255)),Testitaulu_Testtabell!A578,"")))</f>
        <v/>
      </c>
      <c r="B574" s="19" t="str">
        <f ca="1">IF(Testitaulu_Testtabell!$B$2="","",IF(Testitaulu_Testtabell!B578="","",IF(Asetukset!$B$26=(MID(CELL("filename",B573),FIND("]",CELL("filename",B573))+1,255)),Testitaulu_Testtabell!B578,"")))</f>
        <v/>
      </c>
      <c r="C574" s="38" t="str">
        <f ca="1">IF(Testitaulu_Testtabell!$B$2="","",IF(Testitaulu_Testtabell!C578="","",IF(Asetukset!$B$26=(MID(CELL("filename",C573),FIND("]",CELL("filename",C573))+1,255)),Testitaulu_Testtabell!C578,"")))</f>
        <v/>
      </c>
      <c r="D574" s="19" t="str">
        <f>IF(Aloitus_Start!$D$1="","",IF(B574="","",IF(C574="","",C574-B574)))</f>
        <v/>
      </c>
      <c r="E574" s="45" t="str">
        <f>IF(Aloitus_Start!$D$1="","",IF(B574="","",IF(B574=0,"",IF(B574=" ","",IF(C574="","",(C574/B574)-1)))))</f>
        <v/>
      </c>
      <c r="F574" s="19" t="str">
        <f ca="1">IF($A$3="","",IF(Aloitus_Start!$D$1="","",IF(B574="",IF(Aloitus_Start!$D$1="Suomi","Tieto puuttuu : "&amp;$A574,IF(Aloitus_Start!$D$1="Svenska","Information saknas : "&amp;$A574)),"")))</f>
        <v/>
      </c>
      <c r="G574" s="19" t="str">
        <f ca="1">IF($A$3="","",IF(Aloitus_Start!$D$1="","",IF(C574="",IF(Aloitus_Start!$D$1="Suomi","Tieto puuttuu : "&amp;$A574,IF(Aloitus_Start!$D$1="Svenska","Information saknas : "&amp;$A574)),"")))</f>
        <v/>
      </c>
    </row>
    <row r="575" spans="1:7" x14ac:dyDescent="0.2">
      <c r="A575" s="37" t="str">
        <f ca="1">IF(Testitaulu_Testtabell!$B$2="","",IF(Testitaulu_Testtabell!A579="","",IF(Asetukset!$B$26=(MID(CELL("filename",A574),FIND("]",CELL("filename",A574))+1,255)),Testitaulu_Testtabell!A579,"")))</f>
        <v/>
      </c>
      <c r="B575" s="19" t="str">
        <f ca="1">IF(Testitaulu_Testtabell!$B$2="","",IF(Testitaulu_Testtabell!B579="","",IF(Asetukset!$B$26=(MID(CELL("filename",B574),FIND("]",CELL("filename",B574))+1,255)),Testitaulu_Testtabell!B579,"")))</f>
        <v/>
      </c>
      <c r="C575" s="38" t="str">
        <f ca="1">IF(Testitaulu_Testtabell!$B$2="","",IF(Testitaulu_Testtabell!C579="","",IF(Asetukset!$B$26=(MID(CELL("filename",C574),FIND("]",CELL("filename",C574))+1,255)),Testitaulu_Testtabell!C579,"")))</f>
        <v/>
      </c>
      <c r="D575" s="19" t="str">
        <f>IF(Aloitus_Start!$D$1="","",IF(B575="","",IF(C575="","",C575-B575)))</f>
        <v/>
      </c>
      <c r="E575" s="45" t="str">
        <f>IF(Aloitus_Start!$D$1="","",IF(B575="","",IF(B575=0,"",IF(B575=" ","",IF(C575="","",(C575/B575)-1)))))</f>
        <v/>
      </c>
      <c r="F575" s="19" t="str">
        <f ca="1">IF($A$3="","",IF(Aloitus_Start!$D$1="","",IF(B575="",IF(Aloitus_Start!$D$1="Suomi","Tieto puuttuu : "&amp;$A575,IF(Aloitus_Start!$D$1="Svenska","Information saknas : "&amp;$A575)),"")))</f>
        <v/>
      </c>
      <c r="G575" s="19" t="str">
        <f ca="1">IF($A$3="","",IF(Aloitus_Start!$D$1="","",IF(C575="",IF(Aloitus_Start!$D$1="Suomi","Tieto puuttuu : "&amp;$A575,IF(Aloitus_Start!$D$1="Svenska","Information saknas : "&amp;$A575)),"")))</f>
        <v/>
      </c>
    </row>
    <row r="576" spans="1:7" x14ac:dyDescent="0.2">
      <c r="A576" s="37" t="str">
        <f ca="1">IF(Testitaulu_Testtabell!$B$2="","",IF(Testitaulu_Testtabell!A580="","",IF(Asetukset!$B$26=(MID(CELL("filename",A575),FIND("]",CELL("filename",A575))+1,255)),Testitaulu_Testtabell!A580,"")))</f>
        <v/>
      </c>
      <c r="B576" s="19" t="str">
        <f ca="1">IF(Testitaulu_Testtabell!$B$2="","",IF(Testitaulu_Testtabell!B580="","",IF(Asetukset!$B$26=(MID(CELL("filename",B575),FIND("]",CELL("filename",B575))+1,255)),Testitaulu_Testtabell!B580,"")))</f>
        <v/>
      </c>
      <c r="C576" s="38" t="str">
        <f ca="1">IF(Testitaulu_Testtabell!$B$2="","",IF(Testitaulu_Testtabell!C580="","",IF(Asetukset!$B$26=(MID(CELL("filename",C575),FIND("]",CELL("filename",C575))+1,255)),Testitaulu_Testtabell!C580,"")))</f>
        <v/>
      </c>
      <c r="F576" s="19"/>
      <c r="G576" s="19"/>
    </row>
    <row r="577" spans="1:7" x14ac:dyDescent="0.2">
      <c r="A577" s="37" t="str">
        <f ca="1">IF(Testitaulu_Testtabell!$B$2="","",IF(Testitaulu_Testtabell!A581="","",IF(Asetukset!$B$26=(MID(CELL("filename",A576),FIND("]",CELL("filename",A576))+1,255)),Testitaulu_Testtabell!A581,"")))</f>
        <v/>
      </c>
      <c r="B577" s="19" t="str">
        <f ca="1">IF(Testitaulu_Testtabell!$B$2="","",IF(Testitaulu_Testtabell!B581="","",IF(Asetukset!$B$26=(MID(CELL("filename",B576),FIND("]",CELL("filename",B576))+1,255)),Testitaulu_Testtabell!B581,"")))</f>
        <v/>
      </c>
      <c r="C577" s="38" t="str">
        <f ca="1">IF(Testitaulu_Testtabell!$B$2="","",IF(Testitaulu_Testtabell!C581="","",IF(Asetukset!$B$26=(MID(CELL("filename",C576),FIND("]",CELL("filename",C576))+1,255)),Testitaulu_Testtabell!C581,"")))</f>
        <v/>
      </c>
      <c r="D577" s="19" t="str">
        <f>IF(Aloitus_Start!$D$1="","",IF(B577="","",IF(C577="","",C577-B577)))</f>
        <v/>
      </c>
      <c r="E577" s="45" t="str">
        <f>IF(Aloitus_Start!$D$1="","",IF(B577="","",IF(B577=0,"",IF(B577=" ","",IF(C577="","",(C577/B577)-1)))))</f>
        <v/>
      </c>
      <c r="F577" s="19" t="str">
        <f ca="1">IF($A$3="","",IF(Aloitus_Start!$D$1="","",IF(B577="",IF(Aloitus_Start!$D$1="Suomi","Tieto puuttuu : "&amp;$A577,IF(Aloitus_Start!$D$1="Svenska","Information saknas : "&amp;$A577)),"")))</f>
        <v/>
      </c>
      <c r="G577" s="19" t="str">
        <f ca="1">IF($A$3="","",IF(Aloitus_Start!$D$1="","",IF(C577="",IF(Aloitus_Start!$D$1="Suomi","Tieto puuttuu : "&amp;$A577,IF(Aloitus_Start!$D$1="Svenska","Information saknas : "&amp;$A577)),"")))</f>
        <v/>
      </c>
    </row>
    <row r="578" spans="1:7" x14ac:dyDescent="0.2">
      <c r="A578" s="37" t="str">
        <f ca="1">IF(Testitaulu_Testtabell!$B$2="","",IF(Testitaulu_Testtabell!A582="","",IF(Asetukset!$B$26=(MID(CELL("filename",A577),FIND("]",CELL("filename",A577))+1,255)),Testitaulu_Testtabell!A582,"")))</f>
        <v/>
      </c>
      <c r="B578" s="19" t="str">
        <f ca="1">IF(Testitaulu_Testtabell!$B$2="","",IF(Testitaulu_Testtabell!B582="","",IF(Asetukset!$B$26=(MID(CELL("filename",B577),FIND("]",CELL("filename",B577))+1,255)),Testitaulu_Testtabell!B582,"")))</f>
        <v/>
      </c>
      <c r="C578" s="38" t="str">
        <f ca="1">IF(Testitaulu_Testtabell!$B$2="","",IF(Testitaulu_Testtabell!C582="","",IF(Asetukset!$B$26=(MID(CELL("filename",C577),FIND("]",CELL("filename",C577))+1,255)),Testitaulu_Testtabell!C582,"")))</f>
        <v/>
      </c>
      <c r="D578" s="19" t="str">
        <f>IF(Aloitus_Start!$D$1="","",IF(B578="","",IF(C578="","",C578-B578)))</f>
        <v/>
      </c>
      <c r="E578" s="45" t="str">
        <f>IF(Aloitus_Start!$D$1="","",IF(B578="","",IF(B578=0,"",IF(B578=" ","",IF(C578="","",(C578/B578)-1)))))</f>
        <v/>
      </c>
      <c r="F578" s="19" t="str">
        <f ca="1">IF($A$3="","",IF(Aloitus_Start!$D$1="","",IF(B578="",IF(Aloitus_Start!$D$1="Suomi","Tieto puuttuu : "&amp;$A578,IF(Aloitus_Start!$D$1="Svenska","Information saknas : "&amp;$A578)),"")))</f>
        <v/>
      </c>
      <c r="G578" s="19" t="str">
        <f ca="1">IF($A$3="","",IF(Aloitus_Start!$D$1="","",IF(C578="",IF(Aloitus_Start!$D$1="Suomi","Tieto puuttuu : "&amp;$A578,IF(Aloitus_Start!$D$1="Svenska","Information saknas : "&amp;$A578)),"")))</f>
        <v/>
      </c>
    </row>
    <row r="579" spans="1:7" x14ac:dyDescent="0.2">
      <c r="A579" s="37" t="str">
        <f ca="1">IF(Testitaulu_Testtabell!$B$2="","",IF(Testitaulu_Testtabell!A583="","",IF(Asetukset!$B$26=(MID(CELL("filename",A578),FIND("]",CELL("filename",A578))+1,255)),Testitaulu_Testtabell!A583,"")))</f>
        <v/>
      </c>
      <c r="B579" s="19" t="str">
        <f ca="1">IF(Testitaulu_Testtabell!$B$2="","",IF(Testitaulu_Testtabell!B583="","",IF(Asetukset!$B$26=(MID(CELL("filename",B578),FIND("]",CELL("filename",B578))+1,255)),Testitaulu_Testtabell!B583,"")))</f>
        <v/>
      </c>
      <c r="C579" s="38" t="str">
        <f ca="1">IF(Testitaulu_Testtabell!$B$2="","",IF(Testitaulu_Testtabell!C583="","",IF(Asetukset!$B$26=(MID(CELL("filename",C578),FIND("]",CELL("filename",C578))+1,255)),Testitaulu_Testtabell!C583,"")))</f>
        <v/>
      </c>
      <c r="D579" s="19" t="str">
        <f>IF(Aloitus_Start!$D$1="","",IF(B579="","",IF(C579="","",C579-B579)))</f>
        <v/>
      </c>
      <c r="E579" s="45" t="str">
        <f>IF(Aloitus_Start!$D$1="","",IF(B579="","",IF(B579=0,"",IF(B579=" ","",IF(C579="","",(C579/B579)-1)))))</f>
        <v/>
      </c>
      <c r="F579" s="19" t="str">
        <f ca="1">IF($A$3="","",IF(Aloitus_Start!$D$1="","",IF(B579="",IF(Aloitus_Start!$D$1="Suomi","Tieto puuttuu : "&amp;$A579,IF(Aloitus_Start!$D$1="Svenska","Information saknas : "&amp;$A579)),"")))</f>
        <v/>
      </c>
      <c r="G579" s="19" t="str">
        <f ca="1">IF($A$3="","",IF(Aloitus_Start!$D$1="","",IF(C579="",IF(Aloitus_Start!$D$1="Suomi","Tieto puuttuu : "&amp;$A579,IF(Aloitus_Start!$D$1="Svenska","Information saknas : "&amp;$A579)),"")))</f>
        <v/>
      </c>
    </row>
    <row r="580" spans="1:7" x14ac:dyDescent="0.2">
      <c r="A580" s="37" t="str">
        <f ca="1">IF(Testitaulu_Testtabell!$B$2="","",IF(Testitaulu_Testtabell!A584="","",IF(Asetukset!$B$26=(MID(CELL("filename",A579),FIND("]",CELL("filename",A579))+1,255)),Testitaulu_Testtabell!A584,"")))</f>
        <v/>
      </c>
      <c r="B580" s="19" t="str">
        <f ca="1">IF(Testitaulu_Testtabell!$B$2="","",IF(Testitaulu_Testtabell!B584="","",IF(Asetukset!$B$26=(MID(CELL("filename",B579),FIND("]",CELL("filename",B579))+1,255)),Testitaulu_Testtabell!B584,"")))</f>
        <v/>
      </c>
      <c r="C580" s="38" t="str">
        <f ca="1">IF(Testitaulu_Testtabell!$B$2="","",IF(Testitaulu_Testtabell!C584="","",IF(Asetukset!$B$26=(MID(CELL("filename",C579),FIND("]",CELL("filename",C579))+1,255)),Testitaulu_Testtabell!C584,"")))</f>
        <v/>
      </c>
      <c r="D580" s="19" t="str">
        <f>IF(Aloitus_Start!$D$1="","",IF(B580="","",IF(C580="","",C580-B580)))</f>
        <v/>
      </c>
      <c r="E580" s="45" t="str">
        <f>IF(Aloitus_Start!$D$1="","",IF(B580="","",IF(B580=0,"",IF(B580=" ","",IF(C580="","",(C580/B580)-1)))))</f>
        <v/>
      </c>
      <c r="F580" s="19" t="str">
        <f ca="1">IF($A$3="","",IF(Aloitus_Start!$D$1="","",IF(B580="",IF(Aloitus_Start!$D$1="Suomi","Tieto puuttuu : "&amp;$A580,IF(Aloitus_Start!$D$1="Svenska","Information saknas : "&amp;$A580)),"")))</f>
        <v/>
      </c>
      <c r="G580" s="19" t="str">
        <f ca="1">IF($A$3="","",IF(Aloitus_Start!$D$1="","",IF(C580="",IF(Aloitus_Start!$D$1="Suomi","Tieto puuttuu : "&amp;$A580,IF(Aloitus_Start!$D$1="Svenska","Information saknas : "&amp;$A580)),"")))</f>
        <v/>
      </c>
    </row>
    <row r="581" spans="1:7" x14ac:dyDescent="0.2">
      <c r="A581" s="37" t="str">
        <f ca="1">IF(Testitaulu_Testtabell!$B$2="","",IF(Testitaulu_Testtabell!A585="","",IF(Asetukset!$B$26=(MID(CELL("filename",A580),FIND("]",CELL("filename",A580))+1,255)),Testitaulu_Testtabell!A585,"")))</f>
        <v/>
      </c>
      <c r="B581" s="19" t="str">
        <f ca="1">IF(Testitaulu_Testtabell!$B$2="","",IF(Testitaulu_Testtabell!B585="","",IF(Asetukset!$B$26=(MID(CELL("filename",B580),FIND("]",CELL("filename",B580))+1,255)),Testitaulu_Testtabell!B585,"")))</f>
        <v/>
      </c>
      <c r="C581" s="38" t="str">
        <f ca="1">IF(Testitaulu_Testtabell!$B$2="","",IF(Testitaulu_Testtabell!C585="","",IF(Asetukset!$B$26=(MID(CELL("filename",C580),FIND("]",CELL("filename",C580))+1,255)),Testitaulu_Testtabell!C585,"")))</f>
        <v/>
      </c>
      <c r="D581" s="19" t="str">
        <f>IF(Aloitus_Start!$D$1="","",IF(B581="","",IF(C581="","",C581-B581)))</f>
        <v/>
      </c>
      <c r="E581" s="45" t="str">
        <f>IF(Aloitus_Start!$D$1="","",IF(B581="","",IF(B581=0,"",IF(B581=" ","",IF(C581="","",(C581/B581)-1)))))</f>
        <v/>
      </c>
      <c r="F581" s="19" t="str">
        <f ca="1">IF($A$3="","",IF(Aloitus_Start!$D$1="","",IF(B581="",IF(Aloitus_Start!$D$1="Suomi","Tieto puuttuu : "&amp;$A581,IF(Aloitus_Start!$D$1="Svenska","Information saknas : "&amp;$A581)),"")))</f>
        <v/>
      </c>
      <c r="G581" s="19" t="str">
        <f ca="1">IF($A$3="","",IF(Aloitus_Start!$D$1="","",IF(C581="",IF(Aloitus_Start!$D$1="Suomi","Tieto puuttuu : "&amp;$A581,IF(Aloitus_Start!$D$1="Svenska","Information saknas : "&amp;$A581)),"")))</f>
        <v/>
      </c>
    </row>
    <row r="582" spans="1:7" x14ac:dyDescent="0.2">
      <c r="A582" s="37" t="str">
        <f ca="1">IF(Testitaulu_Testtabell!$B$2="","",IF(Testitaulu_Testtabell!A586="","",IF(Asetukset!$B$26=(MID(CELL("filename",A581),FIND("]",CELL("filename",A581))+1,255)),Testitaulu_Testtabell!A586,"")))</f>
        <v/>
      </c>
      <c r="B582" s="19" t="str">
        <f ca="1">IF(Testitaulu_Testtabell!$B$2="","",IF(Testitaulu_Testtabell!B586="","",IF(Asetukset!$B$26=(MID(CELL("filename",B581),FIND("]",CELL("filename",B581))+1,255)),Testitaulu_Testtabell!B586,"")))</f>
        <v/>
      </c>
      <c r="C582" s="38" t="str">
        <f ca="1">IF(Testitaulu_Testtabell!$B$2="","",IF(Testitaulu_Testtabell!C586="","",IF(Asetukset!$B$26=(MID(CELL("filename",C581),FIND("]",CELL("filename",C581))+1,255)),Testitaulu_Testtabell!C586,"")))</f>
        <v/>
      </c>
      <c r="D582" s="19" t="str">
        <f>IF(Aloitus_Start!$D$1="","",IF(B582="","",IF(C582="","",C582-B582)))</f>
        <v/>
      </c>
      <c r="E582" s="45" t="str">
        <f>IF(Aloitus_Start!$D$1="","",IF(B582="","",IF(B582=0,"",IF(B582=" ","",IF(C582="","",(C582/B582)-1)))))</f>
        <v/>
      </c>
      <c r="F582" s="19" t="str">
        <f ca="1">IF($A$3="","",IF(Aloitus_Start!$D$1="","",IF(B582="",IF(Aloitus_Start!$D$1="Suomi","Tieto puuttuu : "&amp;$A582,IF(Aloitus_Start!$D$1="Svenska","Information saknas : "&amp;$A582)),"")))</f>
        <v/>
      </c>
      <c r="G582" s="19" t="str">
        <f ca="1">IF($A$3="","",IF(Aloitus_Start!$D$1="","",IF(C582="",IF(Aloitus_Start!$D$1="Suomi","Tieto puuttuu : "&amp;$A582,IF(Aloitus_Start!$D$1="Svenska","Information saknas : "&amp;$A582)),"")))</f>
        <v/>
      </c>
    </row>
    <row r="583" spans="1:7" x14ac:dyDescent="0.2">
      <c r="A583" s="37" t="str">
        <f ca="1">IF(Testitaulu_Testtabell!$B$2="","",IF(Testitaulu_Testtabell!A587="","",IF(Asetukset!$B$26=(MID(CELL("filename",A582),FIND("]",CELL("filename",A582))+1,255)),Testitaulu_Testtabell!A587,"")))</f>
        <v/>
      </c>
      <c r="B583" s="19" t="str">
        <f ca="1">IF(Testitaulu_Testtabell!$B$2="","",IF(Testitaulu_Testtabell!B587="","",IF(Asetukset!$B$26=(MID(CELL("filename",B582),FIND("]",CELL("filename",B582))+1,255)),Testitaulu_Testtabell!B587,"")))</f>
        <v/>
      </c>
      <c r="C583" s="38" t="str">
        <f ca="1">IF(Testitaulu_Testtabell!$B$2="","",IF(Testitaulu_Testtabell!C587="","",IF(Asetukset!$B$26=(MID(CELL("filename",C582),FIND("]",CELL("filename",C582))+1,255)),Testitaulu_Testtabell!C587,"")))</f>
        <v/>
      </c>
      <c r="D583" s="19" t="str">
        <f>IF(Aloitus_Start!$D$1="","",IF(B583="","",IF(C583="","",C583-B583)))</f>
        <v/>
      </c>
      <c r="E583" s="45" t="str">
        <f>IF(Aloitus_Start!$D$1="","",IF(B583="","",IF(B583=0,"",IF(B583=" ","",IF(C583="","",(C583/B583)-1)))))</f>
        <v/>
      </c>
      <c r="F583" s="19" t="str">
        <f ca="1">IF($A$3="","",IF(Aloitus_Start!$D$1="","",IF(B583="",IF(Aloitus_Start!$D$1="Suomi","Tieto puuttuu : "&amp;$A583,IF(Aloitus_Start!$D$1="Svenska","Information saknas : "&amp;$A583)),"")))</f>
        <v/>
      </c>
      <c r="G583" s="19" t="str">
        <f ca="1">IF($A$3="","",IF(Aloitus_Start!$D$1="","",IF(C583="",IF(Aloitus_Start!$D$1="Suomi","Tieto puuttuu : "&amp;$A583,IF(Aloitus_Start!$D$1="Svenska","Information saknas : "&amp;$A583)),"")))</f>
        <v/>
      </c>
    </row>
    <row r="584" spans="1:7" x14ac:dyDescent="0.2">
      <c r="A584" s="37" t="str">
        <f ca="1">IF(Testitaulu_Testtabell!$B$2="","",IF(Testitaulu_Testtabell!A588="","",IF(Asetukset!$B$26=(MID(CELL("filename",A583),FIND("]",CELL("filename",A583))+1,255)),Testitaulu_Testtabell!A588,"")))</f>
        <v/>
      </c>
      <c r="B584" s="19" t="str">
        <f ca="1">IF(Testitaulu_Testtabell!$B$2="","",IF(Testitaulu_Testtabell!B588="","",IF(Asetukset!$B$26=(MID(CELL("filename",B583),FIND("]",CELL("filename",B583))+1,255)),Testitaulu_Testtabell!B588,"")))</f>
        <v/>
      </c>
      <c r="C584" s="38" t="str">
        <f ca="1">IF(Testitaulu_Testtabell!$B$2="","",IF(Testitaulu_Testtabell!C588="","",IF(Asetukset!$B$26=(MID(CELL("filename",C583),FIND("]",CELL("filename",C583))+1,255)),Testitaulu_Testtabell!C588,"")))</f>
        <v/>
      </c>
      <c r="D584" s="19" t="str">
        <f>IF(Aloitus_Start!$D$1="","",IF(B584="","",IF(C584="","",C584-B584)))</f>
        <v/>
      </c>
      <c r="E584" s="45" t="str">
        <f>IF(Aloitus_Start!$D$1="","",IF(B584="","",IF(B584=0,"",IF(B584=" ","",IF(C584="","",(C584/B584)-1)))))</f>
        <v/>
      </c>
      <c r="F584" s="19" t="str">
        <f ca="1">IF($A$3="","",IF(Aloitus_Start!$D$1="","",IF(B584="",IF(Aloitus_Start!$D$1="Suomi","Tieto puuttuu : "&amp;$A584,IF(Aloitus_Start!$D$1="Svenska","Information saknas : "&amp;$A584)),"")))</f>
        <v/>
      </c>
      <c r="G584" s="19" t="str">
        <f ca="1">IF($A$3="","",IF(Aloitus_Start!$D$1="","",IF(C584="",IF(Aloitus_Start!$D$1="Suomi","Tieto puuttuu : "&amp;$A584,IF(Aloitus_Start!$D$1="Svenska","Information saknas : "&amp;$A584)),"")))</f>
        <v/>
      </c>
    </row>
    <row r="585" spans="1:7" x14ac:dyDescent="0.2">
      <c r="A585" s="37" t="str">
        <f ca="1">IF(Testitaulu_Testtabell!$B$2="","",IF(Testitaulu_Testtabell!A589="","",IF(Asetukset!$B$26=(MID(CELL("filename",A584),FIND("]",CELL("filename",A584))+1,255)),Testitaulu_Testtabell!A589,"")))</f>
        <v/>
      </c>
      <c r="B585" s="19" t="str">
        <f ca="1">IF(Testitaulu_Testtabell!$B$2="","",IF(Testitaulu_Testtabell!B589="","",IF(Asetukset!$B$26=(MID(CELL("filename",B584),FIND("]",CELL("filename",B584))+1,255)),Testitaulu_Testtabell!B589,"")))</f>
        <v/>
      </c>
      <c r="C585" s="38" t="str">
        <f ca="1">IF(Testitaulu_Testtabell!$B$2="","",IF(Testitaulu_Testtabell!C589="","",IF(Asetukset!$B$26=(MID(CELL("filename",C584),FIND("]",CELL("filename",C584))+1,255)),Testitaulu_Testtabell!C589,"")))</f>
        <v/>
      </c>
      <c r="D585" s="19" t="str">
        <f>IF(Aloitus_Start!$D$1="","",IF(B585="","",IF(C585="","",C585-B585)))</f>
        <v/>
      </c>
      <c r="E585" s="45" t="str">
        <f>IF(Aloitus_Start!$D$1="","",IF(B585="","",IF(B585=0,"",IF(B585=" ","",IF(C585="","",(C585/B585)-1)))))</f>
        <v/>
      </c>
      <c r="F585" s="19" t="str">
        <f ca="1">IF($A$3="","",IF(Aloitus_Start!$D$1="","",IF(B585="",IF(Aloitus_Start!$D$1="Suomi","Tieto puuttuu : "&amp;$A585,IF(Aloitus_Start!$D$1="Svenska","Information saknas : "&amp;$A585)),"")))</f>
        <v/>
      </c>
      <c r="G585" s="19" t="str">
        <f ca="1">IF($A$3="","",IF(Aloitus_Start!$D$1="","",IF(C585="",IF(Aloitus_Start!$D$1="Suomi","Tieto puuttuu : "&amp;$A585,IF(Aloitus_Start!$D$1="Svenska","Information saknas : "&amp;$A585)),"")))</f>
        <v/>
      </c>
    </row>
    <row r="586" spans="1:7" x14ac:dyDescent="0.2">
      <c r="A586" s="37" t="str">
        <f ca="1">IF(Testitaulu_Testtabell!$B$2="","",IF(Testitaulu_Testtabell!A590="","",IF(Asetukset!$B$26=(MID(CELL("filename",A585),FIND("]",CELL("filename",A585))+1,255)),Testitaulu_Testtabell!A590,"")))</f>
        <v/>
      </c>
      <c r="B586" s="19" t="str">
        <f ca="1">IF(Testitaulu_Testtabell!$B$2="","",IF(Testitaulu_Testtabell!B590="","",IF(Asetukset!$B$26=(MID(CELL("filename",B585),FIND("]",CELL("filename",B585))+1,255)),Testitaulu_Testtabell!B590,"")))</f>
        <v/>
      </c>
      <c r="C586" s="38" t="str">
        <f ca="1">IF(Testitaulu_Testtabell!$B$2="","",IF(Testitaulu_Testtabell!C590="","",IF(Asetukset!$B$26=(MID(CELL("filename",C585),FIND("]",CELL("filename",C585))+1,255)),Testitaulu_Testtabell!C590,"")))</f>
        <v/>
      </c>
      <c r="D586" s="19" t="str">
        <f>IF(Aloitus_Start!$D$1="","",IF(B586="","",IF(C586="","",C586-B586)))</f>
        <v/>
      </c>
      <c r="E586" s="45" t="str">
        <f>IF(Aloitus_Start!$D$1="","",IF(B586="","",IF(B586=0,"",IF(B586=" ","",IF(C586="","",(C586/B586)-1)))))</f>
        <v/>
      </c>
      <c r="F586" s="19" t="str">
        <f ca="1">IF($A$3="","",IF(Aloitus_Start!$D$1="","",IF(B586="",IF(Aloitus_Start!$D$1="Suomi","Tieto puuttuu : "&amp;$A586,IF(Aloitus_Start!$D$1="Svenska","Information saknas : "&amp;$A586)),"")))</f>
        <v/>
      </c>
      <c r="G586" s="19" t="str">
        <f ca="1">IF($A$3="","",IF(Aloitus_Start!$D$1="","",IF(C586="",IF(Aloitus_Start!$D$1="Suomi","Tieto puuttuu : "&amp;$A586,IF(Aloitus_Start!$D$1="Svenska","Information saknas : "&amp;$A586)),"")))</f>
        <v/>
      </c>
    </row>
    <row r="587" spans="1:7" x14ac:dyDescent="0.2">
      <c r="A587" s="37" t="str">
        <f ca="1">IF(Testitaulu_Testtabell!$B$2="","",IF(Testitaulu_Testtabell!A591="","",IF(Asetukset!$B$26=(MID(CELL("filename",A586),FIND("]",CELL("filename",A586))+1,255)),Testitaulu_Testtabell!A591,"")))</f>
        <v/>
      </c>
      <c r="B587" s="19" t="str">
        <f ca="1">IF(Testitaulu_Testtabell!$B$2="","",IF(Testitaulu_Testtabell!B591="","",IF(Asetukset!$B$26=(MID(CELL("filename",B586),FIND("]",CELL("filename",B586))+1,255)),Testitaulu_Testtabell!B591,"")))</f>
        <v/>
      </c>
      <c r="C587" s="38" t="str">
        <f ca="1">IF(Testitaulu_Testtabell!$B$2="","",IF(Testitaulu_Testtabell!C591="","",IF(Asetukset!$B$26=(MID(CELL("filename",C586),FIND("]",CELL("filename",C586))+1,255)),Testitaulu_Testtabell!C591,"")))</f>
        <v/>
      </c>
      <c r="D587" s="19" t="str">
        <f>IF(Aloitus_Start!$D$1="","",IF(B587="","",IF(C587="","",C587-B587)))</f>
        <v/>
      </c>
      <c r="E587" s="45" t="str">
        <f>IF(Aloitus_Start!$D$1="","",IF(B587="","",IF(B587=0,"",IF(B587=" ","",IF(C587="","",(C587/B587)-1)))))</f>
        <v/>
      </c>
      <c r="F587" s="19" t="str">
        <f ca="1">IF($A$3="","",IF(Aloitus_Start!$D$1="","",IF(B587="",IF(Aloitus_Start!$D$1="Suomi","Tieto puuttuu : "&amp;$A587,IF(Aloitus_Start!$D$1="Svenska","Information saknas : "&amp;$A587)),"")))</f>
        <v/>
      </c>
      <c r="G587" s="19" t="str">
        <f ca="1">IF($A$3="","",IF(Aloitus_Start!$D$1="","",IF(C587="",IF(Aloitus_Start!$D$1="Suomi","Tieto puuttuu : "&amp;$A587,IF(Aloitus_Start!$D$1="Svenska","Information saknas : "&amp;$A587)),"")))</f>
        <v/>
      </c>
    </row>
    <row r="588" spans="1:7" x14ac:dyDescent="0.2">
      <c r="A588" s="37" t="str">
        <f ca="1">IF(Testitaulu_Testtabell!$B$2="","",IF(Testitaulu_Testtabell!A592="","",IF(Asetukset!$B$26=(MID(CELL("filename",A587),FIND("]",CELL("filename",A587))+1,255)),Testitaulu_Testtabell!A592,"")))</f>
        <v/>
      </c>
      <c r="B588" s="19" t="str">
        <f ca="1">IF(Testitaulu_Testtabell!$B$2="","",IF(Testitaulu_Testtabell!B592="","",IF(Asetukset!$B$26=(MID(CELL("filename",B587),FIND("]",CELL("filename",B587))+1,255)),Testitaulu_Testtabell!B592,"")))</f>
        <v/>
      </c>
      <c r="C588" s="38" t="str">
        <f ca="1">IF(Testitaulu_Testtabell!$B$2="","",IF(Testitaulu_Testtabell!C592="","",IF(Asetukset!$B$26=(MID(CELL("filename",C587),FIND("]",CELL("filename",C587))+1,255)),Testitaulu_Testtabell!C592,"")))</f>
        <v/>
      </c>
      <c r="D588" s="19" t="str">
        <f>IF(Aloitus_Start!$D$1="","",IF(B588="","",IF(C588="","",C588-B588)))</f>
        <v/>
      </c>
      <c r="E588" s="45" t="str">
        <f>IF(Aloitus_Start!$D$1="","",IF(B588="","",IF(B588=0,"",IF(B588=" ","",IF(C588="","",(C588/B588)-1)))))</f>
        <v/>
      </c>
      <c r="F588" s="19" t="str">
        <f ca="1">IF($A$3="","",IF(Aloitus_Start!$D$1="","",IF(B588="",IF(Aloitus_Start!$D$1="Suomi","Tieto puuttuu : "&amp;$A588,IF(Aloitus_Start!$D$1="Svenska","Information saknas : "&amp;$A588)),"")))</f>
        <v/>
      </c>
      <c r="G588" s="19" t="str">
        <f ca="1">IF($A$3="","",IF(Aloitus_Start!$D$1="","",IF(C588="",IF(Aloitus_Start!$D$1="Suomi","Tieto puuttuu : "&amp;$A588,IF(Aloitus_Start!$D$1="Svenska","Information saknas : "&amp;$A588)),"")))</f>
        <v/>
      </c>
    </row>
    <row r="589" spans="1:7" x14ac:dyDescent="0.2">
      <c r="A589" s="37" t="str">
        <f ca="1">IF(Testitaulu_Testtabell!$B$2="","",IF(Testitaulu_Testtabell!A593="","",IF(Asetukset!$B$26=(MID(CELL("filename",A588),FIND("]",CELL("filename",A588))+1,255)),Testitaulu_Testtabell!A593,"")))</f>
        <v/>
      </c>
      <c r="B589" s="19" t="str">
        <f ca="1">IF(Testitaulu_Testtabell!$B$2="","",IF(Testitaulu_Testtabell!B593="","",IF(Asetukset!$B$26=(MID(CELL("filename",B588),FIND("]",CELL("filename",B588))+1,255)),Testitaulu_Testtabell!B593,"")))</f>
        <v/>
      </c>
      <c r="C589" s="38" t="str">
        <f ca="1">IF(Testitaulu_Testtabell!$B$2="","",IF(Testitaulu_Testtabell!C593="","",IF(Asetukset!$B$26=(MID(CELL("filename",C588),FIND("]",CELL("filename",C588))+1,255)),Testitaulu_Testtabell!C593,"")))</f>
        <v/>
      </c>
      <c r="D589" s="19" t="str">
        <f>IF(Aloitus_Start!$D$1="","",IF(B589="","",IF(C589="","",C589-B589)))</f>
        <v/>
      </c>
      <c r="E589" s="45" t="str">
        <f>IF(Aloitus_Start!$D$1="","",IF(B589="","",IF(B589=0,"",IF(B589=" ","",IF(C589="","",(C589/B589)-1)))))</f>
        <v/>
      </c>
      <c r="F589" s="19" t="str">
        <f ca="1">IF($A$3="","",IF(Aloitus_Start!$D$1="","",IF(B589="",IF(Aloitus_Start!$D$1="Suomi","Tieto puuttuu : "&amp;$A589,IF(Aloitus_Start!$D$1="Svenska","Information saknas : "&amp;$A589)),"")))</f>
        <v/>
      </c>
      <c r="G589" s="19" t="str">
        <f ca="1">IF($A$3="","",IF(Aloitus_Start!$D$1="","",IF(C589="",IF(Aloitus_Start!$D$1="Suomi","Tieto puuttuu : "&amp;$A589,IF(Aloitus_Start!$D$1="Svenska","Information saknas : "&amp;$A589)),"")))</f>
        <v/>
      </c>
    </row>
    <row r="590" spans="1:7" x14ac:dyDescent="0.2">
      <c r="A590" s="37" t="str">
        <f ca="1">IF(Testitaulu_Testtabell!$B$2="","",IF(Testitaulu_Testtabell!A594="","",IF(Asetukset!$B$26=(MID(CELL("filename",A589),FIND("]",CELL("filename",A589))+1,255)),Testitaulu_Testtabell!A594,"")))</f>
        <v/>
      </c>
      <c r="B590" s="19" t="str">
        <f ca="1">IF(Testitaulu_Testtabell!$B$2="","",IF(Testitaulu_Testtabell!B594="","",IF(Asetukset!$B$26=(MID(CELL("filename",B589),FIND("]",CELL("filename",B589))+1,255)),Testitaulu_Testtabell!B594,"")))</f>
        <v/>
      </c>
      <c r="C590" s="38" t="str">
        <f ca="1">IF(Testitaulu_Testtabell!$B$2="","",IF(Testitaulu_Testtabell!C594="","",IF(Asetukset!$B$26=(MID(CELL("filename",C589),FIND("]",CELL("filename",C589))+1,255)),Testitaulu_Testtabell!C594,"")))</f>
        <v/>
      </c>
      <c r="D590" s="19" t="str">
        <f>IF(Aloitus_Start!$D$1="","",IF(B590="","",IF(C590="","",C590-B590)))</f>
        <v/>
      </c>
      <c r="E590" s="45" t="str">
        <f>IF(Aloitus_Start!$D$1="","",IF(B590="","",IF(B590=0,"",IF(B590=" ","",IF(C590="","",(C590/B590)-1)))))</f>
        <v/>
      </c>
      <c r="F590" s="19" t="str">
        <f ca="1">IF($A$3="","",IF(Aloitus_Start!$D$1="","",IF(B590="",IF(Aloitus_Start!$D$1="Suomi","Tieto puuttuu : "&amp;$A590,IF(Aloitus_Start!$D$1="Svenska","Information saknas : "&amp;$A590)),"")))</f>
        <v/>
      </c>
      <c r="G590" s="19" t="str">
        <f ca="1">IF($A$3="","",IF(Aloitus_Start!$D$1="","",IF(C590="",IF(Aloitus_Start!$D$1="Suomi","Tieto puuttuu : "&amp;$A590,IF(Aloitus_Start!$D$1="Svenska","Information saknas : "&amp;$A590)),"")))</f>
        <v/>
      </c>
    </row>
    <row r="591" spans="1:7" ht="12" thickBot="1" x14ac:dyDescent="0.25">
      <c r="A591" s="39" t="str">
        <f ca="1">IF(Testitaulu_Testtabell!$B$2="","",IF(Testitaulu_Testtabell!A595="","",IF(Asetukset!$B$26=(MID(CELL("filename",A590),FIND("]",CELL("filename",A590))+1,255)),Testitaulu_Testtabell!A595,"")))</f>
        <v/>
      </c>
      <c r="B591" s="40" t="str">
        <f ca="1">IF(Testitaulu_Testtabell!$B$2="","",IF(Testitaulu_Testtabell!B595="","",IF(Asetukset!$B$26=(MID(CELL("filename",B590),FIND("]",CELL("filename",B590))+1,255)),Testitaulu_Testtabell!B595,"")))</f>
        <v/>
      </c>
      <c r="C591" s="41" t="str">
        <f ca="1">IF(Testitaulu_Testtabell!$B$2="","",IF(Testitaulu_Testtabell!C595="","",IF(Asetukset!$B$26=(MID(CELL("filename",C590),FIND("]",CELL("filename",C590))+1,255)),Testitaulu_Testtabell!C595,"")))</f>
        <v/>
      </c>
      <c r="D591" s="19" t="str">
        <f>IF(Aloitus_Start!$D$1="","",IF(B591="","",IF(C591="","",C591-B591)))</f>
        <v/>
      </c>
      <c r="E591" s="45" t="str">
        <f>IF(Aloitus_Start!$D$1="","",IF(B591="","",IF(B591=0,"",IF(B591=" ","",IF(C591="","",(C591/B591)-1)))))</f>
        <v/>
      </c>
      <c r="F591" s="19" t="str">
        <f ca="1">IF($A$3="","",IF(Aloitus_Start!$D$1="","",IF(B591="",IF(Aloitus_Start!$D$1="Suomi","Tieto puuttuu : "&amp;$A591,IF(Aloitus_Start!$D$1="Svenska","Information saknas : "&amp;$A591)),"")))</f>
        <v/>
      </c>
      <c r="G591" s="19" t="str">
        <f ca="1">IF($A$3="","",IF(Aloitus_Start!$D$1="","",IF(C591="",IF(Aloitus_Start!$D$1="Suomi","Tieto puuttuu : "&amp;$A591,IF(Aloitus_Start!$D$1="Svenska","Information saknas : "&amp;$A591)),"")))</f>
        <v/>
      </c>
    </row>
  </sheetData>
  <sheetProtection algorithmName="SHA-512" hashValue="u9bzCRs3D+Jt0UNCGe+/WzvYLyicuTTJK7x7dDs2hJfDCf5r400Heuu+TxMwXoFzeFx8xpOkEw2taeTcweXKtQ==" saltValue="7LhUUJRmAJ8vvFgCtygRkQ==" spinCount="100000" sheet="1" objects="1" scenarios="1"/>
  <mergeCells count="1">
    <mergeCell ref="C2:D2"/>
  </mergeCells>
  <conditionalFormatting sqref="C2">
    <cfRule type="cellIs" dxfId="24" priority="4" operator="equal">
      <formula>"Siivoa testitaulu / Städ testtabell"</formula>
    </cfRule>
    <cfRule type="cellIs" dxfId="23" priority="5" operator="equal">
      <formula>"Siivoa testitaulu / Städ testtabell"</formula>
    </cfRule>
  </conditionalFormatting>
  <conditionalFormatting sqref="C2:D2">
    <cfRule type="cellIs" dxfId="22" priority="3" operator="notEqual">
      <formula>"Siivoa testitaulu / Städ testtabell"</formula>
    </cfRule>
  </conditionalFormatting>
  <conditionalFormatting sqref="F2">
    <cfRule type="cellIs" dxfId="21" priority="2" operator="equal">
      <formula>"Valitse kieli - Välj spåket"</formula>
    </cfRule>
  </conditionalFormatting>
  <conditionalFormatting sqref="F2">
    <cfRule type="cellIs" dxfId="20" priority="1" operator="equal">
      <formula>"Valitse kieli - Välj språket"</formula>
    </cfRule>
  </conditionalFormatting>
  <hyperlinks>
    <hyperlink ref="F2" location="Kielivalinta" display="Kielivalinta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8">
    <tabColor theme="4" tint="-0.499984740745262"/>
  </sheetPr>
  <dimension ref="A1:G461"/>
  <sheetViews>
    <sheetView zoomScaleNormal="100" workbookViewId="0"/>
  </sheetViews>
  <sheetFormatPr defaultColWidth="9.140625" defaultRowHeight="11.25" x14ac:dyDescent="0.2"/>
  <cols>
    <col min="1" max="1" width="76.28515625" style="36" bestFit="1" customWidth="1"/>
    <col min="2" max="3" width="19.28515625" style="42" customWidth="1"/>
    <col min="4" max="4" width="9.5703125" style="19" customWidth="1"/>
    <col min="5" max="5" width="9.5703125" style="45" customWidth="1"/>
    <col min="6" max="6" width="29.7109375" style="19" customWidth="1"/>
    <col min="7" max="7" width="29.7109375" style="36" customWidth="1"/>
    <col min="8" max="16384" width="9.140625" style="36"/>
  </cols>
  <sheetData>
    <row r="1" spans="1:7" s="28" customFormat="1" ht="15" x14ac:dyDescent="0.25">
      <c r="A1" s="24" t="str">
        <f ca="1">IF(Aloitus_Start!$D$1="","Olet taulussa / Du är i tabellen "&amp;MID(CELL("filename",A1),FIND("]",CELL("filename",A1))+1,255),IF(Aloitus_Start!$D$1="Suomi","Olet taulussa "&amp;MID(CELL("filename",A1),FIND("]",CELL("filename",A1))+1,255),IF(Aloitus_Start!$D$1="Svenska","Du är i tabellen "&amp;MID(CELL("filename",A1),FIND("]",CELL("filename",A1))+1,255))))</f>
        <v>Olet taulussa / Du är i tabellen Kansallisk_Nationalb</v>
      </c>
      <c r="B1" s="25"/>
      <c r="C1" s="26" t="str">
        <f ca="1" xml:space="preserve"> MID(CELL("filename",C1),FIND("]",CELL("filename",C1))+1,255)</f>
        <v>Kansallisk_Nationalb</v>
      </c>
      <c r="D1" s="26"/>
      <c r="E1" s="43"/>
      <c r="F1" s="27" t="str">
        <f ca="1" xml:space="preserve"> MID(CELL("filename",F1),FIND("]",CELL("filename",F1))+1,255)</f>
        <v>Kansallisk_Nationalb</v>
      </c>
    </row>
    <row r="2" spans="1:7" s="28" customFormat="1" ht="15.75" thickBot="1" x14ac:dyDescent="0.3">
      <c r="A2" s="29" t="str">
        <f ca="1">"Liitä tiedot tauluun "&amp;Testitaulu_Testtabell!C1&amp;" ja valitse siellä oikea kirjastotyyppi"</f>
        <v>Liitä tiedot tauluun Testitaulu_Testtabell ja valitse siellä oikea kirjastotyyppi</v>
      </c>
      <c r="B2" s="30"/>
      <c r="C2" s="75" t="str">
        <f ca="1">IF($A$3="","",IFERROR(SUM(D4:E578),"Siivoa testitaulu / Städ testtabell"))</f>
        <v/>
      </c>
      <c r="D2" s="76"/>
      <c r="E2" s="43"/>
      <c r="F2" s="31" t="str">
        <f>IF(Aloitus_Start!$D$1="","Valitse kieli - Välj språket","")</f>
        <v>Valitse kieli - Välj språket</v>
      </c>
    </row>
    <row r="3" spans="1:7" ht="23.25" customHeight="1" x14ac:dyDescent="0.2">
      <c r="A3" s="32" t="str">
        <f ca="1">IF(Testitaulu_Testtabell!$B$2="","",IF(Testitaulu_Testtabell!A7="","",IF(Asetukset!$B$26=(MID(CELL("filename",A2),FIND("]",CELL("filename",A2))+1,255)),Testitaulu_Testtabell!A7,"")))</f>
        <v/>
      </c>
      <c r="B3" s="33" t="str">
        <f ca="1">IF(Testitaulu_Testtabell!$B$2="","",IF(Testitaulu_Testtabell!B7="","",IF(Asetukset!$B$26=(MID(CELL("filename",B2),FIND("]",CELL("filename",B2))+1,255)),Testitaulu_Testtabell!B7,"")))</f>
        <v/>
      </c>
      <c r="C3" s="34" t="str">
        <f ca="1">IF(Testitaulu_Testtabell!$B$2="","",IF(Testitaulu_Testtabell!C7="","",IF(Asetukset!$B$26=(MID(CELL("filename",C2),FIND("]",CELL("filename",C2))+1,255)),Testitaulu_Testtabell!C7,"")))</f>
        <v/>
      </c>
      <c r="D3" s="35" t="str">
        <f ca="1">IF($A$3="","",IF(Aloitus_Start!$D$1="Suomi","Muutos",IF(Aloitus_Start!$D$1="Svenska","Förändring","")))</f>
        <v/>
      </c>
      <c r="E3" s="44" t="str">
        <f ca="1">IF($A$3="","",IF(Aloitus_Start!$D$1="Suomi","Muutos%",IF(Aloitus_Start!$D$1="Svenska","Förändr%","")))</f>
        <v/>
      </c>
      <c r="F3" s="19" t="str">
        <f ca="1">IF($A$3="","",IF(Aloitus_Start!$D$1="Suomi","Huom. - "&amp;B4,IF(Aloitus_Start!$D$1="Svenska","Obs. - "&amp;B4,"")))</f>
        <v/>
      </c>
      <c r="G3" s="19" t="str">
        <f ca="1">IF($A$3="","",IF(Aloitus_Start!$D$1="Suomi","Huom. - "&amp;C4,IF(Aloitus_Start!$D$1="Svenska","Obs. - "&amp;C4,"")))</f>
        <v/>
      </c>
    </row>
    <row r="4" spans="1:7" x14ac:dyDescent="0.2">
      <c r="A4" s="37" t="str">
        <f ca="1">IF(Testitaulu_Testtabell!$B$2="","",IF(Testitaulu_Testtabell!A8="","",IF(Asetukset!$B$26=(MID(CELL("filename",A3),FIND("]",CELL("filename",A3))+1,255)),Testitaulu_Testtabell!A8,"")))</f>
        <v/>
      </c>
      <c r="B4" s="19" t="str">
        <f ca="1">IF(Testitaulu_Testtabell!$B$2="","",IF(Testitaulu_Testtabell!B8="","",IF(Asetukset!$B$26=(MID(CELL("filename",B3),FIND("]",CELL("filename",B3))+1,255)),Testitaulu_Testtabell!B8,"")))</f>
        <v/>
      </c>
      <c r="C4" s="38" t="str">
        <f ca="1">IF(Testitaulu_Testtabell!$B$2="","",IF(Testitaulu_Testtabell!C8="","",IF(Asetukset!$B$26=(MID(CELL("filename",C3),FIND("]",CELL("filename",C3))+1,255)),Testitaulu_Testtabell!C8,"")))</f>
        <v/>
      </c>
      <c r="G4" s="19"/>
    </row>
    <row r="5" spans="1:7" x14ac:dyDescent="0.2">
      <c r="A5" s="37" t="str">
        <f ca="1">IF(Testitaulu_Testtabell!$B$2="","",IF(Testitaulu_Testtabell!A9="","",IF(Asetukset!$B$26=(MID(CELL("filename",A4),FIND("]",CELL("filename",A4))+1,255)),Testitaulu_Testtabell!A9,"")))</f>
        <v/>
      </c>
      <c r="B5" s="19" t="str">
        <f ca="1">IF(Testitaulu_Testtabell!$B$2="","",IF(Testitaulu_Testtabell!B9="","",IF(Asetukset!$B$26=(MID(CELL("filename",B4),FIND("]",CELL("filename",B4))+1,255)),Testitaulu_Testtabell!B9,"")))</f>
        <v/>
      </c>
      <c r="C5" s="38" t="str">
        <f ca="1">IF(Testitaulu_Testtabell!$B$2="","",IF(Testitaulu_Testtabell!C9="","",IF(Asetukset!$B$26=(MID(CELL("filename",C4),FIND("]",CELL("filename",C4))+1,255)),Testitaulu_Testtabell!C9,"")))</f>
        <v/>
      </c>
      <c r="D5" s="19" t="str">
        <f>IF(Aloitus_Start!$D$1="","",IF(B5="","",IF(C5="","",C5-B5)))</f>
        <v/>
      </c>
      <c r="E5" s="45" t="str">
        <f>IF(Aloitus_Start!$D$1="","",IF(B5="","",IF(B5=0,"",IF(B5=" ","",IF(C5="","",(C5/B5)-1)))))</f>
        <v/>
      </c>
      <c r="F5" s="19" t="str">
        <f ca="1">IF($A$3="","",IF(Aloitus_Start!$D$1="","",IF(B5="",IF(Aloitus_Start!$D$1="Suomi","Tieto puuttuu : "&amp;$A5,IF(Aloitus_Start!$D$1="Svenska","Information saknas : "&amp;$A5)),"")))</f>
        <v/>
      </c>
      <c r="G5" s="19" t="str">
        <f ca="1">IF($A$3="","",IF(Aloitus_Start!$D$1="","",IF(C5="",IF(Aloitus_Start!$D$1="Suomi","Tieto puuttuu : "&amp;$A5,IF(Aloitus_Start!$D$1="Svenska","Information saknas : "&amp;$A5)),"")))</f>
        <v/>
      </c>
    </row>
    <row r="6" spans="1:7" x14ac:dyDescent="0.2">
      <c r="A6" s="37" t="str">
        <f ca="1">IF(Testitaulu_Testtabell!$B$2="","",IF(Testitaulu_Testtabell!A10="","",IF(Asetukset!$B$26=(MID(CELL("filename",A5),FIND("]",CELL("filename",A5))+1,255)),Testitaulu_Testtabell!A10,"")))</f>
        <v/>
      </c>
      <c r="B6" s="19" t="str">
        <f ca="1">IF(Testitaulu_Testtabell!$B$2="","",IF(Testitaulu_Testtabell!B10="","",IF(Asetukset!$B$26=(MID(CELL("filename",B5),FIND("]",CELL("filename",B5))+1,255)),Testitaulu_Testtabell!B10,"")))</f>
        <v/>
      </c>
      <c r="C6" s="38" t="str">
        <f ca="1">IF(Testitaulu_Testtabell!$B$2="","",IF(Testitaulu_Testtabell!C10="","",IF(Asetukset!$B$26=(MID(CELL("filename",C5),FIND("]",CELL("filename",C5))+1,255)),Testitaulu_Testtabell!C10,"")))</f>
        <v/>
      </c>
      <c r="D6" s="19" t="str">
        <f>IF(Aloitus_Start!$D$1="","",IF(B6="","",IF(C6="","",C6-B6)))</f>
        <v/>
      </c>
      <c r="E6" s="45" t="str">
        <f>IF(Aloitus_Start!$D$1="","",IF(B6="","",IF(B6=0,"",IF(B6=" ","",IF(C6="","",(C6/B6)-1)))))</f>
        <v/>
      </c>
      <c r="F6" s="19" t="str">
        <f ca="1">IF($A$3="","",IF(Aloitus_Start!$D$1="","",IF(B6="",IF(Aloitus_Start!$D$1="Suomi","Tieto puuttuu : "&amp;$A6,IF(Aloitus_Start!$D$1="Svenska","Information saknas : "&amp;$A6)),"")))</f>
        <v/>
      </c>
      <c r="G6" s="19" t="str">
        <f ca="1">IF($A$3="","",IF(Aloitus_Start!$D$1="","",IF(C6="",IF(Aloitus_Start!$D$1="Suomi","Tieto puuttuu : "&amp;$A6,IF(Aloitus_Start!$D$1="Svenska","Information saknas : "&amp;$A6)),"")))</f>
        <v/>
      </c>
    </row>
    <row r="7" spans="1:7" x14ac:dyDescent="0.2">
      <c r="A7" s="37" t="str">
        <f ca="1">IF(Testitaulu_Testtabell!$B$2="","",IF(Testitaulu_Testtabell!A11="","",IF(Asetukset!$B$26=(MID(CELL("filename",A6),FIND("]",CELL("filename",A6))+1,255)),Testitaulu_Testtabell!A11,"")))</f>
        <v/>
      </c>
      <c r="B7" s="19" t="str">
        <f ca="1">IF(Testitaulu_Testtabell!$B$2="","",IF(Testitaulu_Testtabell!B11="","",IF(Asetukset!$B$26=(MID(CELL("filename",B6),FIND("]",CELL("filename",B6))+1,255)),Testitaulu_Testtabell!B11,"")))</f>
        <v/>
      </c>
      <c r="C7" s="38" t="str">
        <f ca="1">IF(Testitaulu_Testtabell!$B$2="","",IF(Testitaulu_Testtabell!C11="","",IF(Asetukset!$B$26=(MID(CELL("filename",C6),FIND("]",CELL("filename",C6))+1,255)),Testitaulu_Testtabell!C11,"")))</f>
        <v/>
      </c>
      <c r="D7" s="19" t="str">
        <f>IF(Aloitus_Start!$D$1="","",IF(B7="","",IF(C7="","",C7-B7)))</f>
        <v/>
      </c>
      <c r="E7" s="45" t="str">
        <f>IF(Aloitus_Start!$D$1="","",IF(B7="","",IF(B7=0,"",IF(B7=" ","",IF(C7="","",(C7/B7)-1)))))</f>
        <v/>
      </c>
      <c r="F7" s="19" t="str">
        <f ca="1">IF($A$3="","",IF(Aloitus_Start!$D$1="","",IF(B7="",IF(Aloitus_Start!$D$1="Suomi","Tieto puuttuu : "&amp;$A7,IF(Aloitus_Start!$D$1="Svenska","Information saknas : "&amp;$A7)),"")))</f>
        <v/>
      </c>
      <c r="G7" s="19" t="str">
        <f ca="1">IF($A$3="","",IF(Aloitus_Start!$D$1="","",IF(C7="",IF(Aloitus_Start!$D$1="Suomi","Tieto puuttuu : "&amp;$A7,IF(Aloitus_Start!$D$1="Svenska","Information saknas : "&amp;$A7)),"")))</f>
        <v/>
      </c>
    </row>
    <row r="8" spans="1:7" x14ac:dyDescent="0.2">
      <c r="A8" s="37" t="str">
        <f ca="1">IF(Testitaulu_Testtabell!$B$2="","",IF(Testitaulu_Testtabell!A12="","",IF(Asetukset!$B$26=(MID(CELL("filename",A7),FIND("]",CELL("filename",A7))+1,255)),Testitaulu_Testtabell!A12,"")))</f>
        <v/>
      </c>
      <c r="B8" s="19" t="str">
        <f ca="1">IF(Testitaulu_Testtabell!$B$2="","",IF(Testitaulu_Testtabell!B12="","",IF(Asetukset!$B$26=(MID(CELL("filename",B7),FIND("]",CELL("filename",B7))+1,255)),Testitaulu_Testtabell!B12,"")))</f>
        <v/>
      </c>
      <c r="C8" s="38" t="str">
        <f ca="1">IF(Testitaulu_Testtabell!$B$2="","",IF(Testitaulu_Testtabell!C12="","",IF(Asetukset!$B$26=(MID(CELL("filename",C7),FIND("]",CELL("filename",C7))+1,255)),Testitaulu_Testtabell!C12,"")))</f>
        <v/>
      </c>
      <c r="D8" s="19" t="str">
        <f>IF(Aloitus_Start!$D$1="","",IF(B8="","",IF(C8="","",C8-B8)))</f>
        <v/>
      </c>
      <c r="E8" s="45" t="str">
        <f>IF(Aloitus_Start!$D$1="","",IF(B8="","",IF(B8=0,"",IF(B8=" ","",IF(C8="","",(C8/B8)-1)))))</f>
        <v/>
      </c>
      <c r="F8" s="19" t="str">
        <f ca="1">IF($A$3="","",IF(Aloitus_Start!$D$1="","",IF(B8="",IF(Aloitus_Start!$D$1="Suomi","Tieto puuttuu : "&amp;$A8,IF(Aloitus_Start!$D$1="Svenska","Information saknas : "&amp;$A8)),"")))</f>
        <v/>
      </c>
      <c r="G8" s="19" t="str">
        <f ca="1">IF($A$3="","",IF(Aloitus_Start!$D$1="","",IF(C8="",IF(Aloitus_Start!$D$1="Suomi","Tieto puuttuu : "&amp;$A8,IF(Aloitus_Start!$D$1="Svenska","Information saknas : "&amp;$A8)),"")))</f>
        <v/>
      </c>
    </row>
    <row r="9" spans="1:7" x14ac:dyDescent="0.2">
      <c r="A9" s="37" t="str">
        <f ca="1">IF(Testitaulu_Testtabell!$B$2="","",IF(Testitaulu_Testtabell!A13="","",IF(Asetukset!$B$26=(MID(CELL("filename",A8),FIND("]",CELL("filename",A8))+1,255)),Testitaulu_Testtabell!A13,"")))</f>
        <v/>
      </c>
      <c r="B9" s="19" t="str">
        <f ca="1">IF(Testitaulu_Testtabell!$B$2="","",IF(Testitaulu_Testtabell!B13="","",IF(Asetukset!$B$26=(MID(CELL("filename",B8),FIND("]",CELL("filename",B8))+1,255)),Testitaulu_Testtabell!B13,"")))</f>
        <v/>
      </c>
      <c r="C9" s="38" t="str">
        <f ca="1">IF(Testitaulu_Testtabell!$B$2="","",IF(Testitaulu_Testtabell!C13="","",IF(Asetukset!$B$26=(MID(CELL("filename",C8),FIND("]",CELL("filename",C8))+1,255)),Testitaulu_Testtabell!C13,"")))</f>
        <v/>
      </c>
      <c r="D9" s="19" t="str">
        <f>IF(Aloitus_Start!$D$1="","",IF(B9="","",IF(C9="","",C9-B9)))</f>
        <v/>
      </c>
      <c r="E9" s="45" t="str">
        <f>IF(Aloitus_Start!$D$1="","",IF(B9="","",IF(B9=0,"",IF(B9=" ","",IF(C9="","",(C9/B9)-1)))))</f>
        <v/>
      </c>
      <c r="F9" s="19" t="str">
        <f ca="1">IF($A$3="","",IF(Aloitus_Start!$D$1="","",IF(B9="",IF(Aloitus_Start!$D$1="Suomi","Tieto puuttuu : "&amp;$A9,IF(Aloitus_Start!$D$1="Svenska","Information saknas : "&amp;$A9)),"")))</f>
        <v/>
      </c>
      <c r="G9" s="19" t="str">
        <f ca="1">IF($A$3="","",IF(Aloitus_Start!$D$1="","",IF(C9="",IF(Aloitus_Start!$D$1="Suomi","Tieto puuttuu : "&amp;$A9,IF(Aloitus_Start!$D$1="Svenska","Information saknas : "&amp;$A9)),"")))</f>
        <v/>
      </c>
    </row>
    <row r="10" spans="1:7" x14ac:dyDescent="0.2">
      <c r="A10" s="37" t="str">
        <f ca="1">IF(Testitaulu_Testtabell!$B$2="","",IF(Testitaulu_Testtabell!A14="","",IF(Asetukset!$B$26=(MID(CELL("filename",A9),FIND("]",CELL("filename",A9))+1,255)),Testitaulu_Testtabell!A14,"")))</f>
        <v/>
      </c>
      <c r="B10" s="19" t="str">
        <f ca="1">IF(Testitaulu_Testtabell!$B$2="","",IF(Testitaulu_Testtabell!B14="","",IF(Asetukset!$B$26=(MID(CELL("filename",B9),FIND("]",CELL("filename",B9))+1,255)),Testitaulu_Testtabell!B14,"")))</f>
        <v/>
      </c>
      <c r="C10" s="38" t="str">
        <f ca="1">IF(Testitaulu_Testtabell!$B$2="","",IF(Testitaulu_Testtabell!C14="","",IF(Asetukset!$B$26=(MID(CELL("filename",C9),FIND("]",CELL("filename",C9))+1,255)),Testitaulu_Testtabell!C14,"")))</f>
        <v/>
      </c>
      <c r="D10" s="19" t="str">
        <f>IF(Aloitus_Start!$D$1="","",IF(B10="","",IF(C10="","",C10-B10)))</f>
        <v/>
      </c>
      <c r="E10" s="45" t="str">
        <f>IF(Aloitus_Start!$D$1="","",IF(B10="","",IF(B10=0,"",IF(B10=" ","",IF(C10="","",(C10/B10)-1)))))</f>
        <v/>
      </c>
      <c r="F10" s="19" t="str">
        <f ca="1">IF($A$3="","",IF(Aloitus_Start!$D$1="","",IF(B10="",IF(Aloitus_Start!$D$1="Suomi","Tieto puuttuu : "&amp;$A10,IF(Aloitus_Start!$D$1="Svenska","Information saknas : "&amp;$A10)),"")))</f>
        <v/>
      </c>
      <c r="G10" s="19" t="str">
        <f ca="1">IF($A$3="","",IF(Aloitus_Start!$D$1="","",IF(C10="",IF(Aloitus_Start!$D$1="Suomi","Tieto puuttuu : "&amp;$A10,IF(Aloitus_Start!$D$1="Svenska","Information saknas : "&amp;$A10)),"")))</f>
        <v/>
      </c>
    </row>
    <row r="11" spans="1:7" x14ac:dyDescent="0.2">
      <c r="A11" s="37" t="str">
        <f ca="1">IF(Testitaulu_Testtabell!$B$2="","",IF(Testitaulu_Testtabell!A15="","",IF(Asetukset!$B$26=(MID(CELL("filename",A10),FIND("]",CELL("filename",A10))+1,255)),Testitaulu_Testtabell!A15,"")))</f>
        <v/>
      </c>
      <c r="B11" s="19" t="str">
        <f ca="1">IF(Testitaulu_Testtabell!$B$2="","",IF(Testitaulu_Testtabell!B15="","",IF(Asetukset!$B$26=(MID(CELL("filename",B10),FIND("]",CELL("filename",B10))+1,255)),Testitaulu_Testtabell!B15,"")))</f>
        <v/>
      </c>
      <c r="C11" s="38" t="str">
        <f ca="1">IF(Testitaulu_Testtabell!$B$2="","",IF(Testitaulu_Testtabell!C15="","",IF(Asetukset!$B$26=(MID(CELL("filename",C10),FIND("]",CELL("filename",C10))+1,255)),Testitaulu_Testtabell!C15,"")))</f>
        <v/>
      </c>
      <c r="D11" s="19" t="str">
        <f>IF(Aloitus_Start!$D$1="","",IF(B11="","",IF(C11="","",C11-B11)))</f>
        <v/>
      </c>
      <c r="E11" s="45" t="str">
        <f>IF(Aloitus_Start!$D$1="","",IF(B11="","",IF(B11=0,"",IF(B11=" ","",IF(C11="","",(C11/B11)-1)))))</f>
        <v/>
      </c>
      <c r="F11" s="19" t="str">
        <f ca="1">IF($A$3="","",IF(Aloitus_Start!$D$1="","",IF(B11="",IF(Aloitus_Start!$D$1="Suomi","Tieto puuttuu : "&amp;$A11,IF(Aloitus_Start!$D$1="Svenska","Information saknas : "&amp;$A11)),"")))</f>
        <v/>
      </c>
      <c r="G11" s="19" t="str">
        <f ca="1">IF($A$3="","",IF(Aloitus_Start!$D$1="","",IF(C11="",IF(Aloitus_Start!$D$1="Suomi","Tieto puuttuu : "&amp;$A11,IF(Aloitus_Start!$D$1="Svenska","Information saknas : "&amp;$A11)),"")))</f>
        <v/>
      </c>
    </row>
    <row r="12" spans="1:7" x14ac:dyDescent="0.2">
      <c r="A12" s="37" t="str">
        <f ca="1">IF(Testitaulu_Testtabell!$B$2="","",IF(Testitaulu_Testtabell!A16="","",IF(Asetukset!$B$26=(MID(CELL("filename",A11),FIND("]",CELL("filename",A11))+1,255)),Testitaulu_Testtabell!A16,"")))</f>
        <v/>
      </c>
      <c r="B12" s="19" t="str">
        <f ca="1">IF(Testitaulu_Testtabell!$B$2="","",IF(Testitaulu_Testtabell!B16="","",IF(Asetukset!$B$26=(MID(CELL("filename",B11),FIND("]",CELL("filename",B11))+1,255)),Testitaulu_Testtabell!B16,"")))</f>
        <v/>
      </c>
      <c r="C12" s="38" t="str">
        <f ca="1">IF(Testitaulu_Testtabell!$B$2="","",IF(Testitaulu_Testtabell!C16="","",IF(Asetukset!$B$26=(MID(CELL("filename",C11),FIND("]",CELL("filename",C11))+1,255)),Testitaulu_Testtabell!C16,"")))</f>
        <v/>
      </c>
      <c r="F12" s="19" t="str">
        <f ca="1">IF($A$3="","",IF(Aloitus_Start!$D$1="","",IF(B12="",IF(Aloitus_Start!$D$1="Suomi","Tieto puuttuu : "&amp;$A12,IF(Aloitus_Start!$D$1="Svenska","Information saknas : "&amp;$A12)),"")))</f>
        <v/>
      </c>
      <c r="G12" s="19" t="str">
        <f ca="1">IF($A$3="","",IF(Aloitus_Start!$D$1="","",IF(C12="",IF(Aloitus_Start!$D$1="Suomi","Tieto puuttuu : "&amp;$A12,IF(Aloitus_Start!$D$1="Svenska","Information saknas : "&amp;$A12)),"")))</f>
        <v/>
      </c>
    </row>
    <row r="13" spans="1:7" x14ac:dyDescent="0.2">
      <c r="A13" s="37" t="str">
        <f ca="1">IF(Testitaulu_Testtabell!$B$2="","",IF(Testitaulu_Testtabell!A17="","",IF(Asetukset!$B$26=(MID(CELL("filename",A12),FIND("]",CELL("filename",A12))+1,255)),Testitaulu_Testtabell!A17,"")))</f>
        <v/>
      </c>
      <c r="B13" s="19" t="str">
        <f ca="1">IF(Testitaulu_Testtabell!$B$2="","",IF(Testitaulu_Testtabell!B17="","",IF(Asetukset!$B$26=(MID(CELL("filename",B12),FIND("]",CELL("filename",B12))+1,255)),Testitaulu_Testtabell!B17,"")))</f>
        <v/>
      </c>
      <c r="C13" s="38" t="str">
        <f ca="1">IF(Testitaulu_Testtabell!$B$2="","",IF(Testitaulu_Testtabell!C17="","",IF(Asetukset!$B$26=(MID(CELL("filename",C12),FIND("]",CELL("filename",C12))+1,255)),Testitaulu_Testtabell!C17,"")))</f>
        <v/>
      </c>
      <c r="D13" s="19" t="str">
        <f>IF(Aloitus_Start!$D$1="","",IF(B13="","",IF(C13="","",C13-B13)))</f>
        <v/>
      </c>
      <c r="E13" s="45" t="str">
        <f>IF(Aloitus_Start!$D$1="","",IF(B13="","",IF(B13=0,"",IF(B13=" ","",IF(C13="","",(C13/B13)-1)))))</f>
        <v/>
      </c>
      <c r="F13" s="19" t="str">
        <f ca="1">IF($A$3="","",IF(Aloitus_Start!$D$1="","",IF(B13="",IF(Aloitus_Start!$D$1="Suomi","Tieto puuttuu : "&amp;$A13,IF(Aloitus_Start!$D$1="Svenska","Information saknas : "&amp;$A13)),"")))</f>
        <v/>
      </c>
      <c r="G13" s="19" t="str">
        <f ca="1">IF($A$3="","",IF(Aloitus_Start!$D$1="","",IF(C13="",IF(Aloitus_Start!$D$1="Suomi","Tieto puuttuu : "&amp;$A13,IF(Aloitus_Start!$D$1="Svenska","Information saknas : "&amp;$A13)),"")))</f>
        <v/>
      </c>
    </row>
    <row r="14" spans="1:7" x14ac:dyDescent="0.2">
      <c r="A14" s="37" t="str">
        <f ca="1">IF(Testitaulu_Testtabell!$B$2="","",IF(Testitaulu_Testtabell!A18="","",IF(Asetukset!$B$26=(MID(CELL("filename",A13),FIND("]",CELL("filename",A13))+1,255)),Testitaulu_Testtabell!A18,"")))</f>
        <v/>
      </c>
      <c r="B14" s="19" t="str">
        <f ca="1">IF(Testitaulu_Testtabell!$B$2="","",IF(Testitaulu_Testtabell!B18="","",IF(Asetukset!$B$26=(MID(CELL("filename",B13),FIND("]",CELL("filename",B13))+1,255)),Testitaulu_Testtabell!B18,"")))</f>
        <v/>
      </c>
      <c r="C14" s="38" t="str">
        <f ca="1">IF(Testitaulu_Testtabell!$B$2="","",IF(Testitaulu_Testtabell!C18="","",IF(Asetukset!$B$26=(MID(CELL("filename",C13),FIND("]",CELL("filename",C13))+1,255)),Testitaulu_Testtabell!C18,"")))</f>
        <v/>
      </c>
      <c r="D14" s="19" t="str">
        <f>IF(Aloitus_Start!$D$1="","",IF(B14="","",IF(C14="","",C14-B14)))</f>
        <v/>
      </c>
      <c r="E14" s="45" t="str">
        <f>IF(Aloitus_Start!$D$1="","",IF(B14="","",IF(B14=0,"",IF(B14=" ","",IF(C14="","",(C14/B14)-1)))))</f>
        <v/>
      </c>
      <c r="F14" s="19" t="str">
        <f ca="1">IF($A$3="","",IF(Aloitus_Start!$D$1="","",IF(B14="",IF(Aloitus_Start!$D$1="Suomi","Tieto puuttuu : "&amp;$A14,IF(Aloitus_Start!$D$1="Svenska","Information saknas : "&amp;$A14)),"")))</f>
        <v/>
      </c>
      <c r="G14" s="19" t="str">
        <f ca="1">IF($A$3="","",IF(Aloitus_Start!$D$1="","",IF(C14="",IF(Aloitus_Start!$D$1="Suomi","Tieto puuttuu : "&amp;$A14,IF(Aloitus_Start!$D$1="Svenska","Information saknas : "&amp;$A14)),"")))</f>
        <v/>
      </c>
    </row>
    <row r="15" spans="1:7" x14ac:dyDescent="0.2">
      <c r="A15" s="37" t="str">
        <f ca="1">IF(Testitaulu_Testtabell!$B$2="","",IF(Testitaulu_Testtabell!A19="","",IF(Asetukset!$B$26=(MID(CELL("filename",A14),FIND("]",CELL("filename",A14))+1,255)),Testitaulu_Testtabell!A19,"")))</f>
        <v/>
      </c>
      <c r="B15" s="19" t="str">
        <f ca="1">IF(Testitaulu_Testtabell!$B$2="","",IF(Testitaulu_Testtabell!B19="","",IF(Asetukset!$B$26=(MID(CELL("filename",B14),FIND("]",CELL("filename",B14))+1,255)),Testitaulu_Testtabell!B19,"")))</f>
        <v/>
      </c>
      <c r="C15" s="38" t="str">
        <f ca="1">IF(Testitaulu_Testtabell!$B$2="","",IF(Testitaulu_Testtabell!C19="","",IF(Asetukset!$B$26=(MID(CELL("filename",C14),FIND("]",CELL("filename",C14))+1,255)),Testitaulu_Testtabell!C19,"")))</f>
        <v/>
      </c>
      <c r="D15" s="19" t="str">
        <f>IF(Aloitus_Start!$D$1="","",IF(B15="","",IF(C15="","",C15-B15)))</f>
        <v/>
      </c>
      <c r="E15" s="45" t="str">
        <f>IF(Aloitus_Start!$D$1="","",IF(B15="","",IF(B15=0,"",IF(B15=" ","",IF(C15="","",(C15/B15)-1)))))</f>
        <v/>
      </c>
      <c r="F15" s="19" t="str">
        <f ca="1">IF($A$3="","",IF(Aloitus_Start!$D$1="","",IF(B15="",IF(Aloitus_Start!$D$1="Suomi","Tieto puuttuu : "&amp;$A15,IF(Aloitus_Start!$D$1="Svenska","Information saknas : "&amp;$A15)),"")))</f>
        <v/>
      </c>
      <c r="G15" s="19" t="str">
        <f ca="1">IF($A$3="","",IF(Aloitus_Start!$D$1="","",IF(C15="",IF(Aloitus_Start!$D$1="Suomi","Tieto puuttuu : "&amp;$A15,IF(Aloitus_Start!$D$1="Svenska","Information saknas : "&amp;$A15)),"")))</f>
        <v/>
      </c>
    </row>
    <row r="16" spans="1:7" x14ac:dyDescent="0.2">
      <c r="A16" s="37" t="str">
        <f ca="1">IF(Testitaulu_Testtabell!$B$2="","",IF(Testitaulu_Testtabell!A20="","",IF(Asetukset!$B$26=(MID(CELL("filename",A15),FIND("]",CELL("filename",A15))+1,255)),Testitaulu_Testtabell!A20,"")))</f>
        <v/>
      </c>
      <c r="B16" s="19" t="str">
        <f ca="1">IF(Testitaulu_Testtabell!$B$2="","",IF(Testitaulu_Testtabell!B20="","",IF(Asetukset!$B$26=(MID(CELL("filename",B15),FIND("]",CELL("filename",B15))+1,255)),Testitaulu_Testtabell!B20,"")))</f>
        <v/>
      </c>
      <c r="C16" s="38" t="str">
        <f ca="1">IF(Testitaulu_Testtabell!$B$2="","",IF(Testitaulu_Testtabell!C20="","",IF(Asetukset!$B$26=(MID(CELL("filename",C15),FIND("]",CELL("filename",C15))+1,255)),Testitaulu_Testtabell!C20,"")))</f>
        <v/>
      </c>
      <c r="D16" s="19" t="str">
        <f>IF(Aloitus_Start!$D$1="","",IF(B16="","",IF(C16="","",C16-B16)))</f>
        <v/>
      </c>
      <c r="E16" s="45" t="str">
        <f>IF(Aloitus_Start!$D$1="","",IF(B16="","",IF(B16=0,"",IF(B16=" ","",IF(C16="","",(C16/B16)-1)))))</f>
        <v/>
      </c>
      <c r="F16" s="19" t="str">
        <f ca="1">IF($A$3="","",IF(Aloitus_Start!$D$1="","",IF(B16="",IF(Aloitus_Start!$D$1="Suomi","Tieto puuttuu : "&amp;$A16,IF(Aloitus_Start!$D$1="Svenska","Information saknas : "&amp;$A16)),"")))</f>
        <v/>
      </c>
      <c r="G16" s="19" t="str">
        <f ca="1">IF($A$3="","",IF(Aloitus_Start!$D$1="","",IF(C16="",IF(Aloitus_Start!$D$1="Suomi","Tieto puuttuu : "&amp;$A16,IF(Aloitus_Start!$D$1="Svenska","Information saknas : "&amp;$A16)),"")))</f>
        <v/>
      </c>
    </row>
    <row r="17" spans="1:7" x14ac:dyDescent="0.2">
      <c r="A17" s="37" t="str">
        <f ca="1">IF(Testitaulu_Testtabell!$B$2="","",IF(Testitaulu_Testtabell!A21="","",IF(Asetukset!$B$26=(MID(CELL("filename",A16),FIND("]",CELL("filename",A16))+1,255)),Testitaulu_Testtabell!A21,"")))</f>
        <v/>
      </c>
      <c r="B17" s="19" t="str">
        <f ca="1">IF(Testitaulu_Testtabell!$B$2="","",IF(Testitaulu_Testtabell!B21="","",IF(Asetukset!$B$26=(MID(CELL("filename",B16),FIND("]",CELL("filename",B16))+1,255)),Testitaulu_Testtabell!B21,"")))</f>
        <v/>
      </c>
      <c r="C17" s="38" t="str">
        <f ca="1">IF(Testitaulu_Testtabell!$B$2="","",IF(Testitaulu_Testtabell!C21="","",IF(Asetukset!$B$26=(MID(CELL("filename",C16),FIND("]",CELL("filename",C16))+1,255)),Testitaulu_Testtabell!C21,"")))</f>
        <v/>
      </c>
      <c r="D17" s="19" t="str">
        <f>IF(Aloitus_Start!$D$1="","",IF(B17="","",IF(C17="","",C17-B17)))</f>
        <v/>
      </c>
      <c r="E17" s="45" t="str">
        <f>IF(Aloitus_Start!$D$1="","",IF(B17="","",IF(B17=0,"",IF(B17=" ","",IF(C17="","",(C17/B17)-1)))))</f>
        <v/>
      </c>
      <c r="F17" s="19" t="str">
        <f ca="1">IF($A$3="","",IF(Aloitus_Start!$D$1="","",IF(B17="",IF(Aloitus_Start!$D$1="Suomi","Tieto puuttuu : "&amp;$A17,IF(Aloitus_Start!$D$1="Svenska","Information saknas : "&amp;$A17)),"")))</f>
        <v/>
      </c>
      <c r="G17" s="19" t="str">
        <f ca="1">IF($A$3="","",IF(Aloitus_Start!$D$1="","",IF(C17="",IF(Aloitus_Start!$D$1="Suomi","Tieto puuttuu : "&amp;$A17,IF(Aloitus_Start!$D$1="Svenska","Information saknas : "&amp;$A17)),"")))</f>
        <v/>
      </c>
    </row>
    <row r="18" spans="1:7" x14ac:dyDescent="0.2">
      <c r="A18" s="37" t="str">
        <f ca="1">IF(Testitaulu_Testtabell!$B$2="","",IF(Testitaulu_Testtabell!A22="","",IF(Asetukset!$B$26=(MID(CELL("filename",A17),FIND("]",CELL("filename",A17))+1,255)),Testitaulu_Testtabell!A22,"")))</f>
        <v/>
      </c>
      <c r="B18" s="19" t="str">
        <f ca="1">IF(Testitaulu_Testtabell!$B$2="","",IF(Testitaulu_Testtabell!B22="","",IF(Asetukset!$B$26=(MID(CELL("filename",B17),FIND("]",CELL("filename",B17))+1,255)),Testitaulu_Testtabell!B22,"")))</f>
        <v/>
      </c>
      <c r="C18" s="38" t="str">
        <f ca="1">IF(Testitaulu_Testtabell!$B$2="","",IF(Testitaulu_Testtabell!C22="","",IF(Asetukset!$B$26=(MID(CELL("filename",C17),FIND("]",CELL("filename",C17))+1,255)),Testitaulu_Testtabell!C22,"")))</f>
        <v/>
      </c>
      <c r="D18" s="19" t="str">
        <f>IF(Aloitus_Start!$D$1="","",IF(B18="","",IF(C18="","",C18-B18)))</f>
        <v/>
      </c>
      <c r="E18" s="45" t="str">
        <f>IF(Aloitus_Start!$D$1="","",IF(B18="","",IF(B18=0,"",IF(B18=" ","",IF(C18="","",(C18/B18)-1)))))</f>
        <v/>
      </c>
      <c r="F18" s="19" t="str">
        <f ca="1">IF($A$3="","",IF(Aloitus_Start!$D$1="","",IF(B18="",IF(Aloitus_Start!$D$1="Suomi","Tieto puuttuu : "&amp;$A18,IF(Aloitus_Start!$D$1="Svenska","Information saknas : "&amp;$A18)),"")))</f>
        <v/>
      </c>
      <c r="G18" s="19" t="str">
        <f ca="1">IF($A$3="","",IF(Aloitus_Start!$D$1="","",IF(C18="",IF(Aloitus_Start!$D$1="Suomi","Tieto puuttuu : "&amp;$A18,IF(Aloitus_Start!$D$1="Svenska","Information saknas : "&amp;$A18)),"")))</f>
        <v/>
      </c>
    </row>
    <row r="19" spans="1:7" x14ac:dyDescent="0.2">
      <c r="A19" s="37" t="str">
        <f ca="1">IF(Testitaulu_Testtabell!$B$2="","",IF(Testitaulu_Testtabell!A23="","",IF(Asetukset!$B$26=(MID(CELL("filename",A18),FIND("]",CELL("filename",A18))+1,255)),Testitaulu_Testtabell!A23,"")))</f>
        <v/>
      </c>
      <c r="B19" s="19" t="str">
        <f ca="1">IF(Testitaulu_Testtabell!$B$2="","",IF(Testitaulu_Testtabell!B23="","",IF(Asetukset!$B$26=(MID(CELL("filename",B18),FIND("]",CELL("filename",B18))+1,255)),Testitaulu_Testtabell!B23,"")))</f>
        <v/>
      </c>
      <c r="C19" s="38" t="str">
        <f ca="1">IF(Testitaulu_Testtabell!$B$2="","",IF(Testitaulu_Testtabell!C23="","",IF(Asetukset!$B$26=(MID(CELL("filename",C18),FIND("]",CELL("filename",C18))+1,255)),Testitaulu_Testtabell!C23,"")))</f>
        <v/>
      </c>
      <c r="D19" s="19" t="str">
        <f>IF(Aloitus_Start!$D$1="","",IF(B19="","",IF(C19="","",C19-B19)))</f>
        <v/>
      </c>
      <c r="E19" s="45" t="str">
        <f>IF(Aloitus_Start!$D$1="","",IF(B19="","",IF(B19=0,"",IF(B19=" ","",IF(C19="","",(C19/B19)-1)))))</f>
        <v/>
      </c>
      <c r="F19" s="19" t="str">
        <f ca="1">IF($A$3="","",IF(Aloitus_Start!$D$1="","",IF(B19="",IF(Aloitus_Start!$D$1="Suomi","Tieto puuttuu : "&amp;$A19,IF(Aloitus_Start!$D$1="Svenska","Information saknas : "&amp;$A19)),"")))</f>
        <v/>
      </c>
      <c r="G19" s="19" t="str">
        <f ca="1">IF($A$3="","",IF(Aloitus_Start!$D$1="","",IF(C19="",IF(Aloitus_Start!$D$1="Suomi","Tieto puuttuu : "&amp;$A19,IF(Aloitus_Start!$D$1="Svenska","Information saknas : "&amp;$A19)),"")))</f>
        <v/>
      </c>
    </row>
    <row r="20" spans="1:7" x14ac:dyDescent="0.2">
      <c r="A20" s="37" t="str">
        <f ca="1">IF(Testitaulu_Testtabell!$B$2="","",IF(Testitaulu_Testtabell!A24="","",IF(Asetukset!$B$26=(MID(CELL("filename",A19),FIND("]",CELL("filename",A19))+1,255)),Testitaulu_Testtabell!A24,"")))</f>
        <v/>
      </c>
      <c r="B20" s="19" t="str">
        <f ca="1">IF(Testitaulu_Testtabell!$B$2="","",IF(Testitaulu_Testtabell!B24="","",IF(Asetukset!$B$26=(MID(CELL("filename",B19),FIND("]",CELL("filename",B19))+1,255)),Testitaulu_Testtabell!B24,"")))</f>
        <v/>
      </c>
      <c r="C20" s="38" t="str">
        <f ca="1">IF(Testitaulu_Testtabell!$B$2="","",IF(Testitaulu_Testtabell!C24="","",IF(Asetukset!$B$26=(MID(CELL("filename",C19),FIND("]",CELL("filename",C19))+1,255)),Testitaulu_Testtabell!C24,"")))</f>
        <v/>
      </c>
      <c r="D20" s="19" t="str">
        <f>IF(Aloitus_Start!$D$1="","",IF(B20="","",IF(C20="","",C20-B20)))</f>
        <v/>
      </c>
      <c r="E20" s="45" t="str">
        <f>IF(Aloitus_Start!$D$1="","",IF(B20="","",IF(B20=0,"",IF(B20=" ","",IF(C20="","",(C20/B20)-1)))))</f>
        <v/>
      </c>
      <c r="F20" s="19" t="str">
        <f ca="1">IF($A$3="","",IF(Aloitus_Start!$D$1="","",IF(B20="",IF(Aloitus_Start!$D$1="Suomi","Tieto puuttuu : "&amp;$A20,IF(Aloitus_Start!$D$1="Svenska","Information saknas : "&amp;$A20)),"")))</f>
        <v/>
      </c>
      <c r="G20" s="19" t="str">
        <f ca="1">IF($A$3="","",IF(Aloitus_Start!$D$1="","",IF(C20="",IF(Aloitus_Start!$D$1="Suomi","Tieto puuttuu : "&amp;$A20,IF(Aloitus_Start!$D$1="Svenska","Information saknas : "&amp;$A20)),"")))</f>
        <v/>
      </c>
    </row>
    <row r="21" spans="1:7" x14ac:dyDescent="0.2">
      <c r="A21" s="37" t="str">
        <f ca="1">IF(Testitaulu_Testtabell!$B$2="","",IF(Testitaulu_Testtabell!A25="","",IF(Asetukset!$B$26=(MID(CELL("filename",A20),FIND("]",CELL("filename",A20))+1,255)),Testitaulu_Testtabell!A25,"")))</f>
        <v/>
      </c>
      <c r="B21" s="19" t="str">
        <f ca="1">IF(Testitaulu_Testtabell!$B$2="","",IF(Testitaulu_Testtabell!B25="","",IF(Asetukset!$B$26=(MID(CELL("filename",B20),FIND("]",CELL("filename",B20))+1,255)),Testitaulu_Testtabell!B25,"")))</f>
        <v/>
      </c>
      <c r="C21" s="38" t="str">
        <f ca="1">IF(Testitaulu_Testtabell!$B$2="","",IF(Testitaulu_Testtabell!C25="","",IF(Asetukset!$B$26=(MID(CELL("filename",C20),FIND("]",CELL("filename",C20))+1,255)),Testitaulu_Testtabell!C25,"")))</f>
        <v/>
      </c>
      <c r="D21" s="19" t="str">
        <f>IF(Aloitus_Start!$D$1="","",IF(B21="","",IF(C21="","",C21-B21)))</f>
        <v/>
      </c>
      <c r="E21" s="45" t="str">
        <f>IF(Aloitus_Start!$D$1="","",IF(B21="","",IF(B21=0,"",IF(B21=" ","",IF(C21="","",(C21/B21)-1)))))</f>
        <v/>
      </c>
      <c r="F21" s="19" t="str">
        <f ca="1">IF($A$3="","",IF(Aloitus_Start!$D$1="","",IF(B21="",IF(Aloitus_Start!$D$1="Suomi","Tieto puuttuu : "&amp;$A21,IF(Aloitus_Start!$D$1="Svenska","Information saknas : "&amp;$A21)),"")))</f>
        <v/>
      </c>
      <c r="G21" s="19" t="str">
        <f ca="1">IF($A$3="","",IF(Aloitus_Start!$D$1="","",IF(C21="",IF(Aloitus_Start!$D$1="Suomi","Tieto puuttuu : "&amp;$A21,IF(Aloitus_Start!$D$1="Svenska","Information saknas : "&amp;$A21)),"")))</f>
        <v/>
      </c>
    </row>
    <row r="22" spans="1:7" x14ac:dyDescent="0.2">
      <c r="A22" s="37" t="str">
        <f ca="1">IF(Testitaulu_Testtabell!$B$2="","",IF(Testitaulu_Testtabell!A26="","",IF(Asetukset!$B$26=(MID(CELL("filename",A21),FIND("]",CELL("filename",A21))+1,255)),Testitaulu_Testtabell!A26,"")))</f>
        <v/>
      </c>
      <c r="B22" s="19" t="str">
        <f ca="1">IF(Testitaulu_Testtabell!$B$2="","",IF(Testitaulu_Testtabell!B26="","",IF(Asetukset!$B$26=(MID(CELL("filename",B21),FIND("]",CELL("filename",B21))+1,255)),Testitaulu_Testtabell!B26,"")))</f>
        <v/>
      </c>
      <c r="C22" s="38" t="str">
        <f ca="1">IF(Testitaulu_Testtabell!$B$2="","",IF(Testitaulu_Testtabell!C26="","",IF(Asetukset!$B$26=(MID(CELL("filename",C21),FIND("]",CELL("filename",C21))+1,255)),Testitaulu_Testtabell!C26,"")))</f>
        <v/>
      </c>
      <c r="D22" s="19" t="str">
        <f>IF(Aloitus_Start!$D$1="","",IF(B22="","",IF(C22="","",C22-B22)))</f>
        <v/>
      </c>
      <c r="E22" s="45" t="str">
        <f>IF(Aloitus_Start!$D$1="","",IF(B22="","",IF(B22=0,"",IF(B22=" ","",IF(C22="","",(C22/B22)-1)))))</f>
        <v/>
      </c>
      <c r="F22" s="19" t="str">
        <f ca="1">IF($A$3="","",IF(Aloitus_Start!$D$1="","",IF(B22="",IF(Aloitus_Start!$D$1="Suomi","Tieto puuttuu : "&amp;$A22,IF(Aloitus_Start!$D$1="Svenska","Information saknas : "&amp;$A22)),"")))</f>
        <v/>
      </c>
      <c r="G22" s="19" t="str">
        <f ca="1">IF($A$3="","",IF(Aloitus_Start!$D$1="","",IF(C22="",IF(Aloitus_Start!$D$1="Suomi","Tieto puuttuu : "&amp;$A22,IF(Aloitus_Start!$D$1="Svenska","Information saknas : "&amp;$A22)),"")))</f>
        <v/>
      </c>
    </row>
    <row r="23" spans="1:7" x14ac:dyDescent="0.2">
      <c r="A23" s="37" t="str">
        <f ca="1">IF(Testitaulu_Testtabell!$B$2="","",IF(Testitaulu_Testtabell!A27="","",IF(Asetukset!$B$26=(MID(CELL("filename",A22),FIND("]",CELL("filename",A22))+1,255)),Testitaulu_Testtabell!A27,"")))</f>
        <v/>
      </c>
      <c r="B23" s="19" t="str">
        <f ca="1">IF(Testitaulu_Testtabell!$B$2="","",IF(Testitaulu_Testtabell!B27="","",IF(Asetukset!$B$26=(MID(CELL("filename",B22),FIND("]",CELL("filename",B22))+1,255)),Testitaulu_Testtabell!B27,"")))</f>
        <v/>
      </c>
      <c r="C23" s="38" t="str">
        <f ca="1">IF(Testitaulu_Testtabell!$B$2="","",IF(Testitaulu_Testtabell!C27="","",IF(Asetukset!$B$26=(MID(CELL("filename",C22),FIND("]",CELL("filename",C22))+1,255)),Testitaulu_Testtabell!C27,"")))</f>
        <v/>
      </c>
      <c r="D23" s="19" t="str">
        <f>IF(Aloitus_Start!$D$1="","",IF(B23="","",IF(C23="","",C23-B23)))</f>
        <v/>
      </c>
      <c r="E23" s="45" t="str">
        <f>IF(Aloitus_Start!$D$1="","",IF(B23="","",IF(B23=0,"",IF(B23=" ","",IF(C23="","",(C23/B23)-1)))))</f>
        <v/>
      </c>
      <c r="F23" s="19" t="str">
        <f ca="1">IF($A$3="","",IF(Aloitus_Start!$D$1="","",IF(B23="",IF(Aloitus_Start!$D$1="Suomi","Tieto puuttuu : "&amp;$A23,IF(Aloitus_Start!$D$1="Svenska","Information saknas : "&amp;$A23)),"")))</f>
        <v/>
      </c>
      <c r="G23" s="19" t="str">
        <f ca="1">IF($A$3="","",IF(Aloitus_Start!$D$1="","",IF(C23="",IF(Aloitus_Start!$D$1="Suomi","Tieto puuttuu : "&amp;$A23,IF(Aloitus_Start!$D$1="Svenska","Information saknas : "&amp;$A23)),"")))</f>
        <v/>
      </c>
    </row>
    <row r="24" spans="1:7" x14ac:dyDescent="0.2">
      <c r="A24" s="37" t="str">
        <f ca="1">IF(Testitaulu_Testtabell!$B$2="","",IF(Testitaulu_Testtabell!A28="","",IF(Asetukset!$B$26=(MID(CELL("filename",A23),FIND("]",CELL("filename",A23))+1,255)),Testitaulu_Testtabell!A28,"")))</f>
        <v/>
      </c>
      <c r="B24" s="19" t="str">
        <f ca="1">IF(Testitaulu_Testtabell!$B$2="","",IF(Testitaulu_Testtabell!B28="","",IF(Asetukset!$B$26=(MID(CELL("filename",B23),FIND("]",CELL("filename",B23))+1,255)),Testitaulu_Testtabell!B28,"")))</f>
        <v/>
      </c>
      <c r="C24" s="38" t="str">
        <f ca="1">IF(Testitaulu_Testtabell!$B$2="","",IF(Testitaulu_Testtabell!C28="","",IF(Asetukset!$B$26=(MID(CELL("filename",C23),FIND("]",CELL("filename",C23))+1,255)),Testitaulu_Testtabell!C28,"")))</f>
        <v/>
      </c>
      <c r="D24" s="19" t="str">
        <f>IF(Aloitus_Start!$D$1="","",IF(B24="","",IF(C24="","",C24-B24)))</f>
        <v/>
      </c>
      <c r="E24" s="45" t="str">
        <f>IF(Aloitus_Start!$D$1="","",IF(B24="","",IF(B24=0,"",IF(B24=" ","",IF(C24="","",(C24/B24)-1)))))</f>
        <v/>
      </c>
      <c r="F24" s="19" t="str">
        <f ca="1">IF($A$3="","",IF(Aloitus_Start!$D$1="","",IF(B24="",IF(Aloitus_Start!$D$1="Suomi","Tieto puuttuu : "&amp;$A24,IF(Aloitus_Start!$D$1="Svenska","Information saknas : "&amp;$A24)),"")))</f>
        <v/>
      </c>
      <c r="G24" s="19" t="str">
        <f ca="1">IF($A$3="","",IF(Aloitus_Start!$D$1="","",IF(C24="",IF(Aloitus_Start!$D$1="Suomi","Tieto puuttuu : "&amp;$A24,IF(Aloitus_Start!$D$1="Svenska","Information saknas : "&amp;$A24)),"")))</f>
        <v/>
      </c>
    </row>
    <row r="25" spans="1:7" x14ac:dyDescent="0.2">
      <c r="A25" s="37" t="str">
        <f ca="1">IF(Testitaulu_Testtabell!$B$2="","",IF(Testitaulu_Testtabell!A29="","",IF(Asetukset!$B$26=(MID(CELL("filename",A24),FIND("]",CELL("filename",A24))+1,255)),Testitaulu_Testtabell!A29,"")))</f>
        <v/>
      </c>
      <c r="B25" s="19" t="str">
        <f ca="1">IF(Testitaulu_Testtabell!$B$2="","",IF(Testitaulu_Testtabell!B29="","",IF(Asetukset!$B$26=(MID(CELL("filename",B24),FIND("]",CELL("filename",B24))+1,255)),Testitaulu_Testtabell!B29,"")))</f>
        <v/>
      </c>
      <c r="C25" s="38" t="str">
        <f ca="1">IF(Testitaulu_Testtabell!$B$2="","",IF(Testitaulu_Testtabell!C29="","",IF(Asetukset!$B$26=(MID(CELL("filename",C24),FIND("]",CELL("filename",C24))+1,255)),Testitaulu_Testtabell!C29,"")))</f>
        <v/>
      </c>
      <c r="D25" s="19" t="str">
        <f>IF(Aloitus_Start!$D$1="","",IF(B25="","",IF(C25="","",C25-B25)))</f>
        <v/>
      </c>
      <c r="E25" s="45" t="str">
        <f>IF(Aloitus_Start!$D$1="","",IF(B25="","",IF(B25=0,"",IF(B25=" ","",IF(C25="","",(C25/B25)-1)))))</f>
        <v/>
      </c>
      <c r="F25" s="19" t="str">
        <f ca="1">IF($A$3="","",IF(Aloitus_Start!$D$1="","",IF(B25="",IF(Aloitus_Start!$D$1="Suomi","Tieto puuttuu : "&amp;$A25,IF(Aloitus_Start!$D$1="Svenska","Information saknas : "&amp;$A25)),"")))</f>
        <v/>
      </c>
      <c r="G25" s="19" t="str">
        <f ca="1">IF($A$3="","",IF(Aloitus_Start!$D$1="","",IF(C25="",IF(Aloitus_Start!$D$1="Suomi","Tieto puuttuu : "&amp;$A25,IF(Aloitus_Start!$D$1="Svenska","Information saknas : "&amp;$A25)),"")))</f>
        <v/>
      </c>
    </row>
    <row r="26" spans="1:7" x14ac:dyDescent="0.2">
      <c r="A26" s="37" t="str">
        <f ca="1">IF(Testitaulu_Testtabell!$B$2="","",IF(Testitaulu_Testtabell!A30="","",IF(Asetukset!$B$26=(MID(CELL("filename",A25),FIND("]",CELL("filename",A25))+1,255)),Testitaulu_Testtabell!A30,"")))</f>
        <v/>
      </c>
      <c r="B26" s="19" t="str">
        <f ca="1">IF(Testitaulu_Testtabell!$B$2="","",IF(Testitaulu_Testtabell!B30="","",IF(Asetukset!$B$26=(MID(CELL("filename",B25),FIND("]",CELL("filename",B25))+1,255)),Testitaulu_Testtabell!B30,"")))</f>
        <v/>
      </c>
      <c r="C26" s="38" t="str">
        <f ca="1">IF(Testitaulu_Testtabell!$B$2="","",IF(Testitaulu_Testtabell!C30="","",IF(Asetukset!$B$26=(MID(CELL("filename",C25),FIND("]",CELL("filename",C25))+1,255)),Testitaulu_Testtabell!C30,"")))</f>
        <v/>
      </c>
      <c r="D26" s="19" t="str">
        <f>IF(Aloitus_Start!$D$1="","",IF(B26="","",IF(C26="","",C26-B26)))</f>
        <v/>
      </c>
      <c r="E26" s="45" t="str">
        <f>IF(Aloitus_Start!$D$1="","",IF(B26="","",IF(B26=0,"",IF(B26=" ","",IF(C26="","",(C26/B26)-1)))))</f>
        <v/>
      </c>
      <c r="F26" s="19" t="str">
        <f ca="1">IF($A$3="","",IF(Aloitus_Start!$D$1="","",IF(B26="",IF(Aloitus_Start!$D$1="Suomi","Tieto puuttuu : "&amp;$A26,IF(Aloitus_Start!$D$1="Svenska","Information saknas : "&amp;$A26)),"")))</f>
        <v/>
      </c>
      <c r="G26" s="19" t="str">
        <f ca="1">IF($A$3="","",IF(Aloitus_Start!$D$1="","",IF(C26="",IF(Aloitus_Start!$D$1="Suomi","Tieto puuttuu : "&amp;$A26,IF(Aloitus_Start!$D$1="Svenska","Information saknas : "&amp;$A26)),"")))</f>
        <v/>
      </c>
    </row>
    <row r="27" spans="1:7" x14ac:dyDescent="0.2">
      <c r="A27" s="37" t="str">
        <f ca="1">IF(Testitaulu_Testtabell!$B$2="","",IF(Testitaulu_Testtabell!A31="","",IF(Asetukset!$B$26=(MID(CELL("filename",A26),FIND("]",CELL("filename",A26))+1,255)),Testitaulu_Testtabell!A31,"")))</f>
        <v/>
      </c>
      <c r="B27" s="19" t="str">
        <f ca="1">IF(Testitaulu_Testtabell!$B$2="","",IF(Testitaulu_Testtabell!B31="","",IF(Asetukset!$B$26=(MID(CELL("filename",B26),FIND("]",CELL("filename",B26))+1,255)),Testitaulu_Testtabell!B31,"")))</f>
        <v/>
      </c>
      <c r="C27" s="38" t="str">
        <f ca="1">IF(Testitaulu_Testtabell!$B$2="","",IF(Testitaulu_Testtabell!C31="","",IF(Asetukset!$B$26=(MID(CELL("filename",C26),FIND("]",CELL("filename",C26))+1,255)),Testitaulu_Testtabell!C31,"")))</f>
        <v/>
      </c>
      <c r="D27" s="19" t="str">
        <f>IF(Aloitus_Start!$D$1="","",IF(B27="","",IF(C27="","",C27-B27)))</f>
        <v/>
      </c>
      <c r="E27" s="45" t="str">
        <f>IF(Aloitus_Start!$D$1="","",IF(B27="","",IF(B27=0,"",IF(B27=" ","",IF(C27="","",(C27/B27)-1)))))</f>
        <v/>
      </c>
      <c r="F27" s="19" t="str">
        <f ca="1">IF($A$3="","",IF(Aloitus_Start!$D$1="","",IF(B27="",IF(Aloitus_Start!$D$1="Suomi","Tieto puuttuu : "&amp;$A27,IF(Aloitus_Start!$D$1="Svenska","Information saknas : "&amp;$A27)),"")))</f>
        <v/>
      </c>
      <c r="G27" s="19" t="str">
        <f ca="1">IF($A$3="","",IF(Aloitus_Start!$D$1="","",IF(C27="",IF(Aloitus_Start!$D$1="Suomi","Tieto puuttuu : "&amp;$A27,IF(Aloitus_Start!$D$1="Svenska","Information saknas : "&amp;$A27)),"")))</f>
        <v/>
      </c>
    </row>
    <row r="28" spans="1:7" x14ac:dyDescent="0.2">
      <c r="A28" s="37" t="str">
        <f ca="1">IF(Testitaulu_Testtabell!$B$2="","",IF(Testitaulu_Testtabell!A32="","",IF(Asetukset!$B$26=(MID(CELL("filename",A27),FIND("]",CELL("filename",A27))+1,255)),Testitaulu_Testtabell!A32,"")))</f>
        <v/>
      </c>
      <c r="B28" s="19" t="str">
        <f ca="1">IF(Testitaulu_Testtabell!$B$2="","",IF(Testitaulu_Testtabell!B32="","",IF(Asetukset!$B$26=(MID(CELL("filename",B27),FIND("]",CELL("filename",B27))+1,255)),Testitaulu_Testtabell!B32,"")))</f>
        <v/>
      </c>
      <c r="C28" s="38" t="str">
        <f ca="1">IF(Testitaulu_Testtabell!$B$2="","",IF(Testitaulu_Testtabell!C32="","",IF(Asetukset!$B$26=(MID(CELL("filename",C27),FIND("]",CELL("filename",C27))+1,255)),Testitaulu_Testtabell!C32,"")))</f>
        <v/>
      </c>
      <c r="D28" s="19" t="str">
        <f>IF(Aloitus_Start!$D$1="","",IF(B28="","",IF(C28="","",C28-B28)))</f>
        <v/>
      </c>
      <c r="E28" s="45" t="str">
        <f>IF(Aloitus_Start!$D$1="","",IF(B28="","",IF(B28=0,"",IF(B28=" ","",IF(C28="","",(C28/B28)-1)))))</f>
        <v/>
      </c>
      <c r="F28" s="19" t="str">
        <f ca="1">IF($A$3="","",IF(Aloitus_Start!$D$1="","",IF(B28="",IF(Aloitus_Start!$D$1="Suomi","Tieto puuttuu : "&amp;$A28,IF(Aloitus_Start!$D$1="Svenska","Information saknas : "&amp;$A28)),"")))</f>
        <v/>
      </c>
      <c r="G28" s="19" t="str">
        <f ca="1">IF($A$3="","",IF(Aloitus_Start!$D$1="","",IF(C28="",IF(Aloitus_Start!$D$1="Suomi","Tieto puuttuu : "&amp;$A28,IF(Aloitus_Start!$D$1="Svenska","Information saknas : "&amp;$A28)),"")))</f>
        <v/>
      </c>
    </row>
    <row r="29" spans="1:7" x14ac:dyDescent="0.2">
      <c r="A29" s="37" t="str">
        <f ca="1">IF(Testitaulu_Testtabell!$B$2="","",IF(Testitaulu_Testtabell!A33="","",IF(Asetukset!$B$26=(MID(CELL("filename",A28),FIND("]",CELL("filename",A28))+1,255)),Testitaulu_Testtabell!A33,"")))</f>
        <v/>
      </c>
      <c r="B29" s="19" t="str">
        <f ca="1">IF(Testitaulu_Testtabell!$B$2="","",IF(Testitaulu_Testtabell!B33="","",IF(Asetukset!$B$26=(MID(CELL("filename",B28),FIND("]",CELL("filename",B28))+1,255)),Testitaulu_Testtabell!B33,"")))</f>
        <v/>
      </c>
      <c r="C29" s="38" t="str">
        <f ca="1">IF(Testitaulu_Testtabell!$B$2="","",IF(Testitaulu_Testtabell!C33="","",IF(Asetukset!$B$26=(MID(CELL("filename",C28),FIND("]",CELL("filename",C28))+1,255)),Testitaulu_Testtabell!C33,"")))</f>
        <v/>
      </c>
      <c r="D29" s="19" t="str">
        <f>IF(Aloitus_Start!$D$1="","",IF(B29="","",IF(C29="","",C29-B29)))</f>
        <v/>
      </c>
      <c r="E29" s="45" t="str">
        <f>IF(Aloitus_Start!$D$1="","",IF(B29="","",IF(B29=0,"",IF(B29=" ","",IF(C29="","",(C29/B29)-1)))))</f>
        <v/>
      </c>
      <c r="F29" s="19" t="str">
        <f ca="1">IF($A$3="","",IF(Aloitus_Start!$D$1="","",IF(B29="",IF(Aloitus_Start!$D$1="Suomi","Tieto puuttuu : "&amp;$A29,IF(Aloitus_Start!$D$1="Svenska","Information saknas : "&amp;$A29)),"")))</f>
        <v/>
      </c>
      <c r="G29" s="19" t="str">
        <f ca="1">IF($A$3="","",IF(Aloitus_Start!$D$1="","",IF(C29="",IF(Aloitus_Start!$D$1="Suomi","Tieto puuttuu : "&amp;$A29,IF(Aloitus_Start!$D$1="Svenska","Information saknas : "&amp;$A29)),"")))</f>
        <v/>
      </c>
    </row>
    <row r="30" spans="1:7" x14ac:dyDescent="0.2">
      <c r="A30" s="37" t="str">
        <f ca="1">IF(Testitaulu_Testtabell!$B$2="","",IF(Testitaulu_Testtabell!A34="","",IF(Asetukset!$B$26=(MID(CELL("filename",A29),FIND("]",CELL("filename",A29))+1,255)),Testitaulu_Testtabell!A34,"")))</f>
        <v/>
      </c>
      <c r="B30" s="19" t="str">
        <f ca="1">IF(Testitaulu_Testtabell!$B$2="","",IF(Testitaulu_Testtabell!B34="","",IF(Asetukset!$B$26=(MID(CELL("filename",B29),FIND("]",CELL("filename",B29))+1,255)),Testitaulu_Testtabell!B34,"")))</f>
        <v/>
      </c>
      <c r="C30" s="38" t="str">
        <f ca="1">IF(Testitaulu_Testtabell!$B$2="","",IF(Testitaulu_Testtabell!C34="","",IF(Asetukset!$B$26=(MID(CELL("filename",C29),FIND("]",CELL("filename",C29))+1,255)),Testitaulu_Testtabell!C34,"")))</f>
        <v/>
      </c>
      <c r="D30" s="19" t="str">
        <f>IF(Aloitus_Start!$D$1="","",IF(B30="","",IF(C30="","",C30-B30)))</f>
        <v/>
      </c>
      <c r="E30" s="45" t="str">
        <f>IF(Aloitus_Start!$D$1="","",IF(B30="","",IF(B30=0,"",IF(B30=" ","",IF(C30="","",(C30/B30)-1)))))</f>
        <v/>
      </c>
      <c r="F30" s="19" t="str">
        <f ca="1">IF($A$3="","",IF(Aloitus_Start!$D$1="","",IF(B30="",IF(Aloitus_Start!$D$1="Suomi","Tieto puuttuu : "&amp;$A30,IF(Aloitus_Start!$D$1="Svenska","Information saknas : "&amp;$A30)),"")))</f>
        <v/>
      </c>
      <c r="G30" s="19" t="str">
        <f ca="1">IF($A$3="","",IF(Aloitus_Start!$D$1="","",IF(C30="",IF(Aloitus_Start!$D$1="Suomi","Tieto puuttuu : "&amp;$A30,IF(Aloitus_Start!$D$1="Svenska","Information saknas : "&amp;$A30)),"")))</f>
        <v/>
      </c>
    </row>
    <row r="31" spans="1:7" x14ac:dyDescent="0.2">
      <c r="A31" s="37" t="str">
        <f ca="1">IF(Testitaulu_Testtabell!$B$2="","",IF(Testitaulu_Testtabell!A35="","",IF(Asetukset!$B$26=(MID(CELL("filename",A30),FIND("]",CELL("filename",A30))+1,255)),Testitaulu_Testtabell!A35,"")))</f>
        <v/>
      </c>
      <c r="B31" s="19" t="str">
        <f ca="1">IF(Testitaulu_Testtabell!$B$2="","",IF(Testitaulu_Testtabell!B35="","",IF(Asetukset!$B$26=(MID(CELL("filename",B30),FIND("]",CELL("filename",B30))+1,255)),Testitaulu_Testtabell!B35,"")))</f>
        <v/>
      </c>
      <c r="C31" s="38" t="str">
        <f ca="1">IF(Testitaulu_Testtabell!$B$2="","",IF(Testitaulu_Testtabell!C35="","",IF(Asetukset!$B$26=(MID(CELL("filename",C30),FIND("]",CELL("filename",C30))+1,255)),Testitaulu_Testtabell!C35,"")))</f>
        <v/>
      </c>
      <c r="D31" s="19" t="str">
        <f>IF(Aloitus_Start!$D$1="","",IF(B31="","",IF(C31="","",C31-B31)))</f>
        <v/>
      </c>
      <c r="E31" s="45" t="str">
        <f>IF(Aloitus_Start!$D$1="","",IF(B31="","",IF(B31=0,"",IF(B31=" ","",IF(C31="","",(C31/B31)-1)))))</f>
        <v/>
      </c>
      <c r="F31" s="19" t="str">
        <f ca="1">IF($A$3="","",IF(Aloitus_Start!$D$1="","",IF(B31="",IF(Aloitus_Start!$D$1="Suomi","Tieto puuttuu : "&amp;$A31,IF(Aloitus_Start!$D$1="Svenska","Information saknas : "&amp;$A31)),"")))</f>
        <v/>
      </c>
      <c r="G31" s="19" t="str">
        <f ca="1">IF($A$3="","",IF(Aloitus_Start!$D$1="","",IF(C31="",IF(Aloitus_Start!$D$1="Suomi","Tieto puuttuu : "&amp;$A31,IF(Aloitus_Start!$D$1="Svenska","Information saknas : "&amp;$A31)),"")))</f>
        <v/>
      </c>
    </row>
    <row r="32" spans="1:7" x14ac:dyDescent="0.2">
      <c r="A32" s="37" t="str">
        <f ca="1">IF(Testitaulu_Testtabell!$B$2="","",IF(Testitaulu_Testtabell!A36="","",IF(Asetukset!$B$26=(MID(CELL("filename",A31),FIND("]",CELL("filename",A31))+1,255)),Testitaulu_Testtabell!A36,"")))</f>
        <v/>
      </c>
      <c r="B32" s="19" t="str">
        <f ca="1">IF(Testitaulu_Testtabell!$B$2="","",IF(Testitaulu_Testtabell!B36="","",IF(Asetukset!$B$26=(MID(CELL("filename",B31),FIND("]",CELL("filename",B31))+1,255)),Testitaulu_Testtabell!B36,"")))</f>
        <v/>
      </c>
      <c r="C32" s="38" t="str">
        <f ca="1">IF(Testitaulu_Testtabell!$B$2="","",IF(Testitaulu_Testtabell!C36="","",IF(Asetukset!$B$26=(MID(CELL("filename",C31),FIND("]",CELL("filename",C31))+1,255)),Testitaulu_Testtabell!C36,"")))</f>
        <v/>
      </c>
      <c r="D32" s="19" t="str">
        <f>IF(Aloitus_Start!$D$1="","",IF(B32="","",IF(C32="","",C32-B32)))</f>
        <v/>
      </c>
      <c r="E32" s="45" t="str">
        <f>IF(Aloitus_Start!$D$1="","",IF(B32="","",IF(B32=0,"",IF(B32=" ","",IF(C32="","",(C32/B32)-1)))))</f>
        <v/>
      </c>
      <c r="F32" s="19" t="str">
        <f ca="1">IF($A$3="","",IF(Aloitus_Start!$D$1="","",IF(B32="",IF(Aloitus_Start!$D$1="Suomi","Tieto puuttuu : "&amp;$A32,IF(Aloitus_Start!$D$1="Svenska","Information saknas : "&amp;$A32)),"")))</f>
        <v/>
      </c>
      <c r="G32" s="19" t="str">
        <f ca="1">IF($A$3="","",IF(Aloitus_Start!$D$1="","",IF(C32="",IF(Aloitus_Start!$D$1="Suomi","Tieto puuttuu : "&amp;$A32,IF(Aloitus_Start!$D$1="Svenska","Information saknas : "&amp;$A32)),"")))</f>
        <v/>
      </c>
    </row>
    <row r="33" spans="1:7" x14ac:dyDescent="0.2">
      <c r="A33" s="37" t="str">
        <f ca="1">IF(Testitaulu_Testtabell!$B$2="","",IF(Testitaulu_Testtabell!A37="","",IF(Asetukset!$B$26=(MID(CELL("filename",A32),FIND("]",CELL("filename",A32))+1,255)),Testitaulu_Testtabell!A37,"")))</f>
        <v/>
      </c>
      <c r="B33" s="19" t="str">
        <f ca="1">IF(Testitaulu_Testtabell!$B$2="","",IF(Testitaulu_Testtabell!B37="","",IF(Asetukset!$B$26=(MID(CELL("filename",B32),FIND("]",CELL("filename",B32))+1,255)),Testitaulu_Testtabell!B37,"")))</f>
        <v/>
      </c>
      <c r="C33" s="38" t="str">
        <f ca="1">IF(Testitaulu_Testtabell!$B$2="","",IF(Testitaulu_Testtabell!C37="","",IF(Asetukset!$B$26=(MID(CELL("filename",C32),FIND("]",CELL("filename",C32))+1,255)),Testitaulu_Testtabell!C37,"")))</f>
        <v/>
      </c>
      <c r="D33" s="19" t="str">
        <f>IF(Aloitus_Start!$D$1="","",IF(B33="","",IF(C33="","",C33-B33)))</f>
        <v/>
      </c>
      <c r="E33" s="45" t="str">
        <f>IF(Aloitus_Start!$D$1="","",IF(B33="","",IF(B33=0,"",IF(B33=" ","",IF(C33="","",(C33/B33)-1)))))</f>
        <v/>
      </c>
      <c r="F33" s="19" t="str">
        <f ca="1">IF($A$3="","",IF(Aloitus_Start!$D$1="","",IF(B33="",IF(Aloitus_Start!$D$1="Suomi","Tieto puuttuu : "&amp;$A33,IF(Aloitus_Start!$D$1="Svenska","Information saknas : "&amp;$A33)),"")))</f>
        <v/>
      </c>
      <c r="G33" s="19" t="str">
        <f ca="1">IF($A$3="","",IF(Aloitus_Start!$D$1="","",IF(C33="",IF(Aloitus_Start!$D$1="Suomi","Tieto puuttuu : "&amp;$A33,IF(Aloitus_Start!$D$1="Svenska","Information saknas : "&amp;$A33)),"")))</f>
        <v/>
      </c>
    </row>
    <row r="34" spans="1:7" x14ac:dyDescent="0.2">
      <c r="A34" s="37" t="str">
        <f ca="1">IF(Testitaulu_Testtabell!$B$2="","",IF(Testitaulu_Testtabell!A38="","",IF(Asetukset!$B$26=(MID(CELL("filename",A33),FIND("]",CELL("filename",A33))+1,255)),Testitaulu_Testtabell!A38,"")))</f>
        <v/>
      </c>
      <c r="B34" s="19" t="str">
        <f ca="1">IF(Testitaulu_Testtabell!$B$2="","",IF(Testitaulu_Testtabell!B38="","",IF(Asetukset!$B$26=(MID(CELL("filename",B33),FIND("]",CELL("filename",B33))+1,255)),Testitaulu_Testtabell!B38,"")))</f>
        <v/>
      </c>
      <c r="C34" s="38" t="str">
        <f ca="1">IF(Testitaulu_Testtabell!$B$2="","",IF(Testitaulu_Testtabell!C38="","",IF(Asetukset!$B$26=(MID(CELL("filename",C33),FIND("]",CELL("filename",C33))+1,255)),Testitaulu_Testtabell!C38,"")))</f>
        <v/>
      </c>
      <c r="D34" s="19" t="str">
        <f>IF(Aloitus_Start!$D$1="","",IF(B34="","",IF(C34="","",C34-B34)))</f>
        <v/>
      </c>
      <c r="E34" s="45" t="str">
        <f>IF(Aloitus_Start!$D$1="","",IF(B34="","",IF(B34=0,"",IF(B34=" ","",IF(C34="","",(C34/B34)-1)))))</f>
        <v/>
      </c>
      <c r="F34" s="19" t="str">
        <f ca="1">IF($A$3="","",IF(Aloitus_Start!$D$1="","",IF(B34="",IF(Aloitus_Start!$D$1="Suomi","Tieto puuttuu : "&amp;$A34,IF(Aloitus_Start!$D$1="Svenska","Information saknas : "&amp;$A34)),"")))</f>
        <v/>
      </c>
      <c r="G34" s="19" t="str">
        <f ca="1">IF($A$3="","",IF(Aloitus_Start!$D$1="","",IF(C34="",IF(Aloitus_Start!$D$1="Suomi","Tieto puuttuu : "&amp;$A34,IF(Aloitus_Start!$D$1="Svenska","Information saknas : "&amp;$A34)),"")))</f>
        <v/>
      </c>
    </row>
    <row r="35" spans="1:7" x14ac:dyDescent="0.2">
      <c r="A35" s="37" t="str">
        <f ca="1">IF(Testitaulu_Testtabell!$B$2="","",IF(Testitaulu_Testtabell!A39="","",IF(Asetukset!$B$26=(MID(CELL("filename",A34),FIND("]",CELL("filename",A34))+1,255)),Testitaulu_Testtabell!A39,"")))</f>
        <v/>
      </c>
      <c r="B35" s="19" t="str">
        <f ca="1">IF(Testitaulu_Testtabell!$B$2="","",IF(Testitaulu_Testtabell!B39="","",IF(Asetukset!$B$26=(MID(CELL("filename",B34),FIND("]",CELL("filename",B34))+1,255)),Testitaulu_Testtabell!B39,"")))</f>
        <v/>
      </c>
      <c r="C35" s="38" t="str">
        <f ca="1">IF(Testitaulu_Testtabell!$B$2="","",IF(Testitaulu_Testtabell!C39="","",IF(Asetukset!$B$26=(MID(CELL("filename",C34),FIND("]",CELL("filename",C34))+1,255)),Testitaulu_Testtabell!C39,"")))</f>
        <v/>
      </c>
      <c r="D35" s="19" t="str">
        <f>IF(Aloitus_Start!$D$1="","",IF(B35="","",IF(C35="","",C35-B35)))</f>
        <v/>
      </c>
      <c r="E35" s="45" t="str">
        <f>IF(Aloitus_Start!$D$1="","",IF(B35="","",IF(B35=0,"",IF(B35=" ","",IF(C35="","",(C35/B35)-1)))))</f>
        <v/>
      </c>
      <c r="F35" s="19" t="str">
        <f ca="1">IF($A$3="","",IF(Aloitus_Start!$D$1="","",IF(B35="",IF(Aloitus_Start!$D$1="Suomi","Tieto puuttuu : "&amp;$A35,IF(Aloitus_Start!$D$1="Svenska","Information saknas : "&amp;$A35)),"")))</f>
        <v/>
      </c>
      <c r="G35" s="19" t="str">
        <f ca="1">IF($A$3="","",IF(Aloitus_Start!$D$1="","",IF(C35="",IF(Aloitus_Start!$D$1="Suomi","Tieto puuttuu : "&amp;$A35,IF(Aloitus_Start!$D$1="Svenska","Information saknas : "&amp;$A35)),"")))</f>
        <v/>
      </c>
    </row>
    <row r="36" spans="1:7" x14ac:dyDescent="0.2">
      <c r="A36" s="37" t="str">
        <f ca="1">IF(Testitaulu_Testtabell!$B$2="","",IF(Testitaulu_Testtabell!A40="","",IF(Asetukset!$B$26=(MID(CELL("filename",A35),FIND("]",CELL("filename",A35))+1,255)),Testitaulu_Testtabell!A40,"")))</f>
        <v/>
      </c>
      <c r="B36" s="19" t="str">
        <f ca="1">IF(Testitaulu_Testtabell!$B$2="","",IF(Testitaulu_Testtabell!B40="","",IF(Asetukset!$B$26=(MID(CELL("filename",B35),FIND("]",CELL("filename",B35))+1,255)),Testitaulu_Testtabell!B40,"")))</f>
        <v/>
      </c>
      <c r="C36" s="38" t="str">
        <f ca="1">IF(Testitaulu_Testtabell!$B$2="","",IF(Testitaulu_Testtabell!C40="","",IF(Asetukset!$B$26=(MID(CELL("filename",C35),FIND("]",CELL("filename",C35))+1,255)),Testitaulu_Testtabell!C40,"")))</f>
        <v/>
      </c>
      <c r="D36" s="19" t="str">
        <f>IF(Aloitus_Start!$D$1="","",IF(B36="","",IF(C36="","",C36-B36)))</f>
        <v/>
      </c>
      <c r="E36" s="45" t="str">
        <f>IF(Aloitus_Start!$D$1="","",IF(B36="","",IF(B36=0,"",IF(B36=" ","",IF(C36="","",(C36/B36)-1)))))</f>
        <v/>
      </c>
      <c r="F36" s="19" t="str">
        <f ca="1">IF($A$3="","",IF(Aloitus_Start!$D$1="","",IF(B36="",IF(Aloitus_Start!$D$1="Suomi","Tieto puuttuu : "&amp;$A36,IF(Aloitus_Start!$D$1="Svenska","Information saknas : "&amp;$A36)),"")))</f>
        <v/>
      </c>
      <c r="G36" s="19" t="str">
        <f ca="1">IF($A$3="","",IF(Aloitus_Start!$D$1="","",IF(C36="",IF(Aloitus_Start!$D$1="Suomi","Tieto puuttuu : "&amp;$A36,IF(Aloitus_Start!$D$1="Svenska","Information saknas : "&amp;$A36)),"")))</f>
        <v/>
      </c>
    </row>
    <row r="37" spans="1:7" x14ac:dyDescent="0.2">
      <c r="A37" s="37" t="str">
        <f ca="1">IF(Testitaulu_Testtabell!$B$2="","",IF(Testitaulu_Testtabell!A41="","",IF(Asetukset!$B$26=(MID(CELL("filename",A36),FIND("]",CELL("filename",A36))+1,255)),Testitaulu_Testtabell!A41,"")))</f>
        <v/>
      </c>
      <c r="B37" s="19" t="str">
        <f ca="1">IF(Testitaulu_Testtabell!$B$2="","",IF(Testitaulu_Testtabell!B41="","",IF(Asetukset!$B$26=(MID(CELL("filename",B36),FIND("]",CELL("filename",B36))+1,255)),Testitaulu_Testtabell!B41,"")))</f>
        <v/>
      </c>
      <c r="C37" s="38" t="str">
        <f ca="1">IF(Testitaulu_Testtabell!$B$2="","",IF(Testitaulu_Testtabell!C41="","",IF(Asetukset!$B$26=(MID(CELL("filename",C36),FIND("]",CELL("filename",C36))+1,255)),Testitaulu_Testtabell!C41,"")))</f>
        <v/>
      </c>
      <c r="D37" s="19" t="str">
        <f>IF(Aloitus_Start!$D$1="","",IF(B37="","",IF(C37="","",C37-B37)))</f>
        <v/>
      </c>
      <c r="E37" s="45" t="str">
        <f>IF(Aloitus_Start!$D$1="","",IF(B37="","",IF(B37=0,"",IF(B37=" ","",IF(C37="","",(C37/B37)-1)))))</f>
        <v/>
      </c>
      <c r="F37" s="19" t="str">
        <f ca="1">IF($A$3="","",IF(Aloitus_Start!$D$1="","",IF(B37="",IF(Aloitus_Start!$D$1="Suomi","Tieto puuttuu : "&amp;$A37,IF(Aloitus_Start!$D$1="Svenska","Information saknas : "&amp;$A37)),"")))</f>
        <v/>
      </c>
      <c r="G37" s="19" t="str">
        <f ca="1">IF($A$3="","",IF(Aloitus_Start!$D$1="","",IF(C37="",IF(Aloitus_Start!$D$1="Suomi","Tieto puuttuu : "&amp;$A37,IF(Aloitus_Start!$D$1="Svenska","Information saknas : "&amp;$A37)),"")))</f>
        <v/>
      </c>
    </row>
    <row r="38" spans="1:7" x14ac:dyDescent="0.2">
      <c r="A38" s="37" t="str">
        <f ca="1">IF(Testitaulu_Testtabell!$B$2="","",IF(Testitaulu_Testtabell!A42="","",IF(Asetukset!$B$26=(MID(CELL("filename",A37),FIND("]",CELL("filename",A37))+1,255)),Testitaulu_Testtabell!A42,"")))</f>
        <v/>
      </c>
      <c r="B38" s="19" t="str">
        <f ca="1">IF(Testitaulu_Testtabell!$B$2="","",IF(Testitaulu_Testtabell!B42="","",IF(Asetukset!$B$26=(MID(CELL("filename",B37),FIND("]",CELL("filename",B37))+1,255)),Testitaulu_Testtabell!B42,"")))</f>
        <v/>
      </c>
      <c r="C38" s="38" t="str">
        <f ca="1">IF(Testitaulu_Testtabell!$B$2="","",IF(Testitaulu_Testtabell!C42="","",IF(Asetukset!$B$26=(MID(CELL("filename",C37),FIND("]",CELL("filename",C37))+1,255)),Testitaulu_Testtabell!C42,"")))</f>
        <v/>
      </c>
      <c r="D38" s="19" t="str">
        <f>IF(Aloitus_Start!$D$1="","",IF(B38="","",IF(C38="","",C38-B38)))</f>
        <v/>
      </c>
      <c r="E38" s="45" t="str">
        <f>IF(Aloitus_Start!$D$1="","",IF(B38="","",IF(B38=0,"",IF(B38=" ","",IF(C38="","",(C38/B38)-1)))))</f>
        <v/>
      </c>
      <c r="F38" s="19" t="str">
        <f ca="1">IF($A$3="","",IF(Aloitus_Start!$D$1="","",IF(B38="",IF(Aloitus_Start!$D$1="Suomi","Tieto puuttuu : "&amp;$A38,IF(Aloitus_Start!$D$1="Svenska","Information saknas : "&amp;$A38)),"")))</f>
        <v/>
      </c>
      <c r="G38" s="19" t="str">
        <f ca="1">IF($A$3="","",IF(Aloitus_Start!$D$1="","",IF(C38="",IF(Aloitus_Start!$D$1="Suomi","Tieto puuttuu : "&amp;$A38,IF(Aloitus_Start!$D$1="Svenska","Information saknas : "&amp;$A38)),"")))</f>
        <v/>
      </c>
    </row>
    <row r="39" spans="1:7" x14ac:dyDescent="0.2">
      <c r="A39" s="37" t="str">
        <f ca="1">IF(Testitaulu_Testtabell!$B$2="","",IF(Testitaulu_Testtabell!A43="","",IF(Asetukset!$B$26=(MID(CELL("filename",A38),FIND("]",CELL("filename",A38))+1,255)),Testitaulu_Testtabell!A43,"")))</f>
        <v/>
      </c>
      <c r="B39" s="19" t="str">
        <f ca="1">IF(Testitaulu_Testtabell!$B$2="","",IF(Testitaulu_Testtabell!B43="","",IF(Asetukset!$B$26=(MID(CELL("filename",B38),FIND("]",CELL("filename",B38))+1,255)),Testitaulu_Testtabell!B43,"")))</f>
        <v/>
      </c>
      <c r="C39" s="38" t="str">
        <f ca="1">IF(Testitaulu_Testtabell!$B$2="","",IF(Testitaulu_Testtabell!C43="","",IF(Asetukset!$B$26=(MID(CELL("filename",C38),FIND("]",CELL("filename",C38))+1,255)),Testitaulu_Testtabell!C43,"")))</f>
        <v/>
      </c>
      <c r="D39" s="19" t="str">
        <f>IF(Aloitus_Start!$D$1="","",IF(B39="","",IF(C39="","",C39-B39)))</f>
        <v/>
      </c>
      <c r="E39" s="45" t="str">
        <f>IF(Aloitus_Start!$D$1="","",IF(B39="","",IF(B39=0,"",IF(B39=" ","",IF(C39="","",(C39/B39)-1)))))</f>
        <v/>
      </c>
      <c r="F39" s="19" t="str">
        <f ca="1">IF($A$3="","",IF(Aloitus_Start!$D$1="","",IF(B39="",IF(Aloitus_Start!$D$1="Suomi","Tieto puuttuu : "&amp;$A39,IF(Aloitus_Start!$D$1="Svenska","Information saknas : "&amp;$A39)),"")))</f>
        <v/>
      </c>
      <c r="G39" s="19" t="str">
        <f ca="1">IF($A$3="","",IF(Aloitus_Start!$D$1="","",IF(C39="",IF(Aloitus_Start!$D$1="Suomi","Tieto puuttuu : "&amp;$A39,IF(Aloitus_Start!$D$1="Svenska","Information saknas : "&amp;$A39)),"")))</f>
        <v/>
      </c>
    </row>
    <row r="40" spans="1:7" x14ac:dyDescent="0.2">
      <c r="A40" s="37" t="str">
        <f ca="1">IF(Testitaulu_Testtabell!$B$2="","",IF(Testitaulu_Testtabell!A44="","",IF(Asetukset!$B$26=(MID(CELL("filename",A39),FIND("]",CELL("filename",A39))+1,255)),Testitaulu_Testtabell!A44,"")))</f>
        <v/>
      </c>
      <c r="B40" s="19" t="str">
        <f ca="1">IF(Testitaulu_Testtabell!$B$2="","",IF(Testitaulu_Testtabell!B44="","",IF(Asetukset!$B$26=(MID(CELL("filename",B39),FIND("]",CELL("filename",B39))+1,255)),Testitaulu_Testtabell!B44,"")))</f>
        <v/>
      </c>
      <c r="C40" s="38" t="str">
        <f ca="1">IF(Testitaulu_Testtabell!$B$2="","",IF(Testitaulu_Testtabell!C44="","",IF(Asetukset!$B$26=(MID(CELL("filename",C39),FIND("]",CELL("filename",C39))+1,255)),Testitaulu_Testtabell!C44,"")))</f>
        <v/>
      </c>
      <c r="D40" s="19" t="str">
        <f>IF(Aloitus_Start!$D$1="","",IF(B40="","",IF(C40="","",C40-B40)))</f>
        <v/>
      </c>
      <c r="E40" s="45" t="str">
        <f>IF(Aloitus_Start!$D$1="","",IF(B40="","",IF(B40=0,"",IF(B40=" ","",IF(C40="","",(C40/B40)-1)))))</f>
        <v/>
      </c>
      <c r="F40" s="19" t="str">
        <f ca="1">IF($A$3="","",IF(Aloitus_Start!$D$1="","",IF(B40="",IF(Aloitus_Start!$D$1="Suomi","Tieto puuttuu : "&amp;$A40,IF(Aloitus_Start!$D$1="Svenska","Information saknas : "&amp;$A40)),"")))</f>
        <v/>
      </c>
      <c r="G40" s="19" t="str">
        <f ca="1">IF($A$3="","",IF(Aloitus_Start!$D$1="","",IF(C40="",IF(Aloitus_Start!$D$1="Suomi","Tieto puuttuu : "&amp;$A40,IF(Aloitus_Start!$D$1="Svenska","Information saknas : "&amp;$A40)),"")))</f>
        <v/>
      </c>
    </row>
    <row r="41" spans="1:7" x14ac:dyDescent="0.2">
      <c r="A41" s="37" t="str">
        <f ca="1">IF(Testitaulu_Testtabell!$B$2="","",IF(Testitaulu_Testtabell!A45="","",IF(Asetukset!$B$26=(MID(CELL("filename",A40),FIND("]",CELL("filename",A40))+1,255)),Testitaulu_Testtabell!A45,"")))</f>
        <v/>
      </c>
      <c r="B41" s="19" t="str">
        <f ca="1">IF(Testitaulu_Testtabell!$B$2="","",IF(Testitaulu_Testtabell!B45="","",IF(Asetukset!$B$26=(MID(CELL("filename",B40),FIND("]",CELL("filename",B40))+1,255)),Testitaulu_Testtabell!B45,"")))</f>
        <v/>
      </c>
      <c r="C41" s="38" t="str">
        <f ca="1">IF(Testitaulu_Testtabell!$B$2="","",IF(Testitaulu_Testtabell!C45="","",IF(Asetukset!$B$26=(MID(CELL("filename",C40),FIND("]",CELL("filename",C40))+1,255)),Testitaulu_Testtabell!C45,"")))</f>
        <v/>
      </c>
      <c r="D41" s="19" t="str">
        <f>IF(Aloitus_Start!$D$1="","",IF(B41="","",IF(C41="","",C41-B41)))</f>
        <v/>
      </c>
      <c r="E41" s="45" t="str">
        <f>IF(Aloitus_Start!$D$1="","",IF(B41="","",IF(B41=0,"",IF(B41=" ","",IF(C41="","",(C41/B41)-1)))))</f>
        <v/>
      </c>
      <c r="F41" s="19" t="str">
        <f ca="1">IF($A$3="","",IF(Aloitus_Start!$D$1="","",IF(B41="",IF(Aloitus_Start!$D$1="Suomi","Tieto puuttuu : "&amp;$A41,IF(Aloitus_Start!$D$1="Svenska","Information saknas : "&amp;$A41)),"")))</f>
        <v/>
      </c>
      <c r="G41" s="19" t="str">
        <f ca="1">IF($A$3="","",IF(Aloitus_Start!$D$1="","",IF(C41="",IF(Aloitus_Start!$D$1="Suomi","Tieto puuttuu : "&amp;$A41,IF(Aloitus_Start!$D$1="Svenska","Information saknas : "&amp;$A41)),"")))</f>
        <v/>
      </c>
    </row>
    <row r="42" spans="1:7" x14ac:dyDescent="0.2">
      <c r="A42" s="37" t="str">
        <f ca="1">IF(Testitaulu_Testtabell!$B$2="","",IF(Testitaulu_Testtabell!A46="","",IF(Asetukset!$B$26=(MID(CELL("filename",A41),FIND("]",CELL("filename",A41))+1,255)),Testitaulu_Testtabell!A46,"")))</f>
        <v/>
      </c>
      <c r="B42" s="19" t="str">
        <f ca="1">IF(Testitaulu_Testtabell!$B$2="","",IF(Testitaulu_Testtabell!B46="","",IF(Asetukset!$B$26=(MID(CELL("filename",B41),FIND("]",CELL("filename",B41))+1,255)),Testitaulu_Testtabell!B46,"")))</f>
        <v/>
      </c>
      <c r="C42" s="38" t="str">
        <f ca="1">IF(Testitaulu_Testtabell!$B$2="","",IF(Testitaulu_Testtabell!C46="","",IF(Asetukset!$B$26=(MID(CELL("filename",C41),FIND("]",CELL("filename",C41))+1,255)),Testitaulu_Testtabell!C46,"")))</f>
        <v/>
      </c>
      <c r="D42" s="19" t="str">
        <f>IF(Aloitus_Start!$D$1="","",IF(B42="","",IF(C42="","",C42-B42)))</f>
        <v/>
      </c>
      <c r="E42" s="45" t="str">
        <f>IF(Aloitus_Start!$D$1="","",IF(B42="","",IF(B42=0,"",IF(B42=" ","",IF(C42="","",(C42/B42)-1)))))</f>
        <v/>
      </c>
      <c r="F42" s="19" t="str">
        <f ca="1">IF($A$3="","",IF(Aloitus_Start!$D$1="","",IF(B42="",IF(Aloitus_Start!$D$1="Suomi","Tieto puuttuu : "&amp;$A42,IF(Aloitus_Start!$D$1="Svenska","Information saknas : "&amp;$A42)),"")))</f>
        <v/>
      </c>
      <c r="G42" s="19" t="str">
        <f ca="1">IF($A$3="","",IF(Aloitus_Start!$D$1="","",IF(C42="",IF(Aloitus_Start!$D$1="Suomi","Tieto puuttuu : "&amp;$A42,IF(Aloitus_Start!$D$1="Svenska","Information saknas : "&amp;$A42)),"")))</f>
        <v/>
      </c>
    </row>
    <row r="43" spans="1:7" x14ac:dyDescent="0.2">
      <c r="A43" s="37" t="str">
        <f ca="1">IF(Testitaulu_Testtabell!$B$2="","",IF(Testitaulu_Testtabell!A47="","",IF(Asetukset!$B$26=(MID(CELL("filename",A42),FIND("]",CELL("filename",A42))+1,255)),Testitaulu_Testtabell!A47,"")))</f>
        <v/>
      </c>
      <c r="B43" s="19" t="str">
        <f ca="1">IF(Testitaulu_Testtabell!$B$2="","",IF(Testitaulu_Testtabell!B47="","",IF(Asetukset!$B$26=(MID(CELL("filename",B42),FIND("]",CELL("filename",B42))+1,255)),Testitaulu_Testtabell!B47,"")))</f>
        <v/>
      </c>
      <c r="C43" s="38" t="str">
        <f ca="1">IF(Testitaulu_Testtabell!$B$2="","",IF(Testitaulu_Testtabell!C47="","",IF(Asetukset!$B$26=(MID(CELL("filename",C42),FIND("]",CELL("filename",C42))+1,255)),Testitaulu_Testtabell!C47,"")))</f>
        <v/>
      </c>
      <c r="D43" s="19" t="str">
        <f>IF(Aloitus_Start!$D$1="","",IF(B43="","",IF(C43="","",C43-B43)))</f>
        <v/>
      </c>
      <c r="E43" s="45" t="str">
        <f>IF(Aloitus_Start!$D$1="","",IF(B43="","",IF(B43=0,"",IF(B43=" ","",IF(C43="","",(C43/B43)-1)))))</f>
        <v/>
      </c>
      <c r="F43" s="19" t="str">
        <f ca="1">IF($A$3="","",IF(Aloitus_Start!$D$1="","",IF(B43="",IF(Aloitus_Start!$D$1="Suomi","Tieto puuttuu : "&amp;$A43,IF(Aloitus_Start!$D$1="Svenska","Information saknas : "&amp;$A43)),"")))</f>
        <v/>
      </c>
      <c r="G43" s="19" t="str">
        <f ca="1">IF($A$3="","",IF(Aloitus_Start!$D$1="","",IF(C43="",IF(Aloitus_Start!$D$1="Suomi","Tieto puuttuu : "&amp;$A43,IF(Aloitus_Start!$D$1="Svenska","Information saknas : "&amp;$A43)),"")))</f>
        <v/>
      </c>
    </row>
    <row r="44" spans="1:7" x14ac:dyDescent="0.2">
      <c r="A44" s="37" t="str">
        <f ca="1">IF(Testitaulu_Testtabell!$B$2="","",IF(Testitaulu_Testtabell!A48="","",IF(Asetukset!$B$26=(MID(CELL("filename",A43),FIND("]",CELL("filename",A43))+1,255)),Testitaulu_Testtabell!A48,"")))</f>
        <v/>
      </c>
      <c r="B44" s="19" t="str">
        <f ca="1">IF(Testitaulu_Testtabell!$B$2="","",IF(Testitaulu_Testtabell!B48="","",IF(Asetukset!$B$26=(MID(CELL("filename",B43),FIND("]",CELL("filename",B43))+1,255)),Testitaulu_Testtabell!B48,"")))</f>
        <v/>
      </c>
      <c r="C44" s="38" t="str">
        <f ca="1">IF(Testitaulu_Testtabell!$B$2="","",IF(Testitaulu_Testtabell!C48="","",IF(Asetukset!$B$26=(MID(CELL("filename",C43),FIND("]",CELL("filename",C43))+1,255)),Testitaulu_Testtabell!C48,"")))</f>
        <v/>
      </c>
      <c r="D44" s="19" t="str">
        <f>IF(Aloitus_Start!$D$1="","",IF(B44="","",IF(C44="","",C44-B44)))</f>
        <v/>
      </c>
      <c r="E44" s="45" t="str">
        <f>IF(Aloitus_Start!$D$1="","",IF(B44="","",IF(B44=0,"",IF(B44=" ","",IF(C44="","",(C44/B44)-1)))))</f>
        <v/>
      </c>
      <c r="F44" s="19" t="str">
        <f ca="1">IF($A$3="","",IF(Aloitus_Start!$D$1="","",IF(B44="",IF(Aloitus_Start!$D$1="Suomi","Tieto puuttuu : "&amp;$A44,IF(Aloitus_Start!$D$1="Svenska","Information saknas : "&amp;$A44)),"")))</f>
        <v/>
      </c>
      <c r="G44" s="19" t="str">
        <f ca="1">IF($A$3="","",IF(Aloitus_Start!$D$1="","",IF(C44="",IF(Aloitus_Start!$D$1="Suomi","Tieto puuttuu : "&amp;$A44,IF(Aloitus_Start!$D$1="Svenska","Information saknas : "&amp;$A44)),"")))</f>
        <v/>
      </c>
    </row>
    <row r="45" spans="1:7" x14ac:dyDescent="0.2">
      <c r="A45" s="37" t="str">
        <f ca="1">IF(Testitaulu_Testtabell!$B$2="","",IF(Testitaulu_Testtabell!A49="","",IF(Asetukset!$B$26=(MID(CELL("filename",A44),FIND("]",CELL("filename",A44))+1,255)),Testitaulu_Testtabell!A49,"")))</f>
        <v/>
      </c>
      <c r="B45" s="19" t="str">
        <f ca="1">IF(Testitaulu_Testtabell!$B$2="","",IF(Testitaulu_Testtabell!B49="","",IF(Asetukset!$B$26=(MID(CELL("filename",B44),FIND("]",CELL("filename",B44))+1,255)),Testitaulu_Testtabell!B49,"")))</f>
        <v/>
      </c>
      <c r="C45" s="38" t="str">
        <f ca="1">IF(Testitaulu_Testtabell!$B$2="","",IF(Testitaulu_Testtabell!C49="","",IF(Asetukset!$B$26=(MID(CELL("filename",C44),FIND("]",CELL("filename",C44))+1,255)),Testitaulu_Testtabell!C49,"")))</f>
        <v/>
      </c>
      <c r="D45" s="19" t="str">
        <f>IF(Aloitus_Start!$D$1="","",IF(B45="","",IF(C45="","",C45-B45)))</f>
        <v/>
      </c>
      <c r="E45" s="45" t="str">
        <f>IF(Aloitus_Start!$D$1="","",IF(B45="","",IF(B45=0,"",IF(B45=" ","",IF(C45="","",(C45/B45)-1)))))</f>
        <v/>
      </c>
      <c r="F45" s="19" t="str">
        <f ca="1">IF($A$3="","",IF(Aloitus_Start!$D$1="","",IF(B45="",IF(Aloitus_Start!$D$1="Suomi","Tieto puuttuu : "&amp;$A45,IF(Aloitus_Start!$D$1="Svenska","Information saknas : "&amp;$A45)),"")))</f>
        <v/>
      </c>
      <c r="G45" s="19" t="str">
        <f ca="1">IF($A$3="","",IF(Aloitus_Start!$D$1="","",IF(C45="",IF(Aloitus_Start!$D$1="Suomi","Tieto puuttuu : "&amp;$A45,IF(Aloitus_Start!$D$1="Svenska","Information saknas : "&amp;$A45)),"")))</f>
        <v/>
      </c>
    </row>
    <row r="46" spans="1:7" x14ac:dyDescent="0.2">
      <c r="A46" s="37" t="str">
        <f ca="1">IF(Testitaulu_Testtabell!$B$2="","",IF(Testitaulu_Testtabell!A50="","",IF(Asetukset!$B$26=(MID(CELL("filename",A45),FIND("]",CELL("filename",A45))+1,255)),Testitaulu_Testtabell!A50,"")))</f>
        <v/>
      </c>
      <c r="B46" s="19" t="str">
        <f ca="1">IF(Testitaulu_Testtabell!$B$2="","",IF(Testitaulu_Testtabell!B50="","",IF(Asetukset!$B$26=(MID(CELL("filename",B45),FIND("]",CELL("filename",B45))+1,255)),Testitaulu_Testtabell!B50,"")))</f>
        <v/>
      </c>
      <c r="C46" s="38" t="str">
        <f ca="1">IF(Testitaulu_Testtabell!$B$2="","",IF(Testitaulu_Testtabell!C50="","",IF(Asetukset!$B$26=(MID(CELL("filename",C45),FIND("]",CELL("filename",C45))+1,255)),Testitaulu_Testtabell!C50,"")))</f>
        <v/>
      </c>
      <c r="D46" s="19" t="str">
        <f>IF(Aloitus_Start!$D$1="","",IF(B46="","",IF(C46="","",C46-B46)))</f>
        <v/>
      </c>
      <c r="E46" s="45" t="str">
        <f>IF(Aloitus_Start!$D$1="","",IF(B46="","",IF(B46=0,"",IF(B46=" ","",IF(C46="","",(C46/B46)-1)))))</f>
        <v/>
      </c>
      <c r="F46" s="19" t="str">
        <f ca="1">IF($A$3="","",IF(Aloitus_Start!$D$1="","",IF(B46="",IF(Aloitus_Start!$D$1="Suomi","Tieto puuttuu : "&amp;$A46,IF(Aloitus_Start!$D$1="Svenska","Information saknas : "&amp;$A46)),"")))</f>
        <v/>
      </c>
      <c r="G46" s="19" t="str">
        <f ca="1">IF($A$3="","",IF(Aloitus_Start!$D$1="","",IF(C46="",IF(Aloitus_Start!$D$1="Suomi","Tieto puuttuu : "&amp;$A46,IF(Aloitus_Start!$D$1="Svenska","Information saknas : "&amp;$A46)),"")))</f>
        <v/>
      </c>
    </row>
    <row r="47" spans="1:7" x14ac:dyDescent="0.2">
      <c r="A47" s="37" t="str">
        <f ca="1">IF(Testitaulu_Testtabell!$B$2="","",IF(Testitaulu_Testtabell!A51="","",IF(Asetukset!$B$26=(MID(CELL("filename",A46),FIND("]",CELL("filename",A46))+1,255)),Testitaulu_Testtabell!A51,"")))</f>
        <v/>
      </c>
      <c r="B47" s="19" t="str">
        <f ca="1">IF(Testitaulu_Testtabell!$B$2="","",IF(Testitaulu_Testtabell!B51="","",IF(Asetukset!$B$26=(MID(CELL("filename",B46),FIND("]",CELL("filename",B46))+1,255)),Testitaulu_Testtabell!B51,"")))</f>
        <v/>
      </c>
      <c r="C47" s="38" t="str">
        <f ca="1">IF(Testitaulu_Testtabell!$B$2="","",IF(Testitaulu_Testtabell!C51="","",IF(Asetukset!$B$26=(MID(CELL("filename",C46),FIND("]",CELL("filename",C46))+1,255)),Testitaulu_Testtabell!C51,"")))</f>
        <v/>
      </c>
      <c r="D47" s="19" t="str">
        <f>IF(Aloitus_Start!$D$1="","",IF(B47="","",IF(C47="","",C47-B47)))</f>
        <v/>
      </c>
      <c r="E47" s="45" t="str">
        <f>IF(Aloitus_Start!$D$1="","",IF(B47="","",IF(B47=0,"",IF(B47=" ","",IF(C47="","",(C47/B47)-1)))))</f>
        <v/>
      </c>
      <c r="F47" s="19" t="str">
        <f ca="1">IF($A$3="","",IF(Aloitus_Start!$D$1="","",IF(B47="",IF(Aloitus_Start!$D$1="Suomi","Tieto puuttuu : "&amp;$A47,IF(Aloitus_Start!$D$1="Svenska","Information saknas : "&amp;$A47)),"")))</f>
        <v/>
      </c>
      <c r="G47" s="19" t="str">
        <f ca="1">IF($A$3="","",IF(Aloitus_Start!$D$1="","",IF(C47="",IF(Aloitus_Start!$D$1="Suomi","Tieto puuttuu : "&amp;$A47,IF(Aloitus_Start!$D$1="Svenska","Information saknas : "&amp;$A47)),"")))</f>
        <v/>
      </c>
    </row>
    <row r="48" spans="1:7" x14ac:dyDescent="0.2">
      <c r="A48" s="37" t="str">
        <f ca="1">IF(Testitaulu_Testtabell!$B$2="","",IF(Testitaulu_Testtabell!A52="","",IF(Asetukset!$B$26=(MID(CELL("filename",A47),FIND("]",CELL("filename",A47))+1,255)),Testitaulu_Testtabell!A52,"")))</f>
        <v/>
      </c>
      <c r="B48" s="19" t="str">
        <f ca="1">IF(Testitaulu_Testtabell!$B$2="","",IF(Testitaulu_Testtabell!B52="","",IF(Asetukset!$B$26=(MID(CELL("filename",B47),FIND("]",CELL("filename",B47))+1,255)),Testitaulu_Testtabell!B52,"")))</f>
        <v/>
      </c>
      <c r="C48" s="38" t="str">
        <f ca="1">IF(Testitaulu_Testtabell!$B$2="","",IF(Testitaulu_Testtabell!C52="","",IF(Asetukset!$B$26=(MID(CELL("filename",C47),FIND("]",CELL("filename",C47))+1,255)),Testitaulu_Testtabell!C52,"")))</f>
        <v/>
      </c>
      <c r="D48" s="19" t="str">
        <f>IF(Aloitus_Start!$D$1="","",IF(B48="","",IF(C48="","",C48-B48)))</f>
        <v/>
      </c>
      <c r="E48" s="45" t="str">
        <f>IF(Aloitus_Start!$D$1="","",IF(B48="","",IF(B48=0,"",IF(B48=" ","",IF(C48="","",(C48/B48)-1)))))</f>
        <v/>
      </c>
      <c r="F48" s="19" t="str">
        <f ca="1">IF($A$3="","",IF(Aloitus_Start!$D$1="","",IF(B48="",IF(Aloitus_Start!$D$1="Suomi","Tieto puuttuu : "&amp;$A48,IF(Aloitus_Start!$D$1="Svenska","Information saknas : "&amp;$A48)),"")))</f>
        <v/>
      </c>
      <c r="G48" s="19" t="str">
        <f ca="1">IF($A$3="","",IF(Aloitus_Start!$D$1="","",IF(C48="",IF(Aloitus_Start!$D$1="Suomi","Tieto puuttuu : "&amp;$A48,IF(Aloitus_Start!$D$1="Svenska","Information saknas : "&amp;$A48)),"")))</f>
        <v/>
      </c>
    </row>
    <row r="49" spans="1:7" x14ac:dyDescent="0.2">
      <c r="A49" s="37" t="str">
        <f ca="1">IF(Testitaulu_Testtabell!$B$2="","",IF(Testitaulu_Testtabell!A53="","",IF(Asetukset!$B$26=(MID(CELL("filename",A48),FIND("]",CELL("filename",A48))+1,255)),Testitaulu_Testtabell!A53,"")))</f>
        <v/>
      </c>
      <c r="B49" s="19" t="str">
        <f ca="1">IF(Testitaulu_Testtabell!$B$2="","",IF(Testitaulu_Testtabell!B53="","",IF(Asetukset!$B$26=(MID(CELL("filename",B48),FIND("]",CELL("filename",B48))+1,255)),Testitaulu_Testtabell!B53,"")))</f>
        <v/>
      </c>
      <c r="C49" s="38" t="str">
        <f ca="1">IF(Testitaulu_Testtabell!$B$2="","",IF(Testitaulu_Testtabell!C53="","",IF(Asetukset!$B$26=(MID(CELL("filename",C48),FIND("]",CELL("filename",C48))+1,255)),Testitaulu_Testtabell!C53,"")))</f>
        <v/>
      </c>
      <c r="D49" s="19" t="str">
        <f>IF(Aloitus_Start!$D$1="","",IF(B49="","",IF(C49="","",C49-B49)))</f>
        <v/>
      </c>
      <c r="E49" s="45" t="str">
        <f>IF(Aloitus_Start!$D$1="","",IF(B49="","",IF(B49=0,"",IF(B49=" ","",IF(C49="","",(C49/B49)-1)))))</f>
        <v/>
      </c>
      <c r="F49" s="19" t="str">
        <f ca="1">IF($A$3="","",IF(Aloitus_Start!$D$1="","",IF(B49="",IF(Aloitus_Start!$D$1="Suomi","Tieto puuttuu : "&amp;$A49,IF(Aloitus_Start!$D$1="Svenska","Information saknas : "&amp;$A49)),"")))</f>
        <v/>
      </c>
      <c r="G49" s="19" t="str">
        <f ca="1">IF($A$3="","",IF(Aloitus_Start!$D$1="","",IF(C49="",IF(Aloitus_Start!$D$1="Suomi","Tieto puuttuu : "&amp;$A49,IF(Aloitus_Start!$D$1="Svenska","Information saknas : "&amp;$A49)),"")))</f>
        <v/>
      </c>
    </row>
    <row r="50" spans="1:7" x14ac:dyDescent="0.2">
      <c r="A50" s="37" t="str">
        <f ca="1">IF(Testitaulu_Testtabell!$B$2="","",IF(Testitaulu_Testtabell!A54="","",IF(Asetukset!$B$26=(MID(CELL("filename",A49),FIND("]",CELL("filename",A49))+1,255)),Testitaulu_Testtabell!A54,"")))</f>
        <v/>
      </c>
      <c r="B50" s="19" t="str">
        <f ca="1">IF(Testitaulu_Testtabell!$B$2="","",IF(Testitaulu_Testtabell!B54="","",IF(Asetukset!$B$26=(MID(CELL("filename",B49),FIND("]",CELL("filename",B49))+1,255)),Testitaulu_Testtabell!B54,"")))</f>
        <v/>
      </c>
      <c r="C50" s="38" t="str">
        <f ca="1">IF(Testitaulu_Testtabell!$B$2="","",IF(Testitaulu_Testtabell!C54="","",IF(Asetukset!$B$26=(MID(CELL("filename",C49),FIND("]",CELL("filename",C49))+1,255)),Testitaulu_Testtabell!C54,"")))</f>
        <v/>
      </c>
      <c r="D50" s="19" t="str">
        <f>IF(Aloitus_Start!$D$1="","",IF(B50="","",IF(C50="","",C50-B50)))</f>
        <v/>
      </c>
      <c r="E50" s="45" t="str">
        <f>IF(Aloitus_Start!$D$1="","",IF(B50="","",IF(B50=0,"",IF(B50=" ","",IF(C50="","",(C50/B50)-1)))))</f>
        <v/>
      </c>
      <c r="F50" s="19" t="str">
        <f ca="1">IF($A$3="","",IF(Aloitus_Start!$D$1="","",IF(B50="",IF(Aloitus_Start!$D$1="Suomi","Tieto puuttuu : "&amp;$A50,IF(Aloitus_Start!$D$1="Svenska","Information saknas : "&amp;$A50)),"")))</f>
        <v/>
      </c>
      <c r="G50" s="19" t="str">
        <f ca="1">IF($A$3="","",IF(Aloitus_Start!$D$1="","",IF(C50="",IF(Aloitus_Start!$D$1="Suomi","Tieto puuttuu : "&amp;$A50,IF(Aloitus_Start!$D$1="Svenska","Information saknas : "&amp;$A50)),"")))</f>
        <v/>
      </c>
    </row>
    <row r="51" spans="1:7" x14ac:dyDescent="0.2">
      <c r="A51" s="37" t="str">
        <f ca="1">IF(Testitaulu_Testtabell!$B$2="","",IF(Testitaulu_Testtabell!A55="","",IF(Asetukset!$B$26=(MID(CELL("filename",A50),FIND("]",CELL("filename",A50))+1,255)),Testitaulu_Testtabell!A55,"")))</f>
        <v/>
      </c>
      <c r="B51" s="19" t="str">
        <f ca="1">IF(Testitaulu_Testtabell!$B$2="","",IF(Testitaulu_Testtabell!B55="","",IF(Asetukset!$B$26=(MID(CELL("filename",B50),FIND("]",CELL("filename",B50))+1,255)),Testitaulu_Testtabell!B55,"")))</f>
        <v/>
      </c>
      <c r="C51" s="38" t="str">
        <f ca="1">IF(Testitaulu_Testtabell!$B$2="","",IF(Testitaulu_Testtabell!C55="","",IF(Asetukset!$B$26=(MID(CELL("filename",C50),FIND("]",CELL("filename",C50))+1,255)),Testitaulu_Testtabell!C55,"")))</f>
        <v/>
      </c>
      <c r="D51" s="19" t="str">
        <f>IF(Aloitus_Start!$D$1="","",IF(B51="","",IF(C51="","",C51-B51)))</f>
        <v/>
      </c>
      <c r="E51" s="45" t="str">
        <f>IF(Aloitus_Start!$D$1="","",IF(B51="","",IF(B51=0,"",IF(B51=" ","",IF(C51="","",(C51/B51)-1)))))</f>
        <v/>
      </c>
      <c r="F51" s="19" t="str">
        <f ca="1">IF($A$3="","",IF(Aloitus_Start!$D$1="","",IF(B51="",IF(Aloitus_Start!$D$1="Suomi","Tieto puuttuu : "&amp;$A51,IF(Aloitus_Start!$D$1="Svenska","Information saknas : "&amp;$A51)),"")))</f>
        <v/>
      </c>
      <c r="G51" s="19" t="str">
        <f ca="1">IF($A$3="","",IF(Aloitus_Start!$D$1="","",IF(C51="",IF(Aloitus_Start!$D$1="Suomi","Tieto puuttuu : "&amp;$A51,IF(Aloitus_Start!$D$1="Svenska","Information saknas : "&amp;$A51)),"")))</f>
        <v/>
      </c>
    </row>
    <row r="52" spans="1:7" x14ac:dyDescent="0.2">
      <c r="A52" s="37" t="str">
        <f ca="1">IF(Testitaulu_Testtabell!$B$2="","",IF(Testitaulu_Testtabell!A56="","",IF(Asetukset!$B$26=(MID(CELL("filename",A51),FIND("]",CELL("filename",A51))+1,255)),Testitaulu_Testtabell!A56,"")))</f>
        <v/>
      </c>
      <c r="B52" s="19" t="str">
        <f ca="1">IF(Testitaulu_Testtabell!$B$2="","",IF(Testitaulu_Testtabell!B56="","",IF(Asetukset!$B$26=(MID(CELL("filename",B51),FIND("]",CELL("filename",B51))+1,255)),Testitaulu_Testtabell!B56,"")))</f>
        <v/>
      </c>
      <c r="C52" s="38" t="str">
        <f ca="1">IF(Testitaulu_Testtabell!$B$2="","",IF(Testitaulu_Testtabell!C56="","",IF(Asetukset!$B$26=(MID(CELL("filename",C51),FIND("]",CELL("filename",C51))+1,255)),Testitaulu_Testtabell!C56,"")))</f>
        <v/>
      </c>
      <c r="D52" s="19" t="str">
        <f>IF(Aloitus_Start!$D$1="","",IF(B52="","",IF(C52="","",C52-B52)))</f>
        <v/>
      </c>
      <c r="E52" s="45" t="str">
        <f>IF(Aloitus_Start!$D$1="","",IF(B52="","",IF(B52=0,"",IF(B52=" ","",IF(C52="","",(C52/B52)-1)))))</f>
        <v/>
      </c>
      <c r="F52" s="19" t="str">
        <f ca="1">IF($A$3="","",IF(Aloitus_Start!$D$1="","",IF(B52="",IF(Aloitus_Start!$D$1="Suomi","Tieto puuttuu : "&amp;$A52,IF(Aloitus_Start!$D$1="Svenska","Information saknas : "&amp;$A52)),"")))</f>
        <v/>
      </c>
      <c r="G52" s="19" t="str">
        <f ca="1">IF($A$3="","",IF(Aloitus_Start!$D$1="","",IF(C52="",IF(Aloitus_Start!$D$1="Suomi","Tieto puuttuu : "&amp;$A52,IF(Aloitus_Start!$D$1="Svenska","Information saknas : "&amp;$A52)),"")))</f>
        <v/>
      </c>
    </row>
    <row r="53" spans="1:7" x14ac:dyDescent="0.2">
      <c r="A53" s="37" t="str">
        <f ca="1">IF(Testitaulu_Testtabell!$B$2="","",IF(Testitaulu_Testtabell!A57="","",IF(Asetukset!$B$26=(MID(CELL("filename",A52),FIND("]",CELL("filename",A52))+1,255)),Testitaulu_Testtabell!A57,"")))</f>
        <v/>
      </c>
      <c r="B53" s="19" t="str">
        <f ca="1">IF(Testitaulu_Testtabell!$B$2="","",IF(Testitaulu_Testtabell!B57="","",IF(Asetukset!$B$26=(MID(CELL("filename",B52),FIND("]",CELL("filename",B52))+1,255)),Testitaulu_Testtabell!B57,"")))</f>
        <v/>
      </c>
      <c r="C53" s="38" t="str">
        <f ca="1">IF(Testitaulu_Testtabell!$B$2="","",IF(Testitaulu_Testtabell!C57="","",IF(Asetukset!$B$26=(MID(CELL("filename",C52),FIND("]",CELL("filename",C52))+1,255)),Testitaulu_Testtabell!C57,"")))</f>
        <v/>
      </c>
      <c r="D53" s="19" t="str">
        <f>IF(Aloitus_Start!$D$1="","",IF(B53="","",IF(C53="","",C53-B53)))</f>
        <v/>
      </c>
      <c r="E53" s="45" t="str">
        <f>IF(Aloitus_Start!$D$1="","",IF(B53="","",IF(B53=0,"",IF(B53=" ","",IF(C53="","",(C53/B53)-1)))))</f>
        <v/>
      </c>
      <c r="F53" s="19" t="str">
        <f ca="1">IF($A$3="","",IF(Aloitus_Start!$D$1="","",IF(B53="",IF(Aloitus_Start!$D$1="Suomi","Tieto puuttuu : "&amp;$A53,IF(Aloitus_Start!$D$1="Svenska","Information saknas : "&amp;$A53)),"")))</f>
        <v/>
      </c>
      <c r="G53" s="19" t="str">
        <f ca="1">IF($A$3="","",IF(Aloitus_Start!$D$1="","",IF(C53="",IF(Aloitus_Start!$D$1="Suomi","Tieto puuttuu : "&amp;$A53,IF(Aloitus_Start!$D$1="Svenska","Information saknas : "&amp;$A53)),"")))</f>
        <v/>
      </c>
    </row>
    <row r="54" spans="1:7" x14ac:dyDescent="0.2">
      <c r="A54" s="37" t="str">
        <f ca="1">IF(Testitaulu_Testtabell!$B$2="","",IF(Testitaulu_Testtabell!A58="","",IF(Asetukset!$B$26=(MID(CELL("filename",A53),FIND("]",CELL("filename",A53))+1,255)),Testitaulu_Testtabell!A58,"")))</f>
        <v/>
      </c>
      <c r="B54" s="19" t="str">
        <f ca="1">IF(Testitaulu_Testtabell!$B$2="","",IF(Testitaulu_Testtabell!B58="","",IF(Asetukset!$B$26=(MID(CELL("filename",B53),FIND("]",CELL("filename",B53))+1,255)),Testitaulu_Testtabell!B58,"")))</f>
        <v/>
      </c>
      <c r="C54" s="38" t="str">
        <f ca="1">IF(Testitaulu_Testtabell!$B$2="","",IF(Testitaulu_Testtabell!C58="","",IF(Asetukset!$B$26=(MID(CELL("filename",C53),FIND("]",CELL("filename",C53))+1,255)),Testitaulu_Testtabell!C58,"")))</f>
        <v/>
      </c>
      <c r="D54" s="19" t="str">
        <f>IF(Aloitus_Start!$D$1="","",IF(B54="","",IF(C54="","",C54-B54)))</f>
        <v/>
      </c>
      <c r="E54" s="45" t="str">
        <f>IF(Aloitus_Start!$D$1="","",IF(B54="","",IF(B54=0,"",IF(B54=" ","",IF(C54="","",(C54/B54)-1)))))</f>
        <v/>
      </c>
      <c r="F54" s="19" t="str">
        <f ca="1">IF($A$3="","",IF(Aloitus_Start!$D$1="","",IF(B54="",IF(Aloitus_Start!$D$1="Suomi","Tieto puuttuu : "&amp;$A54,IF(Aloitus_Start!$D$1="Svenska","Information saknas : "&amp;$A54)),"")))</f>
        <v/>
      </c>
      <c r="G54" s="19" t="str">
        <f ca="1">IF($A$3="","",IF(Aloitus_Start!$D$1="","",IF(C54="",IF(Aloitus_Start!$D$1="Suomi","Tieto puuttuu : "&amp;$A54,IF(Aloitus_Start!$D$1="Svenska","Information saknas : "&amp;$A54)),"")))</f>
        <v/>
      </c>
    </row>
    <row r="55" spans="1:7" x14ac:dyDescent="0.2">
      <c r="A55" s="37" t="str">
        <f ca="1">IF(Testitaulu_Testtabell!$B$2="","",IF(Testitaulu_Testtabell!A59="","",IF(Asetukset!$B$26=(MID(CELL("filename",A54),FIND("]",CELL("filename",A54))+1,255)),Testitaulu_Testtabell!A59,"")))</f>
        <v/>
      </c>
      <c r="B55" s="19" t="str">
        <f ca="1">IF(Testitaulu_Testtabell!$B$2="","",IF(Testitaulu_Testtabell!B59="","",IF(Asetukset!$B$26=(MID(CELL("filename",B54),FIND("]",CELL("filename",B54))+1,255)),Testitaulu_Testtabell!B59,"")))</f>
        <v/>
      </c>
      <c r="C55" s="38" t="str">
        <f ca="1">IF(Testitaulu_Testtabell!$B$2="","",IF(Testitaulu_Testtabell!C59="","",IF(Asetukset!$B$26=(MID(CELL("filename",C54),FIND("]",CELL("filename",C54))+1,255)),Testitaulu_Testtabell!C59,"")))</f>
        <v/>
      </c>
      <c r="D55" s="19" t="str">
        <f>IF(Aloitus_Start!$D$1="","",IF(B55="","",IF(C55="","",C55-B55)))</f>
        <v/>
      </c>
      <c r="E55" s="45" t="str">
        <f>IF(Aloitus_Start!$D$1="","",IF(B55="","",IF(B55=0,"",IF(B55=" ","",IF(C55="","",(C55/B55)-1)))))</f>
        <v/>
      </c>
      <c r="F55" s="19" t="str">
        <f ca="1">IF($A$3="","",IF(Aloitus_Start!$D$1="","",IF(B55="",IF(Aloitus_Start!$D$1="Suomi","Tieto puuttuu : "&amp;$A55,IF(Aloitus_Start!$D$1="Svenska","Information saknas : "&amp;$A55)),"")))</f>
        <v/>
      </c>
      <c r="G55" s="19" t="str">
        <f ca="1">IF($A$3="","",IF(Aloitus_Start!$D$1="","",IF(C55="",IF(Aloitus_Start!$D$1="Suomi","Tieto puuttuu : "&amp;$A55,IF(Aloitus_Start!$D$1="Svenska","Information saknas : "&amp;$A55)),"")))</f>
        <v/>
      </c>
    </row>
    <row r="56" spans="1:7" x14ac:dyDescent="0.2">
      <c r="A56" s="37" t="str">
        <f ca="1">IF(Testitaulu_Testtabell!$B$2="","",IF(Testitaulu_Testtabell!A60="","",IF(Asetukset!$B$26=(MID(CELL("filename",A55),FIND("]",CELL("filename",A55))+1,255)),Testitaulu_Testtabell!A60,"")))</f>
        <v/>
      </c>
      <c r="B56" s="19" t="str">
        <f ca="1">IF(Testitaulu_Testtabell!$B$2="","",IF(Testitaulu_Testtabell!B60="","",IF(Asetukset!$B$26=(MID(CELL("filename",B55),FIND("]",CELL("filename",B55))+1,255)),Testitaulu_Testtabell!B60,"")))</f>
        <v/>
      </c>
      <c r="C56" s="38" t="str">
        <f ca="1">IF(Testitaulu_Testtabell!$B$2="","",IF(Testitaulu_Testtabell!C60="","",IF(Asetukset!$B$26=(MID(CELL("filename",C55),FIND("]",CELL("filename",C55))+1,255)),Testitaulu_Testtabell!C60,"")))</f>
        <v/>
      </c>
      <c r="D56" s="19" t="str">
        <f>IF(Aloitus_Start!$D$1="","",IF(B56="","",IF(C56="","",C56-B56)))</f>
        <v/>
      </c>
      <c r="E56" s="45" t="str">
        <f>IF(Aloitus_Start!$D$1="","",IF(B56="","",IF(B56=0,"",IF(B56=" ","",IF(C56="","",(C56/B56)-1)))))</f>
        <v/>
      </c>
      <c r="F56" s="19" t="str">
        <f ca="1">IF($A$3="","",IF(Aloitus_Start!$D$1="","",IF(B56="",IF(Aloitus_Start!$D$1="Suomi","Tieto puuttuu : "&amp;$A56,IF(Aloitus_Start!$D$1="Svenska","Information saknas : "&amp;$A56)),"")))</f>
        <v/>
      </c>
      <c r="G56" s="19" t="str">
        <f ca="1">IF($A$3="","",IF(Aloitus_Start!$D$1="","",IF(C56="",IF(Aloitus_Start!$D$1="Suomi","Tieto puuttuu : "&amp;$A56,IF(Aloitus_Start!$D$1="Svenska","Information saknas : "&amp;$A56)),"")))</f>
        <v/>
      </c>
    </row>
    <row r="57" spans="1:7" x14ac:dyDescent="0.2">
      <c r="A57" s="37" t="str">
        <f ca="1">IF(Testitaulu_Testtabell!$B$2="","",IF(Testitaulu_Testtabell!A61="","",IF(Asetukset!$B$26=(MID(CELL("filename",A56),FIND("]",CELL("filename",A56))+1,255)),Testitaulu_Testtabell!A61,"")))</f>
        <v/>
      </c>
      <c r="B57" s="19" t="str">
        <f ca="1">IF(Testitaulu_Testtabell!$B$2="","",IF(Testitaulu_Testtabell!B61="","",IF(Asetukset!$B$26=(MID(CELL("filename",B56),FIND("]",CELL("filename",B56))+1,255)),Testitaulu_Testtabell!B61,"")))</f>
        <v/>
      </c>
      <c r="C57" s="38" t="str">
        <f ca="1">IF(Testitaulu_Testtabell!$B$2="","",IF(Testitaulu_Testtabell!C61="","",IF(Asetukset!$B$26=(MID(CELL("filename",C56),FIND("]",CELL("filename",C56))+1,255)),Testitaulu_Testtabell!C61,"")))</f>
        <v/>
      </c>
      <c r="D57" s="19" t="str">
        <f>IF(Aloitus_Start!$D$1="","",IF(B57="","",IF(C57="","",C57-B57)))</f>
        <v/>
      </c>
      <c r="E57" s="45" t="str">
        <f>IF(Aloitus_Start!$D$1="","",IF(B57="","",IF(B57=0,"",IF(B57=" ","",IF(C57="","",(C57/B57)-1)))))</f>
        <v/>
      </c>
      <c r="F57" s="19" t="str">
        <f ca="1">IF($A$3="","",IF(Aloitus_Start!$D$1="","",IF(B57="",IF(Aloitus_Start!$D$1="Suomi","Tieto puuttuu : "&amp;$A57,IF(Aloitus_Start!$D$1="Svenska","Information saknas : "&amp;$A57)),"")))</f>
        <v/>
      </c>
      <c r="G57" s="19" t="str">
        <f ca="1">IF($A$3="","",IF(Aloitus_Start!$D$1="","",IF(C57="",IF(Aloitus_Start!$D$1="Suomi","Tieto puuttuu : "&amp;$A57,IF(Aloitus_Start!$D$1="Svenska","Information saknas : "&amp;$A57)),"")))</f>
        <v/>
      </c>
    </row>
    <row r="58" spans="1:7" x14ac:dyDescent="0.2">
      <c r="A58" s="37" t="str">
        <f ca="1">IF(Testitaulu_Testtabell!$B$2="","",IF(Testitaulu_Testtabell!A62="","",IF(Asetukset!$B$26=(MID(CELL("filename",A57),FIND("]",CELL("filename",A57))+1,255)),Testitaulu_Testtabell!A62,"")))</f>
        <v/>
      </c>
      <c r="B58" s="19" t="str">
        <f ca="1">IF(Testitaulu_Testtabell!$B$2="","",IF(Testitaulu_Testtabell!B62="","",IF(Asetukset!$B$26=(MID(CELL("filename",B57),FIND("]",CELL("filename",B57))+1,255)),Testitaulu_Testtabell!B62,"")))</f>
        <v/>
      </c>
      <c r="C58" s="38" t="str">
        <f ca="1">IF(Testitaulu_Testtabell!$B$2="","",IF(Testitaulu_Testtabell!C62="","",IF(Asetukset!$B$26=(MID(CELL("filename",C57),FIND("]",CELL("filename",C57))+1,255)),Testitaulu_Testtabell!C62,"")))</f>
        <v/>
      </c>
      <c r="D58" s="19" t="str">
        <f>IF(Aloitus_Start!$D$1="","",IF(B58="","",IF(C58="","",C58-B58)))</f>
        <v/>
      </c>
      <c r="E58" s="45" t="str">
        <f>IF(Aloitus_Start!$D$1="","",IF(B58="","",IF(B58=0,"",IF(B58=" ","",IF(C58="","",(C58/B58)-1)))))</f>
        <v/>
      </c>
      <c r="F58" s="19" t="str">
        <f ca="1">IF($A$3="","",IF(Aloitus_Start!$D$1="","",IF(B58="",IF(Aloitus_Start!$D$1="Suomi","Tieto puuttuu : "&amp;$A58,IF(Aloitus_Start!$D$1="Svenska","Information saknas : "&amp;$A58)),"")))</f>
        <v/>
      </c>
      <c r="G58" s="19" t="str">
        <f ca="1">IF($A$3="","",IF(Aloitus_Start!$D$1="","",IF(C58="",IF(Aloitus_Start!$D$1="Suomi","Tieto puuttuu : "&amp;$A58,IF(Aloitus_Start!$D$1="Svenska","Information saknas : "&amp;$A58)),"")))</f>
        <v/>
      </c>
    </row>
    <row r="59" spans="1:7" x14ac:dyDescent="0.2">
      <c r="A59" s="37" t="str">
        <f ca="1">IF(Testitaulu_Testtabell!$B$2="","",IF(Testitaulu_Testtabell!A63="","",IF(Asetukset!$B$26=(MID(CELL("filename",A58),FIND("]",CELL("filename",A58))+1,255)),Testitaulu_Testtabell!A63,"")))</f>
        <v/>
      </c>
      <c r="B59" s="19" t="str">
        <f ca="1">IF(Testitaulu_Testtabell!$B$2="","",IF(Testitaulu_Testtabell!B63="","",IF(Asetukset!$B$26=(MID(CELL("filename",B58),FIND("]",CELL("filename",B58))+1,255)),Testitaulu_Testtabell!B63,"")))</f>
        <v/>
      </c>
      <c r="C59" s="38" t="str">
        <f ca="1">IF(Testitaulu_Testtabell!$B$2="","",IF(Testitaulu_Testtabell!C63="","",IF(Asetukset!$B$26=(MID(CELL("filename",C58),FIND("]",CELL("filename",C58))+1,255)),Testitaulu_Testtabell!C63,"")))</f>
        <v/>
      </c>
      <c r="D59" s="19" t="str">
        <f>IF(Aloitus_Start!$D$1="","",IF(B59="","",IF(C59="","",C59-B59)))</f>
        <v/>
      </c>
      <c r="E59" s="45" t="str">
        <f>IF(Aloitus_Start!$D$1="","",IF(B59="","",IF(B59=0,"",IF(B59=" ","",IF(C59="","",(C59/B59)-1)))))</f>
        <v/>
      </c>
      <c r="F59" s="19" t="str">
        <f ca="1">IF($A$3="","",IF(Aloitus_Start!$D$1="","",IF(B59="",IF(Aloitus_Start!$D$1="Suomi","Tieto puuttuu : "&amp;$A59,IF(Aloitus_Start!$D$1="Svenska","Information saknas : "&amp;$A59)),"")))</f>
        <v/>
      </c>
      <c r="G59" s="19" t="str">
        <f ca="1">IF($A$3="","",IF(Aloitus_Start!$D$1="","",IF(C59="",IF(Aloitus_Start!$D$1="Suomi","Tieto puuttuu : "&amp;$A59,IF(Aloitus_Start!$D$1="Svenska","Information saknas : "&amp;$A59)),"")))</f>
        <v/>
      </c>
    </row>
    <row r="60" spans="1:7" x14ac:dyDescent="0.2">
      <c r="A60" s="37" t="str">
        <f ca="1">IF(Testitaulu_Testtabell!$B$2="","",IF(Testitaulu_Testtabell!A64="","",IF(Asetukset!$B$26=(MID(CELL("filename",A59),FIND("]",CELL("filename",A59))+1,255)),Testitaulu_Testtabell!A64,"")))</f>
        <v/>
      </c>
      <c r="B60" s="19" t="str">
        <f ca="1">IF(Testitaulu_Testtabell!$B$2="","",IF(Testitaulu_Testtabell!B64="","",IF(Asetukset!$B$26=(MID(CELL("filename",B59),FIND("]",CELL("filename",B59))+1,255)),Testitaulu_Testtabell!B64,"")))</f>
        <v/>
      </c>
      <c r="C60" s="38" t="str">
        <f ca="1">IF(Testitaulu_Testtabell!$B$2="","",IF(Testitaulu_Testtabell!C64="","",IF(Asetukset!$B$26=(MID(CELL("filename",C59),FIND("]",CELL("filename",C59))+1,255)),Testitaulu_Testtabell!C64,"")))</f>
        <v/>
      </c>
      <c r="D60" s="19" t="str">
        <f>IF(Aloitus_Start!$D$1="","",IF(B60="","",IF(C60="","",C60-B60)))</f>
        <v/>
      </c>
      <c r="E60" s="45" t="str">
        <f>IF(Aloitus_Start!$D$1="","",IF(B60="","",IF(B60=0,"",IF(B60=" ","",IF(C60="","",(C60/B60)-1)))))</f>
        <v/>
      </c>
      <c r="F60" s="19" t="str">
        <f ca="1">IF($A$3="","",IF(Aloitus_Start!$D$1="","",IF(B60="",IF(Aloitus_Start!$D$1="Suomi","Tieto puuttuu : "&amp;$A60,IF(Aloitus_Start!$D$1="Svenska","Information saknas : "&amp;$A60)),"")))</f>
        <v/>
      </c>
      <c r="G60" s="19" t="str">
        <f ca="1">IF($A$3="","",IF(Aloitus_Start!$D$1="","",IF(C60="",IF(Aloitus_Start!$D$1="Suomi","Tieto puuttuu : "&amp;$A60,IF(Aloitus_Start!$D$1="Svenska","Information saknas : "&amp;$A60)),"")))</f>
        <v/>
      </c>
    </row>
    <row r="61" spans="1:7" x14ac:dyDescent="0.2">
      <c r="A61" s="37" t="str">
        <f ca="1">IF(Testitaulu_Testtabell!$B$2="","",IF(Testitaulu_Testtabell!A65="","",IF(Asetukset!$B$26=(MID(CELL("filename",A60),FIND("]",CELL("filename",A60))+1,255)),Testitaulu_Testtabell!A65,"")))</f>
        <v/>
      </c>
      <c r="B61" s="19" t="str">
        <f ca="1">IF(Testitaulu_Testtabell!$B$2="","",IF(Testitaulu_Testtabell!B65="","",IF(Asetukset!$B$26=(MID(CELL("filename",B60),FIND("]",CELL("filename",B60))+1,255)),Testitaulu_Testtabell!B65,"")))</f>
        <v/>
      </c>
      <c r="C61" s="38" t="str">
        <f ca="1">IF(Testitaulu_Testtabell!$B$2="","",IF(Testitaulu_Testtabell!C65="","",IF(Asetukset!$B$26=(MID(CELL("filename",C60),FIND("]",CELL("filename",C60))+1,255)),Testitaulu_Testtabell!C65,"")))</f>
        <v/>
      </c>
      <c r="D61" s="19" t="str">
        <f>IF(Aloitus_Start!$D$1="","",IF(B61="","",IF(C61="","",C61-B61)))</f>
        <v/>
      </c>
      <c r="E61" s="45" t="str">
        <f>IF(Aloitus_Start!$D$1="","",IF(B61="","",IF(B61=0,"",IF(B61=" ","",IF(C61="","",(C61/B61)-1)))))</f>
        <v/>
      </c>
      <c r="F61" s="19" t="str">
        <f ca="1">IF($A$3="","",IF(Aloitus_Start!$D$1="","",IF(B61="",IF(Aloitus_Start!$D$1="Suomi","Tieto puuttuu : "&amp;$A61,IF(Aloitus_Start!$D$1="Svenska","Information saknas : "&amp;$A61)),"")))</f>
        <v/>
      </c>
      <c r="G61" s="19" t="str">
        <f ca="1">IF($A$3="","",IF(Aloitus_Start!$D$1="","",IF(C61="",IF(Aloitus_Start!$D$1="Suomi","Tieto puuttuu : "&amp;$A61,IF(Aloitus_Start!$D$1="Svenska","Information saknas : "&amp;$A61)),"")))</f>
        <v/>
      </c>
    </row>
    <row r="62" spans="1:7" x14ac:dyDescent="0.2">
      <c r="A62" s="37" t="str">
        <f ca="1">IF(Testitaulu_Testtabell!$B$2="","",IF(Testitaulu_Testtabell!A66="","",IF(Asetukset!$B$26=(MID(CELL("filename",A61),FIND("]",CELL("filename",A61))+1,255)),Testitaulu_Testtabell!A66,"")))</f>
        <v/>
      </c>
      <c r="B62" s="19" t="str">
        <f ca="1">IF(Testitaulu_Testtabell!$B$2="","",IF(Testitaulu_Testtabell!B66="","",IF(Asetukset!$B$26=(MID(CELL("filename",B61),FIND("]",CELL("filename",B61))+1,255)),Testitaulu_Testtabell!B66,"")))</f>
        <v/>
      </c>
      <c r="C62" s="38" t="str">
        <f ca="1">IF(Testitaulu_Testtabell!$B$2="","",IF(Testitaulu_Testtabell!C66="","",IF(Asetukset!$B$26=(MID(CELL("filename",C61),FIND("]",CELL("filename",C61))+1,255)),Testitaulu_Testtabell!C66,"")))</f>
        <v/>
      </c>
      <c r="D62" s="19" t="str">
        <f>IF(Aloitus_Start!$D$1="","",IF(B62="","",IF(C62="","",C62-B62)))</f>
        <v/>
      </c>
      <c r="E62" s="45" t="str">
        <f>IF(Aloitus_Start!$D$1="","",IF(B62="","",IF(B62=0,"",IF(B62=" ","",IF(C62="","",(C62/B62)-1)))))</f>
        <v/>
      </c>
      <c r="F62" s="19" t="str">
        <f ca="1">IF($A$3="","",IF(Aloitus_Start!$D$1="","",IF(B62="",IF(Aloitus_Start!$D$1="Suomi","Tieto puuttuu : "&amp;$A62,IF(Aloitus_Start!$D$1="Svenska","Information saknas : "&amp;$A62)),"")))</f>
        <v/>
      </c>
      <c r="G62" s="19" t="str">
        <f ca="1">IF($A$3="","",IF(Aloitus_Start!$D$1="","",IF(C62="",IF(Aloitus_Start!$D$1="Suomi","Tieto puuttuu : "&amp;$A62,IF(Aloitus_Start!$D$1="Svenska","Information saknas : "&amp;$A62)),"")))</f>
        <v/>
      </c>
    </row>
    <row r="63" spans="1:7" x14ac:dyDescent="0.2">
      <c r="A63" s="37" t="str">
        <f ca="1">IF(Testitaulu_Testtabell!$B$2="","",IF(Testitaulu_Testtabell!A67="","",IF(Asetukset!$B$26=(MID(CELL("filename",A62),FIND("]",CELL("filename",A62))+1,255)),Testitaulu_Testtabell!A67,"")))</f>
        <v/>
      </c>
      <c r="B63" s="19" t="str">
        <f ca="1">IF(Testitaulu_Testtabell!$B$2="","",IF(Testitaulu_Testtabell!B67="","",IF(Asetukset!$B$26=(MID(CELL("filename",B62),FIND("]",CELL("filename",B62))+1,255)),Testitaulu_Testtabell!B67,"")))</f>
        <v/>
      </c>
      <c r="C63" s="38" t="str">
        <f ca="1">IF(Testitaulu_Testtabell!$B$2="","",IF(Testitaulu_Testtabell!C67="","",IF(Asetukset!$B$26=(MID(CELL("filename",C62),FIND("]",CELL("filename",C62))+1,255)),Testitaulu_Testtabell!C67,"")))</f>
        <v/>
      </c>
      <c r="D63" s="19" t="str">
        <f>IF(Aloitus_Start!$D$1="","",IF(B63="","",IF(C63="","",C63-B63)))</f>
        <v/>
      </c>
      <c r="E63" s="45" t="str">
        <f>IF(Aloitus_Start!$D$1="","",IF(B63="","",IF(B63=0,"",IF(B63=" ","",IF(C63="","",(C63/B63)-1)))))</f>
        <v/>
      </c>
      <c r="F63" s="19" t="str">
        <f ca="1">IF($A$3="","",IF(Aloitus_Start!$D$1="","",IF(B63="",IF(Aloitus_Start!$D$1="Suomi","Tieto puuttuu : "&amp;$A63,IF(Aloitus_Start!$D$1="Svenska","Information saknas : "&amp;$A63)),"")))</f>
        <v/>
      </c>
      <c r="G63" s="19" t="str">
        <f ca="1">IF($A$3="","",IF(Aloitus_Start!$D$1="","",IF(C63="",IF(Aloitus_Start!$D$1="Suomi","Tieto puuttuu : "&amp;$A63,IF(Aloitus_Start!$D$1="Svenska","Information saknas : "&amp;$A63)),"")))</f>
        <v/>
      </c>
    </row>
    <row r="64" spans="1:7" x14ac:dyDescent="0.2">
      <c r="A64" s="37" t="str">
        <f ca="1">IF(Testitaulu_Testtabell!$B$2="","",IF(Testitaulu_Testtabell!A68="","",IF(Asetukset!$B$26=(MID(CELL("filename",A63),FIND("]",CELL("filename",A63))+1,255)),Testitaulu_Testtabell!A68,"")))</f>
        <v/>
      </c>
      <c r="B64" s="19" t="str">
        <f ca="1">IF(Testitaulu_Testtabell!$B$2="","",IF(Testitaulu_Testtabell!B68="","",IF(Asetukset!$B$26=(MID(CELL("filename",B63),FIND("]",CELL("filename",B63))+1,255)),Testitaulu_Testtabell!B68,"")))</f>
        <v/>
      </c>
      <c r="C64" s="38" t="str">
        <f ca="1">IF(Testitaulu_Testtabell!$B$2="","",IF(Testitaulu_Testtabell!C68="","",IF(Asetukset!$B$26=(MID(CELL("filename",C63),FIND("]",CELL("filename",C63))+1,255)),Testitaulu_Testtabell!C68,"")))</f>
        <v/>
      </c>
      <c r="D64" s="19" t="str">
        <f>IF(Aloitus_Start!$D$1="","",IF(B64="","",IF(C64="","",C64-B64)))</f>
        <v/>
      </c>
      <c r="E64" s="45" t="str">
        <f>IF(Aloitus_Start!$D$1="","",IF(B64="","",IF(B64=0,"",IF(B64=" ","",IF(C64="","",(C64/B64)-1)))))</f>
        <v/>
      </c>
      <c r="F64" s="19" t="str">
        <f ca="1">IF($A$3="","",IF(Aloitus_Start!$D$1="","",IF(B64="",IF(Aloitus_Start!$D$1="Suomi","Tieto puuttuu : "&amp;$A64,IF(Aloitus_Start!$D$1="Svenska","Information saknas : "&amp;$A64)),"")))</f>
        <v/>
      </c>
      <c r="G64" s="19" t="str">
        <f ca="1">IF($A$3="","",IF(Aloitus_Start!$D$1="","",IF(C64="",IF(Aloitus_Start!$D$1="Suomi","Tieto puuttuu : "&amp;$A64,IF(Aloitus_Start!$D$1="Svenska","Information saknas : "&amp;$A64)),"")))</f>
        <v/>
      </c>
    </row>
    <row r="65" spans="1:7" x14ac:dyDescent="0.2">
      <c r="A65" s="37" t="str">
        <f ca="1">IF(Testitaulu_Testtabell!$B$2="","",IF(Testitaulu_Testtabell!A69="","",IF(Asetukset!$B$26=(MID(CELL("filename",A64),FIND("]",CELL("filename",A64))+1,255)),Testitaulu_Testtabell!A69,"")))</f>
        <v/>
      </c>
      <c r="B65" s="19" t="str">
        <f ca="1">IF(Testitaulu_Testtabell!$B$2="","",IF(Testitaulu_Testtabell!B69="","",IF(Asetukset!$B$26=(MID(CELL("filename",B64),FIND("]",CELL("filename",B64))+1,255)),Testitaulu_Testtabell!B69,"")))</f>
        <v/>
      </c>
      <c r="C65" s="38" t="str">
        <f ca="1">IF(Testitaulu_Testtabell!$B$2="","",IF(Testitaulu_Testtabell!C69="","",IF(Asetukset!$B$26=(MID(CELL("filename",C64),FIND("]",CELL("filename",C64))+1,255)),Testitaulu_Testtabell!C69,"")))</f>
        <v/>
      </c>
      <c r="D65" s="19" t="str">
        <f>IF(Aloitus_Start!$D$1="","",IF(B65="","",IF(C65="","",C65-B65)))</f>
        <v/>
      </c>
      <c r="E65" s="45" t="str">
        <f>IF(Aloitus_Start!$D$1="","",IF(B65="","",IF(B65=0,"",IF(B65=" ","",IF(C65="","",(C65/B65)-1)))))</f>
        <v/>
      </c>
      <c r="F65" s="19" t="str">
        <f ca="1">IF($A$3="","",IF(Aloitus_Start!$D$1="","",IF(B65="",IF(Aloitus_Start!$D$1="Suomi","Tieto puuttuu : "&amp;$A65,IF(Aloitus_Start!$D$1="Svenska","Information saknas : "&amp;$A65)),"")))</f>
        <v/>
      </c>
      <c r="G65" s="19" t="str">
        <f ca="1">IF($A$3="","",IF(Aloitus_Start!$D$1="","",IF(C65="",IF(Aloitus_Start!$D$1="Suomi","Tieto puuttuu : "&amp;$A65,IF(Aloitus_Start!$D$1="Svenska","Information saknas : "&amp;$A65)),"")))</f>
        <v/>
      </c>
    </row>
    <row r="66" spans="1:7" x14ac:dyDescent="0.2">
      <c r="A66" s="37" t="str">
        <f ca="1">IF(Testitaulu_Testtabell!$B$2="","",IF(Testitaulu_Testtabell!A70="","",IF(Asetukset!$B$26=(MID(CELL("filename",A65),FIND("]",CELL("filename",A65))+1,255)),Testitaulu_Testtabell!A70,"")))</f>
        <v/>
      </c>
      <c r="B66" s="19" t="str">
        <f ca="1">IF(Testitaulu_Testtabell!$B$2="","",IF(Testitaulu_Testtabell!B70="","",IF(Asetukset!$B$26=(MID(CELL("filename",B65),FIND("]",CELL("filename",B65))+1,255)),Testitaulu_Testtabell!B70,"")))</f>
        <v/>
      </c>
      <c r="C66" s="38" t="str">
        <f ca="1">IF(Testitaulu_Testtabell!$B$2="","",IF(Testitaulu_Testtabell!C70="","",IF(Asetukset!$B$26=(MID(CELL("filename",C65),FIND("]",CELL("filename",C65))+1,255)),Testitaulu_Testtabell!C70,"")))</f>
        <v/>
      </c>
      <c r="D66" s="19" t="str">
        <f>IF(Aloitus_Start!$D$1="","",IF(B66="","",IF(C66="","",C66-B66)))</f>
        <v/>
      </c>
      <c r="E66" s="45" t="str">
        <f>IF(Aloitus_Start!$D$1="","",IF(B66="","",IF(B66=0,"",IF(B66=" ","",IF(C66="","",(C66/B66)-1)))))</f>
        <v/>
      </c>
      <c r="F66" s="19" t="str">
        <f ca="1">IF($A$3="","",IF(Aloitus_Start!$D$1="","",IF(B66="",IF(Aloitus_Start!$D$1="Suomi","Tieto puuttuu : "&amp;$A66,IF(Aloitus_Start!$D$1="Svenska","Information saknas : "&amp;$A66)),"")))</f>
        <v/>
      </c>
      <c r="G66" s="19" t="str">
        <f ca="1">IF($A$3="","",IF(Aloitus_Start!$D$1="","",IF(C66="",IF(Aloitus_Start!$D$1="Suomi","Tieto puuttuu : "&amp;$A66,IF(Aloitus_Start!$D$1="Svenska","Information saknas : "&amp;$A66)),"")))</f>
        <v/>
      </c>
    </row>
    <row r="67" spans="1:7" x14ac:dyDescent="0.2">
      <c r="A67" s="37" t="str">
        <f ca="1">IF(Testitaulu_Testtabell!$B$2="","",IF(Testitaulu_Testtabell!A71="","",IF(Asetukset!$B$26=(MID(CELL("filename",A66),FIND("]",CELL("filename",A66))+1,255)),Testitaulu_Testtabell!A71,"")))</f>
        <v/>
      </c>
      <c r="B67" s="19" t="str">
        <f ca="1">IF(Testitaulu_Testtabell!$B$2="","",IF(Testitaulu_Testtabell!B71="","",IF(Asetukset!$B$26=(MID(CELL("filename",B66),FIND("]",CELL("filename",B66))+1,255)),Testitaulu_Testtabell!B71,"")))</f>
        <v/>
      </c>
      <c r="C67" s="38" t="str">
        <f ca="1">IF(Testitaulu_Testtabell!$B$2="","",IF(Testitaulu_Testtabell!C71="","",IF(Asetukset!$B$26=(MID(CELL("filename",C66),FIND("]",CELL("filename",C66))+1,255)),Testitaulu_Testtabell!C71,"")))</f>
        <v/>
      </c>
      <c r="D67" s="19" t="str">
        <f>IF(Aloitus_Start!$D$1="","",IF(B67="","",IF(C67="","",C67-B67)))</f>
        <v/>
      </c>
      <c r="E67" s="45" t="str">
        <f>IF(Aloitus_Start!$D$1="","",IF(B67="","",IF(B67=0,"",IF(B67=" ","",IF(C67="","",(C67/B67)-1)))))</f>
        <v/>
      </c>
      <c r="F67" s="19" t="str">
        <f ca="1">IF($A$3="","",IF(Aloitus_Start!$D$1="","",IF(B67="",IF(Aloitus_Start!$D$1="Suomi","Tieto puuttuu : "&amp;$A67,IF(Aloitus_Start!$D$1="Svenska","Information saknas : "&amp;$A67)),"")))</f>
        <v/>
      </c>
      <c r="G67" s="19" t="str">
        <f ca="1">IF($A$3="","",IF(Aloitus_Start!$D$1="","",IF(C67="",IF(Aloitus_Start!$D$1="Suomi","Tieto puuttuu : "&amp;$A67,IF(Aloitus_Start!$D$1="Svenska","Information saknas : "&amp;$A67)),"")))</f>
        <v/>
      </c>
    </row>
    <row r="68" spans="1:7" x14ac:dyDescent="0.2">
      <c r="A68" s="37" t="str">
        <f ca="1">IF(Testitaulu_Testtabell!$B$2="","",IF(Testitaulu_Testtabell!A72="","",IF(Asetukset!$B$26=(MID(CELL("filename",A67),FIND("]",CELL("filename",A67))+1,255)),Testitaulu_Testtabell!A72,"")))</f>
        <v/>
      </c>
      <c r="B68" s="19" t="str">
        <f ca="1">IF(Testitaulu_Testtabell!$B$2="","",IF(Testitaulu_Testtabell!B72="","",IF(Asetukset!$B$26=(MID(CELL("filename",B67),FIND("]",CELL("filename",B67))+1,255)),Testitaulu_Testtabell!B72,"")))</f>
        <v/>
      </c>
      <c r="C68" s="38" t="str">
        <f ca="1">IF(Testitaulu_Testtabell!$B$2="","",IF(Testitaulu_Testtabell!C72="","",IF(Asetukset!$B$26=(MID(CELL("filename",C67),FIND("]",CELL("filename",C67))+1,255)),Testitaulu_Testtabell!C72,"")))</f>
        <v/>
      </c>
      <c r="D68" s="19" t="str">
        <f>IF(Aloitus_Start!$D$1="","",IF(B68="","",IF(C68="","",C68-B68)))</f>
        <v/>
      </c>
      <c r="E68" s="45" t="str">
        <f>IF(Aloitus_Start!$D$1="","",IF(B68="","",IF(B68=0,"",IF(B68=" ","",IF(C68="","",(C68/B68)-1)))))</f>
        <v/>
      </c>
      <c r="F68" s="19" t="str">
        <f ca="1">IF($A$3="","",IF(Aloitus_Start!$D$1="","",IF(B68="",IF(Aloitus_Start!$D$1="Suomi","Tieto puuttuu : "&amp;$A68,IF(Aloitus_Start!$D$1="Svenska","Information saknas : "&amp;$A68)),"")))</f>
        <v/>
      </c>
      <c r="G68" s="19" t="str">
        <f ca="1">IF($A$3="","",IF(Aloitus_Start!$D$1="","",IF(C68="",IF(Aloitus_Start!$D$1="Suomi","Tieto puuttuu : "&amp;$A68,IF(Aloitus_Start!$D$1="Svenska","Information saknas : "&amp;$A68)),"")))</f>
        <v/>
      </c>
    </row>
    <row r="69" spans="1:7" x14ac:dyDescent="0.2">
      <c r="A69" s="37" t="str">
        <f ca="1">IF(Testitaulu_Testtabell!$B$2="","",IF(Testitaulu_Testtabell!A73="","",IF(Asetukset!$B$26=(MID(CELL("filename",A68),FIND("]",CELL("filename",A68))+1,255)),Testitaulu_Testtabell!A73,"")))</f>
        <v/>
      </c>
      <c r="B69" s="19" t="str">
        <f ca="1">IF(Testitaulu_Testtabell!$B$2="","",IF(Testitaulu_Testtabell!B73="","",IF(Asetukset!$B$26=(MID(CELL("filename",B68),FIND("]",CELL("filename",B68))+1,255)),Testitaulu_Testtabell!B73,"")))</f>
        <v/>
      </c>
      <c r="C69" s="38" t="str">
        <f ca="1">IF(Testitaulu_Testtabell!$B$2="","",IF(Testitaulu_Testtabell!C73="","",IF(Asetukset!$B$26=(MID(CELL("filename",C68),FIND("]",CELL("filename",C68))+1,255)),Testitaulu_Testtabell!C73,"")))</f>
        <v/>
      </c>
      <c r="D69" s="19" t="str">
        <f>IF(Aloitus_Start!$D$1="","",IF(B69="","",IF(C69="","",C69-B69)))</f>
        <v/>
      </c>
      <c r="E69" s="45" t="str">
        <f>IF(Aloitus_Start!$D$1="","",IF(B69="","",IF(B69=0,"",IF(B69=" ","",IF(C69="","",(C69/B69)-1)))))</f>
        <v/>
      </c>
      <c r="F69" s="19" t="str">
        <f ca="1">IF($A$3="","",IF(Aloitus_Start!$D$1="","",IF(B69="",IF(Aloitus_Start!$D$1="Suomi","Tieto puuttuu : "&amp;$A69,IF(Aloitus_Start!$D$1="Svenska","Information saknas : "&amp;$A69)),"")))</f>
        <v/>
      </c>
      <c r="G69" s="19" t="str">
        <f ca="1">IF($A$3="","",IF(Aloitus_Start!$D$1="","",IF(C69="",IF(Aloitus_Start!$D$1="Suomi","Tieto puuttuu : "&amp;$A69,IF(Aloitus_Start!$D$1="Svenska","Information saknas : "&amp;$A69)),"")))</f>
        <v/>
      </c>
    </row>
    <row r="70" spans="1:7" x14ac:dyDescent="0.2">
      <c r="A70" s="37" t="str">
        <f ca="1">IF(Testitaulu_Testtabell!$B$2="","",IF(Testitaulu_Testtabell!A74="","",IF(Asetukset!$B$26=(MID(CELL("filename",A69),FIND("]",CELL("filename",A69))+1,255)),Testitaulu_Testtabell!A74,"")))</f>
        <v/>
      </c>
      <c r="B70" s="19" t="str">
        <f ca="1">IF(Testitaulu_Testtabell!$B$2="","",IF(Testitaulu_Testtabell!B74="","",IF(Asetukset!$B$26=(MID(CELL("filename",B69),FIND("]",CELL("filename",B69))+1,255)),Testitaulu_Testtabell!B74,"")))</f>
        <v/>
      </c>
      <c r="C70" s="38" t="str">
        <f ca="1">IF(Testitaulu_Testtabell!$B$2="","",IF(Testitaulu_Testtabell!C74="","",IF(Asetukset!$B$26=(MID(CELL("filename",C69),FIND("]",CELL("filename",C69))+1,255)),Testitaulu_Testtabell!C74,"")))</f>
        <v/>
      </c>
      <c r="D70" s="19" t="str">
        <f>IF(Aloitus_Start!$D$1="","",IF(B70="","",IF(C70="","",C70-B70)))</f>
        <v/>
      </c>
      <c r="E70" s="45" t="str">
        <f>IF(Aloitus_Start!$D$1="","",IF(B70="","",IF(B70=0,"",IF(B70=" ","",IF(C70="","",(C70/B70)-1)))))</f>
        <v/>
      </c>
      <c r="F70" s="19" t="str">
        <f ca="1">IF($A$3="","",IF(Aloitus_Start!$D$1="","",IF(B70="",IF(Aloitus_Start!$D$1="Suomi","Tieto puuttuu : "&amp;$A70,IF(Aloitus_Start!$D$1="Svenska","Information saknas : "&amp;$A70)),"")))</f>
        <v/>
      </c>
      <c r="G70" s="19" t="str">
        <f ca="1">IF($A$3="","",IF(Aloitus_Start!$D$1="","",IF(C70="",IF(Aloitus_Start!$D$1="Suomi","Tieto puuttuu : "&amp;$A70,IF(Aloitus_Start!$D$1="Svenska","Information saknas : "&amp;$A70)),"")))</f>
        <v/>
      </c>
    </row>
    <row r="71" spans="1:7" x14ac:dyDescent="0.2">
      <c r="A71" s="37" t="str">
        <f ca="1">IF(Testitaulu_Testtabell!$B$2="","",IF(Testitaulu_Testtabell!A75="","",IF(Asetukset!$B$26=(MID(CELL("filename",A70),FIND("]",CELL("filename",A70))+1,255)),Testitaulu_Testtabell!A75,"")))</f>
        <v/>
      </c>
      <c r="B71" s="19" t="str">
        <f ca="1">IF(Testitaulu_Testtabell!$B$2="","",IF(Testitaulu_Testtabell!B75="","",IF(Asetukset!$B$26=(MID(CELL("filename",B70),FIND("]",CELL("filename",B70))+1,255)),Testitaulu_Testtabell!B75,"")))</f>
        <v/>
      </c>
      <c r="C71" s="38" t="str">
        <f ca="1">IF(Testitaulu_Testtabell!$B$2="","",IF(Testitaulu_Testtabell!C75="","",IF(Asetukset!$B$26=(MID(CELL("filename",C70),FIND("]",CELL("filename",C70))+1,255)),Testitaulu_Testtabell!C75,"")))</f>
        <v/>
      </c>
      <c r="D71" s="19" t="str">
        <f>IF(Aloitus_Start!$D$1="","",IF(B71="","",IF(C71="","",C71-B71)))</f>
        <v/>
      </c>
      <c r="E71" s="45" t="str">
        <f>IF(Aloitus_Start!$D$1="","",IF(B71="","",IF(B71=0,"",IF(B71=" ","",IF(C71="","",(C71/B71)-1)))))</f>
        <v/>
      </c>
      <c r="F71" s="19" t="str">
        <f ca="1">IF($A$3="","",IF(Aloitus_Start!$D$1="","",IF(B71="",IF(Aloitus_Start!$D$1="Suomi","Tieto puuttuu : "&amp;$A71,IF(Aloitus_Start!$D$1="Svenska","Information saknas : "&amp;$A71)),"")))</f>
        <v/>
      </c>
      <c r="G71" s="19" t="str">
        <f ca="1">IF($A$3="","",IF(Aloitus_Start!$D$1="","",IF(C71="",IF(Aloitus_Start!$D$1="Suomi","Tieto puuttuu : "&amp;$A71,IF(Aloitus_Start!$D$1="Svenska","Information saknas : "&amp;$A71)),"")))</f>
        <v/>
      </c>
    </row>
    <row r="72" spans="1:7" x14ac:dyDescent="0.2">
      <c r="A72" s="37" t="str">
        <f ca="1">IF(Testitaulu_Testtabell!$B$2="","",IF(Testitaulu_Testtabell!A76="","",IF(Asetukset!$B$26=(MID(CELL("filename",A71),FIND("]",CELL("filename",A71))+1,255)),Testitaulu_Testtabell!A76,"")))</f>
        <v/>
      </c>
      <c r="B72" s="19" t="str">
        <f ca="1">IF(Testitaulu_Testtabell!$B$2="","",IF(Testitaulu_Testtabell!B76="","",IF(Asetukset!$B$26=(MID(CELL("filename",B71),FIND("]",CELL("filename",B71))+1,255)),Testitaulu_Testtabell!B76,"")))</f>
        <v/>
      </c>
      <c r="C72" s="38" t="str">
        <f ca="1">IF(Testitaulu_Testtabell!$B$2="","",IF(Testitaulu_Testtabell!C76="","",IF(Asetukset!$B$26=(MID(CELL("filename",C71),FIND("]",CELL("filename",C71))+1,255)),Testitaulu_Testtabell!C76,"")))</f>
        <v/>
      </c>
      <c r="D72" s="19" t="str">
        <f>IF(Aloitus_Start!$D$1="","",IF(B72="","",IF(C72="","",C72-B72)))</f>
        <v/>
      </c>
      <c r="E72" s="45" t="str">
        <f>IF(Aloitus_Start!$D$1="","",IF(B72="","",IF(B72=0,"",IF(B72=" ","",IF(C72="","",(C72/B72)-1)))))</f>
        <v/>
      </c>
      <c r="F72" s="19" t="str">
        <f ca="1">IF($A$3="","",IF(Aloitus_Start!$D$1="","",IF(B72="",IF(Aloitus_Start!$D$1="Suomi","Tieto puuttuu : "&amp;$A72,IF(Aloitus_Start!$D$1="Svenska","Information saknas : "&amp;$A72)),"")))</f>
        <v/>
      </c>
      <c r="G72" s="19" t="str">
        <f ca="1">IF($A$3="","",IF(Aloitus_Start!$D$1="","",IF(C72="",IF(Aloitus_Start!$D$1="Suomi","Tieto puuttuu : "&amp;$A72,IF(Aloitus_Start!$D$1="Svenska","Information saknas : "&amp;$A72)),"")))</f>
        <v/>
      </c>
    </row>
    <row r="73" spans="1:7" x14ac:dyDescent="0.2">
      <c r="A73" s="37" t="str">
        <f ca="1">IF(Testitaulu_Testtabell!$B$2="","",IF(Testitaulu_Testtabell!A77="","",IF(Asetukset!$B$26=(MID(CELL("filename",A72),FIND("]",CELL("filename",A72))+1,255)),Testitaulu_Testtabell!A77,"")))</f>
        <v/>
      </c>
      <c r="B73" s="19" t="str">
        <f ca="1">IF(Testitaulu_Testtabell!$B$2="","",IF(Testitaulu_Testtabell!B77="","",IF(Asetukset!$B$26=(MID(CELL("filename",B72),FIND("]",CELL("filename",B72))+1,255)),Testitaulu_Testtabell!B77,"")))</f>
        <v/>
      </c>
      <c r="C73" s="38" t="str">
        <f ca="1">IF(Testitaulu_Testtabell!$B$2="","",IF(Testitaulu_Testtabell!C77="","",IF(Asetukset!$B$26=(MID(CELL("filename",C72),FIND("]",CELL("filename",C72))+1,255)),Testitaulu_Testtabell!C77,"")))</f>
        <v/>
      </c>
      <c r="D73" s="19" t="str">
        <f>IF(Aloitus_Start!$D$1="","",IF(B73="","",IF(C73="","",C73-B73)))</f>
        <v/>
      </c>
      <c r="E73" s="45" t="str">
        <f>IF(Aloitus_Start!$D$1="","",IF(B73="","",IF(B73=0,"",IF(B73=" ","",IF(C73="","",(C73/B73)-1)))))</f>
        <v/>
      </c>
      <c r="F73" s="19" t="str">
        <f ca="1">IF($A$3="","",IF(Aloitus_Start!$D$1="","",IF(B73="",IF(Aloitus_Start!$D$1="Suomi","Tieto puuttuu : "&amp;$A73,IF(Aloitus_Start!$D$1="Svenska","Information saknas : "&amp;$A73)),"")))</f>
        <v/>
      </c>
      <c r="G73" s="19" t="str">
        <f ca="1">IF($A$3="","",IF(Aloitus_Start!$D$1="","",IF(C73="",IF(Aloitus_Start!$D$1="Suomi","Tieto puuttuu : "&amp;$A73,IF(Aloitus_Start!$D$1="Svenska","Information saknas : "&amp;$A73)),"")))</f>
        <v/>
      </c>
    </row>
    <row r="74" spans="1:7" x14ac:dyDescent="0.2">
      <c r="A74" s="37" t="str">
        <f ca="1">IF(Testitaulu_Testtabell!$B$2="","",IF(Testitaulu_Testtabell!A78="","",IF(Asetukset!$B$26=(MID(CELL("filename",A73),FIND("]",CELL("filename",A73))+1,255)),Testitaulu_Testtabell!A78,"")))</f>
        <v/>
      </c>
      <c r="B74" s="19" t="str">
        <f ca="1">IF(Testitaulu_Testtabell!$B$2="","",IF(Testitaulu_Testtabell!B78="","",IF(Asetukset!$B$26=(MID(CELL("filename",B73),FIND("]",CELL("filename",B73))+1,255)),Testitaulu_Testtabell!B78,"")))</f>
        <v/>
      </c>
      <c r="C74" s="38" t="str">
        <f ca="1">IF(Testitaulu_Testtabell!$B$2="","",IF(Testitaulu_Testtabell!C78="","",IF(Asetukset!$B$26=(MID(CELL("filename",C73),FIND("]",CELL("filename",C73))+1,255)),Testitaulu_Testtabell!C78,"")))</f>
        <v/>
      </c>
      <c r="D74" s="19" t="str">
        <f>IF(Aloitus_Start!$D$1="","",IF(B74="","",IF(C74="","",C74-B74)))</f>
        <v/>
      </c>
      <c r="E74" s="45" t="str">
        <f>IF(Aloitus_Start!$D$1="","",IF(B74="","",IF(B74=0,"",IF(B74=" ","",IF(C74="","",(C74/B74)-1)))))</f>
        <v/>
      </c>
      <c r="F74" s="19" t="str">
        <f ca="1">IF($A$3="","",IF(Aloitus_Start!$D$1="","",IF(B74="",IF(Aloitus_Start!$D$1="Suomi","Tieto puuttuu : "&amp;$A74,IF(Aloitus_Start!$D$1="Svenska","Information saknas : "&amp;$A74)),"")))</f>
        <v/>
      </c>
      <c r="G74" s="19" t="str">
        <f ca="1">IF($A$3="","",IF(Aloitus_Start!$D$1="","",IF(C74="",IF(Aloitus_Start!$D$1="Suomi","Tieto puuttuu : "&amp;$A74,IF(Aloitus_Start!$D$1="Svenska","Information saknas : "&amp;$A74)),"")))</f>
        <v/>
      </c>
    </row>
    <row r="75" spans="1:7" x14ac:dyDescent="0.2">
      <c r="A75" s="37" t="str">
        <f ca="1">IF(Testitaulu_Testtabell!$B$2="","",IF(Testitaulu_Testtabell!A79="","",IF(Asetukset!$B$26=(MID(CELL("filename",A74),FIND("]",CELL("filename",A74))+1,255)),Testitaulu_Testtabell!A79,"")))</f>
        <v/>
      </c>
      <c r="B75" s="19" t="str">
        <f ca="1">IF(Testitaulu_Testtabell!$B$2="","",IF(Testitaulu_Testtabell!B79="","",IF(Asetukset!$B$26=(MID(CELL("filename",B74),FIND("]",CELL("filename",B74))+1,255)),Testitaulu_Testtabell!B79,"")))</f>
        <v/>
      </c>
      <c r="C75" s="38" t="str">
        <f ca="1">IF(Testitaulu_Testtabell!$B$2="","",IF(Testitaulu_Testtabell!C79="","",IF(Asetukset!$B$26=(MID(CELL("filename",C74),FIND("]",CELL("filename",C74))+1,255)),Testitaulu_Testtabell!C79,"")))</f>
        <v/>
      </c>
      <c r="D75" s="19" t="str">
        <f>IF(Aloitus_Start!$D$1="","",IF(B75="","",IF(C75="","",C75-B75)))</f>
        <v/>
      </c>
      <c r="E75" s="45" t="str">
        <f>IF(Aloitus_Start!$D$1="","",IF(B75="","",IF(B75=0,"",IF(B75=" ","",IF(C75="","",(C75/B75)-1)))))</f>
        <v/>
      </c>
      <c r="F75" s="19" t="str">
        <f ca="1">IF($A$3="","",IF(Aloitus_Start!$D$1="","",IF(B75="",IF(Aloitus_Start!$D$1="Suomi","Tieto puuttuu : "&amp;$A75,IF(Aloitus_Start!$D$1="Svenska","Information saknas : "&amp;$A75)),"")))</f>
        <v/>
      </c>
      <c r="G75" s="19" t="str">
        <f ca="1">IF($A$3="","",IF(Aloitus_Start!$D$1="","",IF(C75="",IF(Aloitus_Start!$D$1="Suomi","Tieto puuttuu : "&amp;$A75,IF(Aloitus_Start!$D$1="Svenska","Information saknas : "&amp;$A75)),"")))</f>
        <v/>
      </c>
    </row>
    <row r="76" spans="1:7" x14ac:dyDescent="0.2">
      <c r="A76" s="37" t="str">
        <f ca="1">IF(Testitaulu_Testtabell!$B$2="","",IF(Testitaulu_Testtabell!A80="","",IF(Asetukset!$B$26=(MID(CELL("filename",A75),FIND("]",CELL("filename",A75))+1,255)),Testitaulu_Testtabell!A80,"")))</f>
        <v/>
      </c>
      <c r="B76" s="19" t="str">
        <f ca="1">IF(Testitaulu_Testtabell!$B$2="","",IF(Testitaulu_Testtabell!B80="","",IF(Asetukset!$B$26=(MID(CELL("filename",B75),FIND("]",CELL("filename",B75))+1,255)),Testitaulu_Testtabell!B80,"")))</f>
        <v/>
      </c>
      <c r="C76" s="38" t="str">
        <f ca="1">IF(Testitaulu_Testtabell!$B$2="","",IF(Testitaulu_Testtabell!C80="","",IF(Asetukset!$B$26=(MID(CELL("filename",C75),FIND("]",CELL("filename",C75))+1,255)),Testitaulu_Testtabell!C80,"")))</f>
        <v/>
      </c>
      <c r="D76" s="19" t="str">
        <f>IF(Aloitus_Start!$D$1="","",IF(B76="","",IF(C76="","",C76-B76)))</f>
        <v/>
      </c>
      <c r="E76" s="45" t="str">
        <f>IF(Aloitus_Start!$D$1="","",IF(B76="","",IF(B76=0,"",IF(B76=" ","",IF(C76="","",(C76/B76)-1)))))</f>
        <v/>
      </c>
      <c r="F76" s="19" t="str">
        <f ca="1">IF($A$3="","",IF(Aloitus_Start!$D$1="","",IF(B76="",IF(Aloitus_Start!$D$1="Suomi","Tieto puuttuu : "&amp;$A76,IF(Aloitus_Start!$D$1="Svenska","Information saknas : "&amp;$A76)),"")))</f>
        <v/>
      </c>
      <c r="G76" s="19" t="str">
        <f ca="1">IF($A$3="","",IF(Aloitus_Start!$D$1="","",IF(C76="",IF(Aloitus_Start!$D$1="Suomi","Tieto puuttuu : "&amp;$A76,IF(Aloitus_Start!$D$1="Svenska","Information saknas : "&amp;$A76)),"")))</f>
        <v/>
      </c>
    </row>
    <row r="77" spans="1:7" x14ac:dyDescent="0.2">
      <c r="A77" s="37" t="str">
        <f ca="1">IF(Testitaulu_Testtabell!$B$2="","",IF(Testitaulu_Testtabell!A81="","",IF(Asetukset!$B$26=(MID(CELL("filename",A76),FIND("]",CELL("filename",A76))+1,255)),Testitaulu_Testtabell!A81,"")))</f>
        <v/>
      </c>
      <c r="B77" s="19" t="str">
        <f ca="1">IF(Testitaulu_Testtabell!$B$2="","",IF(Testitaulu_Testtabell!B81="","",IF(Asetukset!$B$26=(MID(CELL("filename",B76),FIND("]",CELL("filename",B76))+1,255)),Testitaulu_Testtabell!B81,"")))</f>
        <v/>
      </c>
      <c r="C77" s="38" t="str">
        <f ca="1">IF(Testitaulu_Testtabell!$B$2="","",IF(Testitaulu_Testtabell!C81="","",IF(Asetukset!$B$26=(MID(CELL("filename",C76),FIND("]",CELL("filename",C76))+1,255)),Testitaulu_Testtabell!C81,"")))</f>
        <v/>
      </c>
      <c r="D77" s="19" t="str">
        <f>IF(Aloitus_Start!$D$1="","",IF(B77="","",IF(C77="","",C77-B77)))</f>
        <v/>
      </c>
      <c r="E77" s="45" t="str">
        <f>IF(Aloitus_Start!$D$1="","",IF(B77="","",IF(B77=0,"",IF(B77=" ","",IF(C77="","",(C77/B77)-1)))))</f>
        <v/>
      </c>
      <c r="F77" s="19" t="str">
        <f ca="1">IF($A$3="","",IF(Aloitus_Start!$D$1="","",IF(B77="",IF(Aloitus_Start!$D$1="Suomi","Tieto puuttuu : "&amp;$A77,IF(Aloitus_Start!$D$1="Svenska","Information saknas : "&amp;$A77)),"")))</f>
        <v/>
      </c>
      <c r="G77" s="19" t="str">
        <f ca="1">IF($A$3="","",IF(Aloitus_Start!$D$1="","",IF(C77="",IF(Aloitus_Start!$D$1="Suomi","Tieto puuttuu : "&amp;$A77,IF(Aloitus_Start!$D$1="Svenska","Information saknas : "&amp;$A77)),"")))</f>
        <v/>
      </c>
    </row>
    <row r="78" spans="1:7" x14ac:dyDescent="0.2">
      <c r="A78" s="37" t="str">
        <f ca="1">IF(Testitaulu_Testtabell!$B$2="","",IF(Testitaulu_Testtabell!A82="","",IF(Asetukset!$B$26=(MID(CELL("filename",A77),FIND("]",CELL("filename",A77))+1,255)),Testitaulu_Testtabell!A82,"")))</f>
        <v/>
      </c>
      <c r="B78" s="19" t="str">
        <f ca="1">IF(Testitaulu_Testtabell!$B$2="","",IF(Testitaulu_Testtabell!B82="","",IF(Asetukset!$B$26=(MID(CELL("filename",B77),FIND("]",CELL("filename",B77))+1,255)),Testitaulu_Testtabell!B82,"")))</f>
        <v/>
      </c>
      <c r="C78" s="38" t="str">
        <f ca="1">IF(Testitaulu_Testtabell!$B$2="","",IF(Testitaulu_Testtabell!C82="","",IF(Asetukset!$B$26=(MID(CELL("filename",C77),FIND("]",CELL("filename",C77))+1,255)),Testitaulu_Testtabell!C82,"")))</f>
        <v/>
      </c>
      <c r="D78" s="19" t="str">
        <f>IF(Aloitus_Start!$D$1="","",IF(B78="","",IF(C78="","",C78-B78)))</f>
        <v/>
      </c>
      <c r="E78" s="45" t="str">
        <f>IF(Aloitus_Start!$D$1="","",IF(B78="","",IF(B78=0,"",IF(B78=" ","",IF(C78="","",(C78/B78)-1)))))</f>
        <v/>
      </c>
      <c r="F78" s="19" t="str">
        <f ca="1">IF($A$3="","",IF(Aloitus_Start!$D$1="","",IF(B78="",IF(Aloitus_Start!$D$1="Suomi","Tieto puuttuu : "&amp;$A78,IF(Aloitus_Start!$D$1="Svenska","Information saknas : "&amp;$A78)),"")))</f>
        <v/>
      </c>
      <c r="G78" s="19" t="str">
        <f ca="1">IF($A$3="","",IF(Aloitus_Start!$D$1="","",IF(C78="",IF(Aloitus_Start!$D$1="Suomi","Tieto puuttuu : "&amp;$A78,IF(Aloitus_Start!$D$1="Svenska","Information saknas : "&amp;$A78)),"")))</f>
        <v/>
      </c>
    </row>
    <row r="79" spans="1:7" x14ac:dyDescent="0.2">
      <c r="A79" s="37" t="str">
        <f ca="1">IF(Testitaulu_Testtabell!$B$2="","",IF(Testitaulu_Testtabell!A83="","",IF(Asetukset!$B$26=(MID(CELL("filename",A78),FIND("]",CELL("filename",A78))+1,255)),Testitaulu_Testtabell!A83,"")))</f>
        <v/>
      </c>
      <c r="B79" s="19" t="str">
        <f ca="1">IF(Testitaulu_Testtabell!$B$2="","",IF(Testitaulu_Testtabell!B83="","",IF(Asetukset!$B$26=(MID(CELL("filename",B78),FIND("]",CELL("filename",B78))+1,255)),Testitaulu_Testtabell!B83,"")))</f>
        <v/>
      </c>
      <c r="C79" s="38" t="str">
        <f ca="1">IF(Testitaulu_Testtabell!$B$2="","",IF(Testitaulu_Testtabell!C83="","",IF(Asetukset!$B$26=(MID(CELL("filename",C78),FIND("]",CELL("filename",C78))+1,255)),Testitaulu_Testtabell!C83,"")))</f>
        <v/>
      </c>
      <c r="D79" s="19" t="str">
        <f>IF(Aloitus_Start!$D$1="","",IF(B79="","",IF(C79="","",C79-B79)))</f>
        <v/>
      </c>
      <c r="E79" s="45" t="str">
        <f>IF(Aloitus_Start!$D$1="","",IF(B79="","",IF(B79=0,"",IF(B79=" ","",IF(C79="","",(C79/B79)-1)))))</f>
        <v/>
      </c>
      <c r="F79" s="19" t="str">
        <f ca="1">IF($A$3="","",IF(Aloitus_Start!$D$1="","",IF(B79="",IF(Aloitus_Start!$D$1="Suomi","Tieto puuttuu : "&amp;$A79,IF(Aloitus_Start!$D$1="Svenska","Information saknas : "&amp;$A79)),"")))</f>
        <v/>
      </c>
      <c r="G79" s="19" t="str">
        <f ca="1">IF($A$3="","",IF(Aloitus_Start!$D$1="","",IF(C79="",IF(Aloitus_Start!$D$1="Suomi","Tieto puuttuu : "&amp;$A79,IF(Aloitus_Start!$D$1="Svenska","Information saknas : "&amp;$A79)),"")))</f>
        <v/>
      </c>
    </row>
    <row r="80" spans="1:7" x14ac:dyDescent="0.2">
      <c r="A80" s="37" t="str">
        <f ca="1">IF(Testitaulu_Testtabell!$B$2="","",IF(Testitaulu_Testtabell!A84="","",IF(Asetukset!$B$26=(MID(CELL("filename",A79),FIND("]",CELL("filename",A79))+1,255)),Testitaulu_Testtabell!A84,"")))</f>
        <v/>
      </c>
      <c r="B80" s="19" t="str">
        <f ca="1">IF(Testitaulu_Testtabell!$B$2="","",IF(Testitaulu_Testtabell!B84="","",IF(Asetukset!$B$26=(MID(CELL("filename",B79),FIND("]",CELL("filename",B79))+1,255)),Testitaulu_Testtabell!B84,"")))</f>
        <v/>
      </c>
      <c r="C80" s="38" t="str">
        <f ca="1">IF(Testitaulu_Testtabell!$B$2="","",IF(Testitaulu_Testtabell!C84="","",IF(Asetukset!$B$26=(MID(CELL("filename",C79),FIND("]",CELL("filename",C79))+1,255)),Testitaulu_Testtabell!C84,"")))</f>
        <v/>
      </c>
      <c r="D80" s="19" t="str">
        <f>IF(Aloitus_Start!$D$1="","",IF(B80="","",IF(C80="","",C80-B80)))</f>
        <v/>
      </c>
      <c r="E80" s="45" t="str">
        <f>IF(Aloitus_Start!$D$1="","",IF(B80="","",IF(B80=0,"",IF(B80=" ","",IF(C80="","",(C80/B80)-1)))))</f>
        <v/>
      </c>
      <c r="F80" s="19" t="str">
        <f ca="1">IF($A$3="","",IF(Aloitus_Start!$D$1="","",IF(B80="",IF(Aloitus_Start!$D$1="Suomi","Tieto puuttuu : "&amp;$A80,IF(Aloitus_Start!$D$1="Svenska","Information saknas : "&amp;$A80)),"")))</f>
        <v/>
      </c>
      <c r="G80" s="19" t="str">
        <f ca="1">IF($A$3="","",IF(Aloitus_Start!$D$1="","",IF(C80="",IF(Aloitus_Start!$D$1="Suomi","Tieto puuttuu : "&amp;$A80,IF(Aloitus_Start!$D$1="Svenska","Information saknas : "&amp;$A80)),"")))</f>
        <v/>
      </c>
    </row>
    <row r="81" spans="1:7" x14ac:dyDescent="0.2">
      <c r="A81" s="37" t="str">
        <f ca="1">IF(Testitaulu_Testtabell!$B$2="","",IF(Testitaulu_Testtabell!A85="","",IF(Asetukset!$B$26=(MID(CELL("filename",A80),FIND("]",CELL("filename",A80))+1,255)),Testitaulu_Testtabell!A85,"")))</f>
        <v/>
      </c>
      <c r="B81" s="19" t="str">
        <f ca="1">IF(Testitaulu_Testtabell!$B$2="","",IF(Testitaulu_Testtabell!B85="","",IF(Asetukset!$B$26=(MID(CELL("filename",B80),FIND("]",CELL("filename",B80))+1,255)),Testitaulu_Testtabell!B85,"")))</f>
        <v/>
      </c>
      <c r="C81" s="38" t="str">
        <f ca="1">IF(Testitaulu_Testtabell!$B$2="","",IF(Testitaulu_Testtabell!C85="","",IF(Asetukset!$B$26=(MID(CELL("filename",C80),FIND("]",CELL("filename",C80))+1,255)),Testitaulu_Testtabell!C85,"")))</f>
        <v/>
      </c>
      <c r="D81" s="19" t="str">
        <f>IF(Aloitus_Start!$D$1="","",IF(B81="","",IF(C81="","",C81-B81)))</f>
        <v/>
      </c>
      <c r="E81" s="45" t="str">
        <f>IF(Aloitus_Start!$D$1="","",IF(B81="","",IF(B81=0,"",IF(B81=" ","",IF(C81="","",(C81/B81)-1)))))</f>
        <v/>
      </c>
      <c r="F81" s="19" t="str">
        <f ca="1">IF($A$3="","",IF(Aloitus_Start!$D$1="","",IF(B81="",IF(Aloitus_Start!$D$1="Suomi","Tieto puuttuu : "&amp;$A81,IF(Aloitus_Start!$D$1="Svenska","Information saknas : "&amp;$A81)),"")))</f>
        <v/>
      </c>
      <c r="G81" s="19" t="str">
        <f ca="1">IF($A$3="","",IF(Aloitus_Start!$D$1="","",IF(C81="",IF(Aloitus_Start!$D$1="Suomi","Tieto puuttuu : "&amp;$A81,IF(Aloitus_Start!$D$1="Svenska","Information saknas : "&amp;$A81)),"")))</f>
        <v/>
      </c>
    </row>
    <row r="82" spans="1:7" x14ac:dyDescent="0.2">
      <c r="A82" s="37" t="str">
        <f ca="1">IF(Testitaulu_Testtabell!$B$2="","",IF(Testitaulu_Testtabell!A86="","",IF(Asetukset!$B$26=(MID(CELL("filename",A81),FIND("]",CELL("filename",A81))+1,255)),Testitaulu_Testtabell!A86,"")))</f>
        <v/>
      </c>
      <c r="B82" s="19" t="str">
        <f ca="1">IF(Testitaulu_Testtabell!$B$2="","",IF(Testitaulu_Testtabell!B86="","",IF(Asetukset!$B$26=(MID(CELL("filename",B81),FIND("]",CELL("filename",B81))+1,255)),Testitaulu_Testtabell!B86,"")))</f>
        <v/>
      </c>
      <c r="C82" s="38" t="str">
        <f ca="1">IF(Testitaulu_Testtabell!$B$2="","",IF(Testitaulu_Testtabell!C86="","",IF(Asetukset!$B$26=(MID(CELL("filename",C81),FIND("]",CELL("filename",C81))+1,255)),Testitaulu_Testtabell!C86,"")))</f>
        <v/>
      </c>
      <c r="D82" s="19" t="str">
        <f>IF(Aloitus_Start!$D$1="","",IF(B82="","",IF(C82="","",C82-B82)))</f>
        <v/>
      </c>
      <c r="E82" s="45" t="str">
        <f>IF(Aloitus_Start!$D$1="","",IF(B82="","",IF(B82=0,"",IF(B82=" ","",IF(C82="","",(C82/B82)-1)))))</f>
        <v/>
      </c>
      <c r="F82" s="19" t="str">
        <f ca="1">IF($A$3="","",IF(Aloitus_Start!$D$1="","",IF(B82="",IF(Aloitus_Start!$D$1="Suomi","Tieto puuttuu : "&amp;$A82,IF(Aloitus_Start!$D$1="Svenska","Information saknas : "&amp;$A82)),"")))</f>
        <v/>
      </c>
      <c r="G82" s="19" t="str">
        <f ca="1">IF($A$3="","",IF(Aloitus_Start!$D$1="","",IF(C82="",IF(Aloitus_Start!$D$1="Suomi","Tieto puuttuu : "&amp;$A82,IF(Aloitus_Start!$D$1="Svenska","Information saknas : "&amp;$A82)),"")))</f>
        <v/>
      </c>
    </row>
    <row r="83" spans="1:7" x14ac:dyDescent="0.2">
      <c r="A83" s="37" t="str">
        <f ca="1">IF(Testitaulu_Testtabell!$B$2="","",IF(Testitaulu_Testtabell!A87="","",IF(Asetukset!$B$26=(MID(CELL("filename",A82),FIND("]",CELL("filename",A82))+1,255)),Testitaulu_Testtabell!A87,"")))</f>
        <v/>
      </c>
      <c r="B83" s="19" t="str">
        <f ca="1">IF(Testitaulu_Testtabell!$B$2="","",IF(Testitaulu_Testtabell!B87="","",IF(Asetukset!$B$26=(MID(CELL("filename",B82),FIND("]",CELL("filename",B82))+1,255)),Testitaulu_Testtabell!B87,"")))</f>
        <v/>
      </c>
      <c r="C83" s="38" t="str">
        <f ca="1">IF(Testitaulu_Testtabell!$B$2="","",IF(Testitaulu_Testtabell!C87="","",IF(Asetukset!$B$26=(MID(CELL("filename",C82),FIND("]",CELL("filename",C82))+1,255)),Testitaulu_Testtabell!C87,"")))</f>
        <v/>
      </c>
      <c r="D83" s="19" t="str">
        <f>IF(Aloitus_Start!$D$1="","",IF(B83="","",IF(C83="","",C83-B83)))</f>
        <v/>
      </c>
      <c r="E83" s="45" t="str">
        <f>IF(Aloitus_Start!$D$1="","",IF(B83="","",IF(B83=0,"",IF(B83=" ","",IF(C83="","",(C83/B83)-1)))))</f>
        <v/>
      </c>
      <c r="F83" s="19" t="str">
        <f ca="1">IF($A$3="","",IF(Aloitus_Start!$D$1="","",IF(B83="",IF(Aloitus_Start!$D$1="Suomi","Tieto puuttuu : "&amp;$A83,IF(Aloitus_Start!$D$1="Svenska","Information saknas : "&amp;$A83)),"")))</f>
        <v/>
      </c>
      <c r="G83" s="19" t="str">
        <f ca="1">IF($A$3="","",IF(Aloitus_Start!$D$1="","",IF(C83="",IF(Aloitus_Start!$D$1="Suomi","Tieto puuttuu : "&amp;$A83,IF(Aloitus_Start!$D$1="Svenska","Information saknas : "&amp;$A83)),"")))</f>
        <v/>
      </c>
    </row>
    <row r="84" spans="1:7" x14ac:dyDescent="0.2">
      <c r="A84" s="37" t="str">
        <f ca="1">IF(Testitaulu_Testtabell!$B$2="","",IF(Testitaulu_Testtabell!A88="","",IF(Asetukset!$B$26=(MID(CELL("filename",A83),FIND("]",CELL("filename",A83))+1,255)),Testitaulu_Testtabell!A88,"")))</f>
        <v/>
      </c>
      <c r="B84" s="19" t="str">
        <f ca="1">IF(Testitaulu_Testtabell!$B$2="","",IF(Testitaulu_Testtabell!B88="","",IF(Asetukset!$B$26=(MID(CELL("filename",B83),FIND("]",CELL("filename",B83))+1,255)),Testitaulu_Testtabell!B88,"")))</f>
        <v/>
      </c>
      <c r="C84" s="38" t="str">
        <f ca="1">IF(Testitaulu_Testtabell!$B$2="","",IF(Testitaulu_Testtabell!C88="","",IF(Asetukset!$B$26=(MID(CELL("filename",C83),FIND("]",CELL("filename",C83))+1,255)),Testitaulu_Testtabell!C88,"")))</f>
        <v/>
      </c>
      <c r="D84" s="19" t="str">
        <f>IF(Aloitus_Start!$D$1="","",IF(B84="","",IF(C84="","",C84-B84)))</f>
        <v/>
      </c>
      <c r="E84" s="45" t="str">
        <f>IF(Aloitus_Start!$D$1="","",IF(B84="","",IF(B84=0,"",IF(B84=" ","",IF(C84="","",(C84/B84)-1)))))</f>
        <v/>
      </c>
      <c r="F84" s="19" t="str">
        <f ca="1">IF($A$3="","",IF(Aloitus_Start!$D$1="","",IF(B84="",IF(Aloitus_Start!$D$1="Suomi","Tieto puuttuu : "&amp;$A84,IF(Aloitus_Start!$D$1="Svenska","Information saknas : "&amp;$A84)),"")))</f>
        <v/>
      </c>
      <c r="G84" s="19" t="str">
        <f ca="1">IF($A$3="","",IF(Aloitus_Start!$D$1="","",IF(C84="",IF(Aloitus_Start!$D$1="Suomi","Tieto puuttuu : "&amp;$A84,IF(Aloitus_Start!$D$1="Svenska","Information saknas : "&amp;$A84)),"")))</f>
        <v/>
      </c>
    </row>
    <row r="85" spans="1:7" x14ac:dyDescent="0.2">
      <c r="A85" s="37" t="str">
        <f ca="1">IF(Testitaulu_Testtabell!$B$2="","",IF(Testitaulu_Testtabell!A89="","",IF(Asetukset!$B$26=(MID(CELL("filename",A84),FIND("]",CELL("filename",A84))+1,255)),Testitaulu_Testtabell!A89,"")))</f>
        <v/>
      </c>
      <c r="B85" s="19" t="str">
        <f ca="1">IF(Testitaulu_Testtabell!$B$2="","",IF(Testitaulu_Testtabell!B89="","",IF(Asetukset!$B$26=(MID(CELL("filename",B84),FIND("]",CELL("filename",B84))+1,255)),Testitaulu_Testtabell!B89,"")))</f>
        <v/>
      </c>
      <c r="C85" s="38" t="str">
        <f ca="1">IF(Testitaulu_Testtabell!$B$2="","",IF(Testitaulu_Testtabell!C89="","",IF(Asetukset!$B$26=(MID(CELL("filename",C84),FIND("]",CELL("filename",C84))+1,255)),Testitaulu_Testtabell!C89,"")))</f>
        <v/>
      </c>
      <c r="D85" s="19" t="str">
        <f>IF(Aloitus_Start!$D$1="","",IF(B85="","",IF(C85="","",C85-B85)))</f>
        <v/>
      </c>
      <c r="E85" s="45" t="str">
        <f>IF(Aloitus_Start!$D$1="","",IF(B85="","",IF(B85=0,"",IF(B85=" ","",IF(C85="","",(C85/B85)-1)))))</f>
        <v/>
      </c>
      <c r="F85" s="19" t="str">
        <f ca="1">IF($A$3="","",IF(Aloitus_Start!$D$1="","",IF(B85="",IF(Aloitus_Start!$D$1="Suomi","Tieto puuttuu : "&amp;$A85,IF(Aloitus_Start!$D$1="Svenska","Information saknas : "&amp;$A85)),"")))</f>
        <v/>
      </c>
      <c r="G85" s="19" t="str">
        <f ca="1">IF($A$3="","",IF(Aloitus_Start!$D$1="","",IF(C85="",IF(Aloitus_Start!$D$1="Suomi","Tieto puuttuu : "&amp;$A85,IF(Aloitus_Start!$D$1="Svenska","Information saknas : "&amp;$A85)),"")))</f>
        <v/>
      </c>
    </row>
    <row r="86" spans="1:7" x14ac:dyDescent="0.2">
      <c r="A86" s="37" t="str">
        <f ca="1">IF(Testitaulu_Testtabell!$B$2="","",IF(Testitaulu_Testtabell!A90="","",IF(Asetukset!$B$26=(MID(CELL("filename",A85),FIND("]",CELL("filename",A85))+1,255)),Testitaulu_Testtabell!A90,"")))</f>
        <v/>
      </c>
      <c r="B86" s="19" t="str">
        <f ca="1">IF(Testitaulu_Testtabell!$B$2="","",IF(Testitaulu_Testtabell!B90="","",IF(Asetukset!$B$26=(MID(CELL("filename",B85),FIND("]",CELL("filename",B85))+1,255)),Testitaulu_Testtabell!B90,"")))</f>
        <v/>
      </c>
      <c r="C86" s="38" t="str">
        <f ca="1">IF(Testitaulu_Testtabell!$B$2="","",IF(Testitaulu_Testtabell!C90="","",IF(Asetukset!$B$26=(MID(CELL("filename",C85),FIND("]",CELL("filename",C85))+1,255)),Testitaulu_Testtabell!C90,"")))</f>
        <v/>
      </c>
      <c r="D86" s="19" t="str">
        <f>IF(Aloitus_Start!$D$1="","",IF(B86="","",IF(C86="","",C86-B86)))</f>
        <v/>
      </c>
      <c r="E86" s="45" t="str">
        <f>IF(Aloitus_Start!$D$1="","",IF(B86="","",IF(B86=0,"",IF(B86=" ","",IF(C86="","",(C86/B86)-1)))))</f>
        <v/>
      </c>
      <c r="F86" s="19" t="str">
        <f ca="1">IF($A$3="","",IF(Aloitus_Start!$D$1="","",IF(B86="",IF(Aloitus_Start!$D$1="Suomi","Tieto puuttuu : "&amp;$A86,IF(Aloitus_Start!$D$1="Svenska","Information saknas : "&amp;$A86)),"")))</f>
        <v/>
      </c>
      <c r="G86" s="19" t="str">
        <f ca="1">IF($A$3="","",IF(Aloitus_Start!$D$1="","",IF(C86="",IF(Aloitus_Start!$D$1="Suomi","Tieto puuttuu : "&amp;$A86,IF(Aloitus_Start!$D$1="Svenska","Information saknas : "&amp;$A86)),"")))</f>
        <v/>
      </c>
    </row>
    <row r="87" spans="1:7" x14ac:dyDescent="0.2">
      <c r="A87" s="37" t="str">
        <f ca="1">IF(Testitaulu_Testtabell!$B$2="","",IF(Testitaulu_Testtabell!A91="","",IF(Asetukset!$B$26=(MID(CELL("filename",A86),FIND("]",CELL("filename",A86))+1,255)),Testitaulu_Testtabell!A91,"")))</f>
        <v/>
      </c>
      <c r="B87" s="19" t="str">
        <f ca="1">IF(Testitaulu_Testtabell!$B$2="","",IF(Testitaulu_Testtabell!B91="","",IF(Asetukset!$B$26=(MID(CELL("filename",B86),FIND("]",CELL("filename",B86))+1,255)),Testitaulu_Testtabell!B91,"")))</f>
        <v/>
      </c>
      <c r="C87" s="38" t="str">
        <f ca="1">IF(Testitaulu_Testtabell!$B$2="","",IF(Testitaulu_Testtabell!C91="","",IF(Asetukset!$B$26=(MID(CELL("filename",C86),FIND("]",CELL("filename",C86))+1,255)),Testitaulu_Testtabell!C91,"")))</f>
        <v/>
      </c>
      <c r="D87" s="19" t="str">
        <f>IF(Aloitus_Start!$D$1="","",IF(B87="","",IF(C87="","",C87-B87)))</f>
        <v/>
      </c>
      <c r="E87" s="45" t="str">
        <f>IF(Aloitus_Start!$D$1="","",IF(B87="","",IF(B87=0,"",IF(B87=" ","",IF(C87="","",(C87/B87)-1)))))</f>
        <v/>
      </c>
      <c r="F87" s="19" t="str">
        <f ca="1">IF($A$3="","",IF(Aloitus_Start!$D$1="","",IF(B87="",IF(Aloitus_Start!$D$1="Suomi","Tieto puuttuu : "&amp;$A87,IF(Aloitus_Start!$D$1="Svenska","Information saknas : "&amp;$A87)),"")))</f>
        <v/>
      </c>
      <c r="G87" s="19" t="str">
        <f ca="1">IF($A$3="","",IF(Aloitus_Start!$D$1="","",IF(C87="",IF(Aloitus_Start!$D$1="Suomi","Tieto puuttuu : "&amp;$A87,IF(Aloitus_Start!$D$1="Svenska","Information saknas : "&amp;$A87)),"")))</f>
        <v/>
      </c>
    </row>
    <row r="88" spans="1:7" x14ac:dyDescent="0.2">
      <c r="A88" s="37" t="str">
        <f ca="1">IF(Testitaulu_Testtabell!$B$2="","",IF(Testitaulu_Testtabell!A92="","",IF(Asetukset!$B$26=(MID(CELL("filename",A87),FIND("]",CELL("filename",A87))+1,255)),Testitaulu_Testtabell!A92,"")))</f>
        <v/>
      </c>
      <c r="B88" s="19" t="str">
        <f ca="1">IF(Testitaulu_Testtabell!$B$2="","",IF(Testitaulu_Testtabell!B92="","",IF(Asetukset!$B$26=(MID(CELL("filename",B87),FIND("]",CELL("filename",B87))+1,255)),Testitaulu_Testtabell!B92,"")))</f>
        <v/>
      </c>
      <c r="C88" s="38" t="str">
        <f ca="1">IF(Testitaulu_Testtabell!$B$2="","",IF(Testitaulu_Testtabell!C92="","",IF(Asetukset!$B$26=(MID(CELL("filename",C87),FIND("]",CELL("filename",C87))+1,255)),Testitaulu_Testtabell!C92,"")))</f>
        <v/>
      </c>
      <c r="D88" s="19" t="str">
        <f>IF(Aloitus_Start!$D$1="","",IF(B88="","",IF(C88="","",C88-B88)))</f>
        <v/>
      </c>
      <c r="E88" s="45" t="str">
        <f>IF(Aloitus_Start!$D$1="","",IF(B88="","",IF(B88=0,"",IF(B88=" ","",IF(C88="","",(C88/B88)-1)))))</f>
        <v/>
      </c>
      <c r="F88" s="19" t="str">
        <f ca="1">IF($A$3="","",IF(Aloitus_Start!$D$1="","",IF(B88="",IF(Aloitus_Start!$D$1="Suomi","Tieto puuttuu : "&amp;$A88,IF(Aloitus_Start!$D$1="Svenska","Information saknas : "&amp;$A88)),"")))</f>
        <v/>
      </c>
      <c r="G88" s="19" t="str">
        <f ca="1">IF($A$3="","",IF(Aloitus_Start!$D$1="","",IF(C88="",IF(Aloitus_Start!$D$1="Suomi","Tieto puuttuu : "&amp;$A88,IF(Aloitus_Start!$D$1="Svenska","Information saknas : "&amp;$A88)),"")))</f>
        <v/>
      </c>
    </row>
    <row r="89" spans="1:7" x14ac:dyDescent="0.2">
      <c r="A89" s="37" t="str">
        <f ca="1">IF(Testitaulu_Testtabell!$B$2="","",IF(Testitaulu_Testtabell!A93="","",IF(Asetukset!$B$26=(MID(CELL("filename",A88),FIND("]",CELL("filename",A88))+1,255)),Testitaulu_Testtabell!A93,"")))</f>
        <v/>
      </c>
      <c r="B89" s="19" t="str">
        <f ca="1">IF(Testitaulu_Testtabell!$B$2="","",IF(Testitaulu_Testtabell!B93="","",IF(Asetukset!$B$26=(MID(CELL("filename",B88),FIND("]",CELL("filename",B88))+1,255)),Testitaulu_Testtabell!B93,"")))</f>
        <v/>
      </c>
      <c r="C89" s="38" t="str">
        <f ca="1">IF(Testitaulu_Testtabell!$B$2="","",IF(Testitaulu_Testtabell!C93="","",IF(Asetukset!$B$26=(MID(CELL("filename",C88),FIND("]",CELL("filename",C88))+1,255)),Testitaulu_Testtabell!C93,"")))</f>
        <v/>
      </c>
      <c r="D89" s="19" t="str">
        <f>IF(Aloitus_Start!$D$1="","",IF(B89="","",IF(C89="","",C89-B89)))</f>
        <v/>
      </c>
      <c r="E89" s="45" t="str">
        <f>IF(Aloitus_Start!$D$1="","",IF(B89="","",IF(B89=0,"",IF(B89=" ","",IF(C89="","",(C89/B89)-1)))))</f>
        <v/>
      </c>
      <c r="F89" s="19" t="str">
        <f ca="1">IF($A$3="","",IF(Aloitus_Start!$D$1="","",IF(B89="",IF(Aloitus_Start!$D$1="Suomi","Tieto puuttuu : "&amp;$A89,IF(Aloitus_Start!$D$1="Svenska","Information saknas : "&amp;$A89)),"")))</f>
        <v/>
      </c>
      <c r="G89" s="19" t="str">
        <f ca="1">IF($A$3="","",IF(Aloitus_Start!$D$1="","",IF(C89="",IF(Aloitus_Start!$D$1="Suomi","Tieto puuttuu : "&amp;$A89,IF(Aloitus_Start!$D$1="Svenska","Information saknas : "&amp;$A89)),"")))</f>
        <v/>
      </c>
    </row>
    <row r="90" spans="1:7" x14ac:dyDescent="0.2">
      <c r="A90" s="37" t="str">
        <f ca="1">IF(Testitaulu_Testtabell!$B$2="","",IF(Testitaulu_Testtabell!A94="","",IF(Asetukset!$B$26=(MID(CELL("filename",A89),FIND("]",CELL("filename",A89))+1,255)),Testitaulu_Testtabell!A94,"")))</f>
        <v/>
      </c>
      <c r="B90" s="19" t="str">
        <f ca="1">IF(Testitaulu_Testtabell!$B$2="","",IF(Testitaulu_Testtabell!B94="","",IF(Asetukset!$B$26=(MID(CELL("filename",B89),FIND("]",CELL("filename",B89))+1,255)),Testitaulu_Testtabell!B94,"")))</f>
        <v/>
      </c>
      <c r="C90" s="38" t="str">
        <f ca="1">IF(Testitaulu_Testtabell!$B$2="","",IF(Testitaulu_Testtabell!C94="","",IF(Asetukset!$B$26=(MID(CELL("filename",C89),FIND("]",CELL("filename",C89))+1,255)),Testitaulu_Testtabell!C94,"")))</f>
        <v/>
      </c>
      <c r="D90" s="19" t="str">
        <f>IF(Aloitus_Start!$D$1="","",IF(B90="","",IF(C90="","",C90-B90)))</f>
        <v/>
      </c>
      <c r="E90" s="45" t="str">
        <f>IF(Aloitus_Start!$D$1="","",IF(B90="","",IF(B90=0,"",IF(B90=" ","",IF(C90="","",(C90/B90)-1)))))</f>
        <v/>
      </c>
      <c r="F90" s="19" t="str">
        <f ca="1">IF($A$3="","",IF(Aloitus_Start!$D$1="","",IF(B90="",IF(Aloitus_Start!$D$1="Suomi","Tieto puuttuu : "&amp;$A90,IF(Aloitus_Start!$D$1="Svenska","Information saknas : "&amp;$A90)),"")))</f>
        <v/>
      </c>
      <c r="G90" s="19" t="str">
        <f ca="1">IF($A$3="","",IF(Aloitus_Start!$D$1="","",IF(C90="",IF(Aloitus_Start!$D$1="Suomi","Tieto puuttuu : "&amp;$A90,IF(Aloitus_Start!$D$1="Svenska","Information saknas : "&amp;$A90)),"")))</f>
        <v/>
      </c>
    </row>
    <row r="91" spans="1:7" x14ac:dyDescent="0.2">
      <c r="A91" s="37" t="str">
        <f ca="1">IF(Testitaulu_Testtabell!$B$2="","",IF(Testitaulu_Testtabell!A95="","",IF(Asetukset!$B$26=(MID(CELL("filename",A90),FIND("]",CELL("filename",A90))+1,255)),Testitaulu_Testtabell!A95,"")))</f>
        <v/>
      </c>
      <c r="B91" s="19" t="str">
        <f ca="1">IF(Testitaulu_Testtabell!$B$2="","",IF(Testitaulu_Testtabell!B95="","",IF(Asetukset!$B$26=(MID(CELL("filename",B90),FIND("]",CELL("filename",B90))+1,255)),Testitaulu_Testtabell!B95,"")))</f>
        <v/>
      </c>
      <c r="C91" s="38" t="str">
        <f ca="1">IF(Testitaulu_Testtabell!$B$2="","",IF(Testitaulu_Testtabell!C95="","",IF(Asetukset!$B$26=(MID(CELL("filename",C90),FIND("]",CELL("filename",C90))+1,255)),Testitaulu_Testtabell!C95,"")))</f>
        <v/>
      </c>
      <c r="D91" s="19" t="str">
        <f>IF(Aloitus_Start!$D$1="","",IF(B91="","",IF(C91="","",C91-B91)))</f>
        <v/>
      </c>
      <c r="E91" s="45" t="str">
        <f>IF(Aloitus_Start!$D$1="","",IF(B91="","",IF(B91=0,"",IF(B91=" ","",IF(C91="","",(C91/B91)-1)))))</f>
        <v/>
      </c>
      <c r="F91" s="19" t="str">
        <f ca="1">IF($A$3="","",IF(Aloitus_Start!$D$1="","",IF(B91="",IF(Aloitus_Start!$D$1="Suomi","Tieto puuttuu : "&amp;$A91,IF(Aloitus_Start!$D$1="Svenska","Information saknas : "&amp;$A91)),"")))</f>
        <v/>
      </c>
      <c r="G91" s="19" t="str">
        <f ca="1">IF($A$3="","",IF(Aloitus_Start!$D$1="","",IF(C91="",IF(Aloitus_Start!$D$1="Suomi","Tieto puuttuu : "&amp;$A91,IF(Aloitus_Start!$D$1="Svenska","Information saknas : "&amp;$A91)),"")))</f>
        <v/>
      </c>
    </row>
    <row r="92" spans="1:7" x14ac:dyDescent="0.2">
      <c r="A92" s="37" t="str">
        <f ca="1">IF(Testitaulu_Testtabell!$B$2="","",IF(Testitaulu_Testtabell!A96="","",IF(Asetukset!$B$26=(MID(CELL("filename",A91),FIND("]",CELL("filename",A91))+1,255)),Testitaulu_Testtabell!A96,"")))</f>
        <v/>
      </c>
      <c r="B92" s="19" t="str">
        <f ca="1">IF(Testitaulu_Testtabell!$B$2="","",IF(Testitaulu_Testtabell!B96="","",IF(Asetukset!$B$26=(MID(CELL("filename",B91),FIND("]",CELL("filename",B91))+1,255)),Testitaulu_Testtabell!B96,"")))</f>
        <v/>
      </c>
      <c r="C92" s="38" t="str">
        <f ca="1">IF(Testitaulu_Testtabell!$B$2="","",IF(Testitaulu_Testtabell!C96="","",IF(Asetukset!$B$26=(MID(CELL("filename",C91),FIND("]",CELL("filename",C91))+1,255)),Testitaulu_Testtabell!C96,"")))</f>
        <v/>
      </c>
      <c r="D92" s="19" t="str">
        <f>IF(Aloitus_Start!$D$1="","",IF(B92="","",IF(C92="","",C92-B92)))</f>
        <v/>
      </c>
      <c r="E92" s="45" t="str">
        <f>IF(Aloitus_Start!$D$1="","",IF(B92="","",IF(B92=0,"",IF(B92=" ","",IF(C92="","",(C92/B92)-1)))))</f>
        <v/>
      </c>
      <c r="F92" s="19" t="str">
        <f ca="1">IF($A$3="","",IF(Aloitus_Start!$D$1="","",IF(B92="",IF(Aloitus_Start!$D$1="Suomi","Tieto puuttuu : "&amp;$A92,IF(Aloitus_Start!$D$1="Svenska","Information saknas : "&amp;$A92)),"")))</f>
        <v/>
      </c>
      <c r="G92" s="19" t="str">
        <f ca="1">IF($A$3="","",IF(Aloitus_Start!$D$1="","",IF(C92="",IF(Aloitus_Start!$D$1="Suomi","Tieto puuttuu : "&amp;$A92,IF(Aloitus_Start!$D$1="Svenska","Information saknas : "&amp;$A92)),"")))</f>
        <v/>
      </c>
    </row>
    <row r="93" spans="1:7" x14ac:dyDescent="0.2">
      <c r="A93" s="37" t="str">
        <f ca="1">IF(Testitaulu_Testtabell!$B$2="","",IF(Testitaulu_Testtabell!A97="","",IF(Asetukset!$B$26=(MID(CELL("filename",A92),FIND("]",CELL("filename",A92))+1,255)),Testitaulu_Testtabell!A97,"")))</f>
        <v/>
      </c>
      <c r="B93" s="19" t="str">
        <f ca="1">IF(Testitaulu_Testtabell!$B$2="","",IF(Testitaulu_Testtabell!B97="","",IF(Asetukset!$B$26=(MID(CELL("filename",B92),FIND("]",CELL("filename",B92))+1,255)),Testitaulu_Testtabell!B97,"")))</f>
        <v/>
      </c>
      <c r="C93" s="38" t="str">
        <f ca="1">IF(Testitaulu_Testtabell!$B$2="","",IF(Testitaulu_Testtabell!C97="","",IF(Asetukset!$B$26=(MID(CELL("filename",C92),FIND("]",CELL("filename",C92))+1,255)),Testitaulu_Testtabell!C97,"")))</f>
        <v/>
      </c>
      <c r="D93" s="19" t="str">
        <f>IF(Aloitus_Start!$D$1="","",IF(B93="","",IF(C93="","",C93-B93)))</f>
        <v/>
      </c>
      <c r="E93" s="45" t="str">
        <f>IF(Aloitus_Start!$D$1="","",IF(B93="","",IF(B93=0,"",IF(B93=" ","",IF(C93="","",(C93/B93)-1)))))</f>
        <v/>
      </c>
      <c r="F93" s="19" t="str">
        <f ca="1">IF($A$3="","",IF(Aloitus_Start!$D$1="","",IF(B93="",IF(Aloitus_Start!$D$1="Suomi","Tieto puuttuu : "&amp;$A93,IF(Aloitus_Start!$D$1="Svenska","Information saknas : "&amp;$A93)),"")))</f>
        <v/>
      </c>
      <c r="G93" s="19" t="str">
        <f ca="1">IF($A$3="","",IF(Aloitus_Start!$D$1="","",IF(C93="",IF(Aloitus_Start!$D$1="Suomi","Tieto puuttuu : "&amp;$A93,IF(Aloitus_Start!$D$1="Svenska","Information saknas : "&amp;$A93)),"")))</f>
        <v/>
      </c>
    </row>
    <row r="94" spans="1:7" x14ac:dyDescent="0.2">
      <c r="A94" s="37" t="str">
        <f ca="1">IF(Testitaulu_Testtabell!$B$2="","",IF(Testitaulu_Testtabell!A98="","",IF(Asetukset!$B$26=(MID(CELL("filename",A93),FIND("]",CELL("filename",A93))+1,255)),Testitaulu_Testtabell!A98,"")))</f>
        <v/>
      </c>
      <c r="B94" s="19" t="str">
        <f ca="1">IF(Testitaulu_Testtabell!$B$2="","",IF(Testitaulu_Testtabell!B98="","",IF(Asetukset!$B$26=(MID(CELL("filename",B93),FIND("]",CELL("filename",B93))+1,255)),Testitaulu_Testtabell!B98,"")))</f>
        <v/>
      </c>
      <c r="C94" s="38" t="str">
        <f ca="1">IF(Testitaulu_Testtabell!$B$2="","",IF(Testitaulu_Testtabell!C98="","",IF(Asetukset!$B$26=(MID(CELL("filename",C93),FIND("]",CELL("filename",C93))+1,255)),Testitaulu_Testtabell!C98,"")))</f>
        <v/>
      </c>
      <c r="D94" s="19" t="str">
        <f>IF(Aloitus_Start!$D$1="","",IF(B94="","",IF(C94="","",C94-B94)))</f>
        <v/>
      </c>
      <c r="E94" s="45" t="str">
        <f>IF(Aloitus_Start!$D$1="","",IF(B94="","",IF(B94=0,"",IF(B94=" ","",IF(C94="","",(C94/B94)-1)))))</f>
        <v/>
      </c>
      <c r="F94" s="19" t="str">
        <f ca="1">IF($A$3="","",IF(Aloitus_Start!$D$1="","",IF(B94="",IF(Aloitus_Start!$D$1="Suomi","Tieto puuttuu : "&amp;$A94,IF(Aloitus_Start!$D$1="Svenska","Information saknas : "&amp;$A94)),"")))</f>
        <v/>
      </c>
      <c r="G94" s="19" t="str">
        <f ca="1">IF($A$3="","",IF(Aloitus_Start!$D$1="","",IF(C94="",IF(Aloitus_Start!$D$1="Suomi","Tieto puuttuu : "&amp;$A94,IF(Aloitus_Start!$D$1="Svenska","Information saknas : "&amp;$A94)),"")))</f>
        <v/>
      </c>
    </row>
    <row r="95" spans="1:7" x14ac:dyDescent="0.2">
      <c r="A95" s="37" t="str">
        <f ca="1">IF(Testitaulu_Testtabell!$B$2="","",IF(Testitaulu_Testtabell!A99="","",IF(Asetukset!$B$26=(MID(CELL("filename",A94),FIND("]",CELL("filename",A94))+1,255)),Testitaulu_Testtabell!A99,"")))</f>
        <v/>
      </c>
      <c r="B95" s="19" t="str">
        <f ca="1">IF(Testitaulu_Testtabell!$B$2="","",IF(Testitaulu_Testtabell!B99="","",IF(Asetukset!$B$26=(MID(CELL("filename",B94),FIND("]",CELL("filename",B94))+1,255)),Testitaulu_Testtabell!B99,"")))</f>
        <v/>
      </c>
      <c r="C95" s="38" t="str">
        <f ca="1">IF(Testitaulu_Testtabell!$B$2="","",IF(Testitaulu_Testtabell!C99="","",IF(Asetukset!$B$26=(MID(CELL("filename",C94),FIND("]",CELL("filename",C94))+1,255)),Testitaulu_Testtabell!C99,"")))</f>
        <v/>
      </c>
      <c r="D95" s="19" t="str">
        <f>IF(Aloitus_Start!$D$1="","",IF(B95="","",IF(C95="","",C95-B95)))</f>
        <v/>
      </c>
      <c r="E95" s="45" t="str">
        <f>IF(Aloitus_Start!$D$1="","",IF(B95="","",IF(B95=0,"",IF(B95=" ","",IF(C95="","",(C95/B95)-1)))))</f>
        <v/>
      </c>
      <c r="F95" s="19" t="str">
        <f ca="1">IF($A$3="","",IF(Aloitus_Start!$D$1="","",IF(B95="",IF(Aloitus_Start!$D$1="Suomi","Tieto puuttuu : "&amp;$A95,IF(Aloitus_Start!$D$1="Svenska","Information saknas : "&amp;$A95)),"")))</f>
        <v/>
      </c>
      <c r="G95" s="19" t="str">
        <f ca="1">IF($A$3="","",IF(Aloitus_Start!$D$1="","",IF(C95="",IF(Aloitus_Start!$D$1="Suomi","Tieto puuttuu : "&amp;$A95,IF(Aloitus_Start!$D$1="Svenska","Information saknas : "&amp;$A95)),"")))</f>
        <v/>
      </c>
    </row>
    <row r="96" spans="1:7" x14ac:dyDescent="0.2">
      <c r="A96" s="37" t="str">
        <f ca="1">IF(Testitaulu_Testtabell!$B$2="","",IF(Testitaulu_Testtabell!A100="","",IF(Asetukset!$B$26=(MID(CELL("filename",A95),FIND("]",CELL("filename",A95))+1,255)),Testitaulu_Testtabell!A100,"")))</f>
        <v/>
      </c>
      <c r="B96" s="19" t="str">
        <f ca="1">IF(Testitaulu_Testtabell!$B$2="","",IF(Testitaulu_Testtabell!B100="","",IF(Asetukset!$B$26=(MID(CELL("filename",B95),FIND("]",CELL("filename",B95))+1,255)),Testitaulu_Testtabell!B100,"")))</f>
        <v/>
      </c>
      <c r="C96" s="38" t="str">
        <f ca="1">IF(Testitaulu_Testtabell!$B$2="","",IF(Testitaulu_Testtabell!C100="","",IF(Asetukset!$B$26=(MID(CELL("filename",C95),FIND("]",CELL("filename",C95))+1,255)),Testitaulu_Testtabell!C100,"")))</f>
        <v/>
      </c>
      <c r="D96" s="19" t="str">
        <f>IF(Aloitus_Start!$D$1="","",IF(B96="","",IF(C96="","",C96-B96)))</f>
        <v/>
      </c>
      <c r="E96" s="45" t="str">
        <f>IF(Aloitus_Start!$D$1="","",IF(B96="","",IF(B96=0,"",IF(B96=" ","",IF(C96="","",(C96/B96)-1)))))</f>
        <v/>
      </c>
      <c r="F96" s="19" t="str">
        <f ca="1">IF($A$3="","",IF(Aloitus_Start!$D$1="","",IF(B96="",IF(Aloitus_Start!$D$1="Suomi","Tieto puuttuu : "&amp;$A96,IF(Aloitus_Start!$D$1="Svenska","Information saknas : "&amp;$A96)),"")))</f>
        <v/>
      </c>
      <c r="G96" s="19" t="str">
        <f ca="1">IF($A$3="","",IF(Aloitus_Start!$D$1="","",IF(C96="",IF(Aloitus_Start!$D$1="Suomi","Tieto puuttuu : "&amp;$A96,IF(Aloitus_Start!$D$1="Svenska","Information saknas : "&amp;$A96)),"")))</f>
        <v/>
      </c>
    </row>
    <row r="97" spans="1:7" x14ac:dyDescent="0.2">
      <c r="A97" s="37" t="str">
        <f ca="1">IF(Testitaulu_Testtabell!$B$2="","",IF(Testitaulu_Testtabell!A101="","",IF(Asetukset!$B$26=(MID(CELL("filename",A96),FIND("]",CELL("filename",A96))+1,255)),Testitaulu_Testtabell!A101,"")))</f>
        <v/>
      </c>
      <c r="B97" s="19" t="str">
        <f ca="1">IF(Testitaulu_Testtabell!$B$2="","",IF(Testitaulu_Testtabell!B101="","",IF(Asetukset!$B$26=(MID(CELL("filename",B96),FIND("]",CELL("filename",B96))+1,255)),Testitaulu_Testtabell!B101,"")))</f>
        <v/>
      </c>
      <c r="C97" s="38" t="str">
        <f ca="1">IF(Testitaulu_Testtabell!$B$2="","",IF(Testitaulu_Testtabell!C101="","",IF(Asetukset!$B$26=(MID(CELL("filename",C96),FIND("]",CELL("filename",C96))+1,255)),Testitaulu_Testtabell!C101,"")))</f>
        <v/>
      </c>
      <c r="D97" s="19" t="str">
        <f>IF(Aloitus_Start!$D$1="","",IF(B97="","",IF(C97="","",C97-B97)))</f>
        <v/>
      </c>
      <c r="E97" s="45" t="str">
        <f>IF(Aloitus_Start!$D$1="","",IF(B97="","",IF(B97=0,"",IF(B97=" ","",IF(C97="","",(C97/B97)-1)))))</f>
        <v/>
      </c>
      <c r="F97" s="19" t="str">
        <f ca="1">IF($A$3="","",IF(Aloitus_Start!$D$1="","",IF(B97="",IF(Aloitus_Start!$D$1="Suomi","Tieto puuttuu : "&amp;$A97,IF(Aloitus_Start!$D$1="Svenska","Information saknas : "&amp;$A97)),"")))</f>
        <v/>
      </c>
      <c r="G97" s="19" t="str">
        <f ca="1">IF($A$3="","",IF(Aloitus_Start!$D$1="","",IF(C97="",IF(Aloitus_Start!$D$1="Suomi","Tieto puuttuu : "&amp;$A97,IF(Aloitus_Start!$D$1="Svenska","Information saknas : "&amp;$A97)),"")))</f>
        <v/>
      </c>
    </row>
    <row r="98" spans="1:7" x14ac:dyDescent="0.2">
      <c r="A98" s="37" t="str">
        <f ca="1">IF(Testitaulu_Testtabell!$B$2="","",IF(Testitaulu_Testtabell!A102="","",IF(Asetukset!$B$26=(MID(CELL("filename",A97),FIND("]",CELL("filename",A97))+1,255)),Testitaulu_Testtabell!A102,"")))</f>
        <v/>
      </c>
      <c r="B98" s="19" t="str">
        <f ca="1">IF(Testitaulu_Testtabell!$B$2="","",IF(Testitaulu_Testtabell!B102="","",IF(Asetukset!$B$26=(MID(CELL("filename",B97),FIND("]",CELL("filename",B97))+1,255)),Testitaulu_Testtabell!B102,"")))</f>
        <v/>
      </c>
      <c r="C98" s="38" t="str">
        <f ca="1">IF(Testitaulu_Testtabell!$B$2="","",IF(Testitaulu_Testtabell!C102="","",IF(Asetukset!$B$26=(MID(CELL("filename",C97),FIND("]",CELL("filename",C97))+1,255)),Testitaulu_Testtabell!C102,"")))</f>
        <v/>
      </c>
      <c r="D98" s="19" t="str">
        <f>IF(Aloitus_Start!$D$1="","",IF(B98="","",IF(C98="","",C98-B98)))</f>
        <v/>
      </c>
      <c r="E98" s="45" t="str">
        <f>IF(Aloitus_Start!$D$1="","",IF(B98="","",IF(B98=0,"",IF(B98=" ","",IF(C98="","",(C98/B98)-1)))))</f>
        <v/>
      </c>
      <c r="F98" s="19" t="str">
        <f ca="1">IF($A$3="","",IF(Aloitus_Start!$D$1="","",IF(B98="",IF(Aloitus_Start!$D$1="Suomi","Tieto puuttuu : "&amp;$A98,IF(Aloitus_Start!$D$1="Svenska","Information saknas : "&amp;$A98)),"")))</f>
        <v/>
      </c>
      <c r="G98" s="19" t="str">
        <f ca="1">IF($A$3="","",IF(Aloitus_Start!$D$1="","",IF(C98="",IF(Aloitus_Start!$D$1="Suomi","Tieto puuttuu : "&amp;$A98,IF(Aloitus_Start!$D$1="Svenska","Information saknas : "&amp;$A98)),"")))</f>
        <v/>
      </c>
    </row>
    <row r="99" spans="1:7" x14ac:dyDescent="0.2">
      <c r="A99" s="37" t="str">
        <f ca="1">IF(Testitaulu_Testtabell!$B$2="","",IF(Testitaulu_Testtabell!A103="","",IF(Asetukset!$B$26=(MID(CELL("filename",A98),FIND("]",CELL("filename",A98))+1,255)),Testitaulu_Testtabell!A103,"")))</f>
        <v/>
      </c>
      <c r="B99" s="19" t="str">
        <f ca="1">IF(Testitaulu_Testtabell!$B$2="","",IF(Testitaulu_Testtabell!B103="","",IF(Asetukset!$B$26=(MID(CELL("filename",B98),FIND("]",CELL("filename",B98))+1,255)),Testitaulu_Testtabell!B103,"")))</f>
        <v/>
      </c>
      <c r="C99" s="38" t="str">
        <f ca="1">IF(Testitaulu_Testtabell!$B$2="","",IF(Testitaulu_Testtabell!C103="","",IF(Asetukset!$B$26=(MID(CELL("filename",C98),FIND("]",CELL("filename",C98))+1,255)),Testitaulu_Testtabell!C103,"")))</f>
        <v/>
      </c>
      <c r="D99" s="19" t="str">
        <f>IF(Aloitus_Start!$D$1="","",IF(B99="","",IF(C99="","",C99-B99)))</f>
        <v/>
      </c>
      <c r="E99" s="45" t="str">
        <f>IF(Aloitus_Start!$D$1="","",IF(B99="","",IF(B99=0,"",IF(B99=" ","",IF(C99="","",(C99/B99)-1)))))</f>
        <v/>
      </c>
      <c r="F99" s="19" t="str">
        <f ca="1">IF($A$3="","",IF(Aloitus_Start!$D$1="","",IF(B99="",IF(Aloitus_Start!$D$1="Suomi","Tieto puuttuu : "&amp;$A99,IF(Aloitus_Start!$D$1="Svenska","Information saknas : "&amp;$A99)),"")))</f>
        <v/>
      </c>
      <c r="G99" s="19" t="str">
        <f ca="1">IF($A$3="","",IF(Aloitus_Start!$D$1="","",IF(C99="",IF(Aloitus_Start!$D$1="Suomi","Tieto puuttuu : "&amp;$A99,IF(Aloitus_Start!$D$1="Svenska","Information saknas : "&amp;$A99)),"")))</f>
        <v/>
      </c>
    </row>
    <row r="100" spans="1:7" x14ac:dyDescent="0.2">
      <c r="A100" s="37" t="str">
        <f ca="1">IF(Testitaulu_Testtabell!$B$2="","",IF(Testitaulu_Testtabell!A104="","",IF(Asetukset!$B$26=(MID(CELL("filename",A99),FIND("]",CELL("filename",A99))+1,255)),Testitaulu_Testtabell!A104,"")))</f>
        <v/>
      </c>
      <c r="B100" s="19" t="str">
        <f ca="1">IF(Testitaulu_Testtabell!$B$2="","",IF(Testitaulu_Testtabell!B104="","",IF(Asetukset!$B$26=(MID(CELL("filename",B99),FIND("]",CELL("filename",B99))+1,255)),Testitaulu_Testtabell!B104,"")))</f>
        <v/>
      </c>
      <c r="C100" s="38" t="str">
        <f ca="1">IF(Testitaulu_Testtabell!$B$2="","",IF(Testitaulu_Testtabell!C104="","",IF(Asetukset!$B$26=(MID(CELL("filename",C99),FIND("]",CELL("filename",C99))+1,255)),Testitaulu_Testtabell!C104,"")))</f>
        <v/>
      </c>
      <c r="D100" s="19" t="str">
        <f>IF(Aloitus_Start!$D$1="","",IF(B100="","",IF(C100="","",C100-B100)))</f>
        <v/>
      </c>
      <c r="E100" s="45" t="str">
        <f>IF(Aloitus_Start!$D$1="","",IF(B100="","",IF(B100=0,"",IF(B100=" ","",IF(C100="","",(C100/B100)-1)))))</f>
        <v/>
      </c>
      <c r="F100" s="19" t="str">
        <f ca="1">IF($A$3="","",IF(Aloitus_Start!$D$1="","",IF(B100="",IF(Aloitus_Start!$D$1="Suomi","Tieto puuttuu : "&amp;$A100,IF(Aloitus_Start!$D$1="Svenska","Information saknas : "&amp;$A100)),"")))</f>
        <v/>
      </c>
      <c r="G100" s="19" t="str">
        <f ca="1">IF($A$3="","",IF(Aloitus_Start!$D$1="","",IF(C100="",IF(Aloitus_Start!$D$1="Suomi","Tieto puuttuu : "&amp;$A100,IF(Aloitus_Start!$D$1="Svenska","Information saknas : "&amp;$A100)),"")))</f>
        <v/>
      </c>
    </row>
    <row r="101" spans="1:7" x14ac:dyDescent="0.2">
      <c r="A101" s="37" t="str">
        <f ca="1">IF(Testitaulu_Testtabell!$B$2="","",IF(Testitaulu_Testtabell!A105="","",IF(Asetukset!$B$26=(MID(CELL("filename",A100),FIND("]",CELL("filename",A100))+1,255)),Testitaulu_Testtabell!A105,"")))</f>
        <v/>
      </c>
      <c r="B101" s="19" t="str">
        <f ca="1">IF(Testitaulu_Testtabell!$B$2="","",IF(Testitaulu_Testtabell!B105="","",IF(Asetukset!$B$26=(MID(CELL("filename",B100),FIND("]",CELL("filename",B100))+1,255)),Testitaulu_Testtabell!B105,"")))</f>
        <v/>
      </c>
      <c r="C101" s="38" t="str">
        <f ca="1">IF(Testitaulu_Testtabell!$B$2="","",IF(Testitaulu_Testtabell!C105="","",IF(Asetukset!$B$26=(MID(CELL("filename",C100),FIND("]",CELL("filename",C100))+1,255)),Testitaulu_Testtabell!C105,"")))</f>
        <v/>
      </c>
      <c r="D101" s="19" t="str">
        <f>IF(Aloitus_Start!$D$1="","",IF(B101="","",IF(C101="","",C101-B101)))</f>
        <v/>
      </c>
      <c r="E101" s="45" t="str">
        <f>IF(Aloitus_Start!$D$1="","",IF(B101="","",IF(B101=0,"",IF(B101=" ","",IF(C101="","",(C101/B101)-1)))))</f>
        <v/>
      </c>
      <c r="F101" s="19" t="str">
        <f ca="1">IF($A$3="","",IF(Aloitus_Start!$D$1="","",IF(B101="",IF(Aloitus_Start!$D$1="Suomi","Tieto puuttuu : "&amp;$A101,IF(Aloitus_Start!$D$1="Svenska","Information saknas : "&amp;$A101)),"")))</f>
        <v/>
      </c>
      <c r="G101" s="19" t="str">
        <f ca="1">IF($A$3="","",IF(Aloitus_Start!$D$1="","",IF(C101="",IF(Aloitus_Start!$D$1="Suomi","Tieto puuttuu : "&amp;$A101,IF(Aloitus_Start!$D$1="Svenska","Information saknas : "&amp;$A101)),"")))</f>
        <v/>
      </c>
    </row>
    <row r="102" spans="1:7" x14ac:dyDescent="0.2">
      <c r="A102" s="37" t="str">
        <f ca="1">IF(Testitaulu_Testtabell!$B$2="","",IF(Testitaulu_Testtabell!A106="","",IF(Asetukset!$B$26=(MID(CELL("filename",A101),FIND("]",CELL("filename",A101))+1,255)),Testitaulu_Testtabell!A106,"")))</f>
        <v/>
      </c>
      <c r="B102" s="19" t="str">
        <f ca="1">IF(Testitaulu_Testtabell!$B$2="","",IF(Testitaulu_Testtabell!B106="","",IF(Asetukset!$B$26=(MID(CELL("filename",B101),FIND("]",CELL("filename",B101))+1,255)),Testitaulu_Testtabell!B106,"")))</f>
        <v/>
      </c>
      <c r="C102" s="38" t="str">
        <f ca="1">IF(Testitaulu_Testtabell!$B$2="","",IF(Testitaulu_Testtabell!C106="","",IF(Asetukset!$B$26=(MID(CELL("filename",C101),FIND("]",CELL("filename",C101))+1,255)),Testitaulu_Testtabell!C106,"")))</f>
        <v/>
      </c>
      <c r="D102" s="19" t="str">
        <f>IF(Aloitus_Start!$D$1="","",IF(B102="","",IF(C102="","",C102-B102)))</f>
        <v/>
      </c>
      <c r="E102" s="45" t="str">
        <f>IF(Aloitus_Start!$D$1="","",IF(B102="","",IF(B102=0,"",IF(B102=" ","",IF(C102="","",(C102/B102)-1)))))</f>
        <v/>
      </c>
      <c r="F102" s="19" t="str">
        <f ca="1">IF($A$3="","",IF(Aloitus_Start!$D$1="","",IF(B102="",IF(Aloitus_Start!$D$1="Suomi","Tieto puuttuu : "&amp;$A102,IF(Aloitus_Start!$D$1="Svenska","Information saknas : "&amp;$A102)),"")))</f>
        <v/>
      </c>
      <c r="G102" s="19" t="str">
        <f ca="1">IF($A$3="","",IF(Aloitus_Start!$D$1="","",IF(C102="",IF(Aloitus_Start!$D$1="Suomi","Tieto puuttuu : "&amp;$A102,IF(Aloitus_Start!$D$1="Svenska","Information saknas : "&amp;$A102)),"")))</f>
        <v/>
      </c>
    </row>
    <row r="103" spans="1:7" x14ac:dyDescent="0.2">
      <c r="A103" s="37" t="str">
        <f ca="1">IF(Testitaulu_Testtabell!$B$2="","",IF(Testitaulu_Testtabell!A107="","",IF(Asetukset!$B$26=(MID(CELL("filename",A102),FIND("]",CELL("filename",A102))+1,255)),Testitaulu_Testtabell!A107,"")))</f>
        <v/>
      </c>
      <c r="B103" s="19" t="str">
        <f ca="1">IF(Testitaulu_Testtabell!$B$2="","",IF(Testitaulu_Testtabell!B107="","",IF(Asetukset!$B$26=(MID(CELL("filename",B102),FIND("]",CELL("filename",B102))+1,255)),Testitaulu_Testtabell!B107,"")))</f>
        <v/>
      </c>
      <c r="C103" s="38" t="str">
        <f ca="1">IF(Testitaulu_Testtabell!$B$2="","",IF(Testitaulu_Testtabell!C107="","",IF(Asetukset!$B$26=(MID(CELL("filename",C102),FIND("]",CELL("filename",C102))+1,255)),Testitaulu_Testtabell!C107,"")))</f>
        <v/>
      </c>
      <c r="D103" s="19" t="str">
        <f>IF(Aloitus_Start!$D$1="","",IF(B103="","",IF(C103="","",C103-B103)))</f>
        <v/>
      </c>
      <c r="E103" s="45" t="str">
        <f>IF(Aloitus_Start!$D$1="","",IF(B103="","",IF(B103=0,"",IF(B103=" ","",IF(C103="","",(C103/B103)-1)))))</f>
        <v/>
      </c>
      <c r="F103" s="19" t="str">
        <f ca="1">IF($A$3="","",IF(Aloitus_Start!$D$1="","",IF(B103="",IF(Aloitus_Start!$D$1="Suomi","Tieto puuttuu : "&amp;$A103,IF(Aloitus_Start!$D$1="Svenska","Information saknas : "&amp;$A103)),"")))</f>
        <v/>
      </c>
      <c r="G103" s="19" t="str">
        <f ca="1">IF($A$3="","",IF(Aloitus_Start!$D$1="","",IF(C103="",IF(Aloitus_Start!$D$1="Suomi","Tieto puuttuu : "&amp;$A103,IF(Aloitus_Start!$D$1="Svenska","Information saknas : "&amp;$A103)),"")))</f>
        <v/>
      </c>
    </row>
    <row r="104" spans="1:7" x14ac:dyDescent="0.2">
      <c r="A104" s="37" t="str">
        <f ca="1">IF(Testitaulu_Testtabell!$B$2="","",IF(Testitaulu_Testtabell!A108="","",IF(Asetukset!$B$26=(MID(CELL("filename",A103),FIND("]",CELL("filename",A103))+1,255)),Testitaulu_Testtabell!A108,"")))</f>
        <v/>
      </c>
      <c r="B104" s="19" t="str">
        <f ca="1">IF(Testitaulu_Testtabell!$B$2="","",IF(Testitaulu_Testtabell!B108="","",IF(Asetukset!$B$26=(MID(CELL("filename",B103),FIND("]",CELL("filename",B103))+1,255)),Testitaulu_Testtabell!B108,"")))</f>
        <v/>
      </c>
      <c r="C104" s="38" t="str">
        <f ca="1">IF(Testitaulu_Testtabell!$B$2="","",IF(Testitaulu_Testtabell!C108="","",IF(Asetukset!$B$26=(MID(CELL("filename",C103),FIND("]",CELL("filename",C103))+1,255)),Testitaulu_Testtabell!C108,"")))</f>
        <v/>
      </c>
      <c r="D104" s="19" t="str">
        <f>IF(Aloitus_Start!$D$1="","",IF(B104="","",IF(C104="","",C104-B104)))</f>
        <v/>
      </c>
      <c r="E104" s="45" t="str">
        <f>IF(Aloitus_Start!$D$1="","",IF(B104="","",IF(B104=0,"",IF(B104=" ","",IF(C104="","",(C104/B104)-1)))))</f>
        <v/>
      </c>
      <c r="F104" s="19" t="str">
        <f ca="1">IF($A$3="","",IF(Aloitus_Start!$D$1="","",IF(B104="",IF(Aloitus_Start!$D$1="Suomi","Tieto puuttuu : "&amp;$A104,IF(Aloitus_Start!$D$1="Svenska","Information saknas : "&amp;$A104)),"")))</f>
        <v/>
      </c>
      <c r="G104" s="19" t="str">
        <f ca="1">IF($A$3="","",IF(Aloitus_Start!$D$1="","",IF(C104="",IF(Aloitus_Start!$D$1="Suomi","Tieto puuttuu : "&amp;$A104,IF(Aloitus_Start!$D$1="Svenska","Information saknas : "&amp;$A104)),"")))</f>
        <v/>
      </c>
    </row>
    <row r="105" spans="1:7" x14ac:dyDescent="0.2">
      <c r="A105" s="37" t="str">
        <f ca="1">IF(Testitaulu_Testtabell!$B$2="","",IF(Testitaulu_Testtabell!A109="","",IF(Asetukset!$B$26=(MID(CELL("filename",A104),FIND("]",CELL("filename",A104))+1,255)),Testitaulu_Testtabell!A109,"")))</f>
        <v/>
      </c>
      <c r="B105" s="19" t="str">
        <f ca="1">IF(Testitaulu_Testtabell!$B$2="","",IF(Testitaulu_Testtabell!B109="","",IF(Asetukset!$B$26=(MID(CELL("filename",B104),FIND("]",CELL("filename",B104))+1,255)),Testitaulu_Testtabell!B109,"")))</f>
        <v/>
      </c>
      <c r="C105" s="38" t="str">
        <f ca="1">IF(Testitaulu_Testtabell!$B$2="","",IF(Testitaulu_Testtabell!C109="","",IF(Asetukset!$B$26=(MID(CELL("filename",C104),FIND("]",CELL("filename",C104))+1,255)),Testitaulu_Testtabell!C109,"")))</f>
        <v/>
      </c>
      <c r="D105" s="19" t="str">
        <f>IF(Aloitus_Start!$D$1="","",IF(B105="","",IF(C105="","",C105-B105)))</f>
        <v/>
      </c>
      <c r="E105" s="45" t="str">
        <f>IF(Aloitus_Start!$D$1="","",IF(B105="","",IF(B105=0,"",IF(B105=" ","",IF(C105="","",(C105/B105)-1)))))</f>
        <v/>
      </c>
      <c r="F105" s="19" t="str">
        <f ca="1">IF($A$3="","",IF(Aloitus_Start!$D$1="","",IF(B105="",IF(Aloitus_Start!$D$1="Suomi","Tieto puuttuu : "&amp;$A105,IF(Aloitus_Start!$D$1="Svenska","Information saknas : "&amp;$A105)),"")))</f>
        <v/>
      </c>
      <c r="G105" s="19" t="str">
        <f ca="1">IF($A$3="","",IF(Aloitus_Start!$D$1="","",IF(C105="",IF(Aloitus_Start!$D$1="Suomi","Tieto puuttuu : "&amp;$A105,IF(Aloitus_Start!$D$1="Svenska","Information saknas : "&amp;$A105)),"")))</f>
        <v/>
      </c>
    </row>
    <row r="106" spans="1:7" x14ac:dyDescent="0.2">
      <c r="A106" s="37" t="str">
        <f ca="1">IF(Testitaulu_Testtabell!$B$2="","",IF(Testitaulu_Testtabell!A110="","",IF(Asetukset!$B$26=(MID(CELL("filename",A105),FIND("]",CELL("filename",A105))+1,255)),Testitaulu_Testtabell!A110,"")))</f>
        <v/>
      </c>
      <c r="B106" s="19" t="str">
        <f ca="1">IF(Testitaulu_Testtabell!$B$2="","",IF(Testitaulu_Testtabell!B110="","",IF(Asetukset!$B$26=(MID(CELL("filename",B105),FIND("]",CELL("filename",B105))+1,255)),Testitaulu_Testtabell!B110,"")))</f>
        <v/>
      </c>
      <c r="C106" s="38" t="str">
        <f ca="1">IF(Testitaulu_Testtabell!$B$2="","",IF(Testitaulu_Testtabell!C110="","",IF(Asetukset!$B$26=(MID(CELL("filename",C105),FIND("]",CELL("filename",C105))+1,255)),Testitaulu_Testtabell!C110,"")))</f>
        <v/>
      </c>
      <c r="D106" s="19" t="str">
        <f>IF(Aloitus_Start!$D$1="","",IF(B106="","",IF(C106="","",C106-B106)))</f>
        <v/>
      </c>
      <c r="E106" s="45" t="str">
        <f>IF(Aloitus_Start!$D$1="","",IF(B106="","",IF(B106=0,"",IF(B106=" ","",IF(C106="","",(C106/B106)-1)))))</f>
        <v/>
      </c>
      <c r="F106" s="19" t="str">
        <f ca="1">IF($A$3="","",IF(Aloitus_Start!$D$1="","",IF(B106="",IF(Aloitus_Start!$D$1="Suomi","Tieto puuttuu : "&amp;$A106,IF(Aloitus_Start!$D$1="Svenska","Information saknas : "&amp;$A106)),"")))</f>
        <v/>
      </c>
      <c r="G106" s="19" t="str">
        <f ca="1">IF($A$3="","",IF(Aloitus_Start!$D$1="","",IF(C106="",IF(Aloitus_Start!$D$1="Suomi","Tieto puuttuu : "&amp;$A106,IF(Aloitus_Start!$D$1="Svenska","Information saknas : "&amp;$A106)),"")))</f>
        <v/>
      </c>
    </row>
    <row r="107" spans="1:7" x14ac:dyDescent="0.2">
      <c r="A107" s="37" t="str">
        <f ca="1">IF(Testitaulu_Testtabell!$B$2="","",IF(Testitaulu_Testtabell!A111="","",IF(Asetukset!$B$26=(MID(CELL("filename",A106),FIND("]",CELL("filename",A106))+1,255)),Testitaulu_Testtabell!A111,"")))</f>
        <v/>
      </c>
      <c r="B107" s="19" t="str">
        <f ca="1">IF(Testitaulu_Testtabell!$B$2="","",IF(Testitaulu_Testtabell!B111="","",IF(Asetukset!$B$26=(MID(CELL("filename",B106),FIND("]",CELL("filename",B106))+1,255)),Testitaulu_Testtabell!B111,"")))</f>
        <v/>
      </c>
      <c r="C107" s="38" t="str">
        <f ca="1">IF(Testitaulu_Testtabell!$B$2="","",IF(Testitaulu_Testtabell!C111="","",IF(Asetukset!$B$26=(MID(CELL("filename",C106),FIND("]",CELL("filename",C106))+1,255)),Testitaulu_Testtabell!C111,"")))</f>
        <v/>
      </c>
      <c r="F107" s="19" t="str">
        <f ca="1">IF($A$3="","",IF(Aloitus_Start!$D$1="","",IF(B107="",IF(Aloitus_Start!$D$1="Suomi","Tieto puuttuu : "&amp;$A107,IF(Aloitus_Start!$D$1="Svenska","Information saknas : "&amp;$A107)),"")))</f>
        <v/>
      </c>
      <c r="G107" s="19" t="str">
        <f ca="1">IF($A$3="","",IF(Aloitus_Start!$D$1="","",IF(C107="",IF(Aloitus_Start!$D$1="Suomi","Tieto puuttuu : "&amp;$A107,IF(Aloitus_Start!$D$1="Svenska","Information saknas : "&amp;$A107)),"")))</f>
        <v/>
      </c>
    </row>
    <row r="108" spans="1:7" x14ac:dyDescent="0.2">
      <c r="A108" s="37" t="str">
        <f ca="1">IF(Testitaulu_Testtabell!$B$2="","",IF(Testitaulu_Testtabell!A112="","",IF(Asetukset!$B$26=(MID(CELL("filename",A107),FIND("]",CELL("filename",A107))+1,255)),Testitaulu_Testtabell!A112,"")))</f>
        <v/>
      </c>
      <c r="B108" s="19" t="str">
        <f ca="1">IF(Testitaulu_Testtabell!$B$2="","",IF(Testitaulu_Testtabell!B112="","",IF(Asetukset!$B$26=(MID(CELL("filename",B107),FIND("]",CELL("filename",B107))+1,255)),Testitaulu_Testtabell!B112,"")))</f>
        <v/>
      </c>
      <c r="C108" s="38" t="str">
        <f ca="1">IF(Testitaulu_Testtabell!$B$2="","",IF(Testitaulu_Testtabell!C112="","",IF(Asetukset!$B$26=(MID(CELL("filename",C107),FIND("]",CELL("filename",C107))+1,255)),Testitaulu_Testtabell!C112,"")))</f>
        <v/>
      </c>
      <c r="D108" s="19" t="str">
        <f>IF(Aloitus_Start!$D$1="","",IF(B108="","",IF(C108="","",C108-B108)))</f>
        <v/>
      </c>
      <c r="E108" s="45" t="str">
        <f>IF(Aloitus_Start!$D$1="","",IF(B108="","",IF(B108=0,"",IF(B108=" ","",IF(C108="","",(C108/B108)-1)))))</f>
        <v/>
      </c>
      <c r="F108" s="19" t="str">
        <f ca="1">IF($A$3="","",IF(Aloitus_Start!$D$1="","",IF(B108="",IF(Aloitus_Start!$D$1="Suomi","Tieto puuttuu : "&amp;$A108,IF(Aloitus_Start!$D$1="Svenska","Information saknas : "&amp;$A108)),"")))</f>
        <v/>
      </c>
      <c r="G108" s="19" t="str">
        <f ca="1">IF($A$3="","",IF(Aloitus_Start!$D$1="","",IF(C108="",IF(Aloitus_Start!$D$1="Suomi","Tieto puuttuu : "&amp;$A108,IF(Aloitus_Start!$D$1="Svenska","Information saknas : "&amp;$A108)),"")))</f>
        <v/>
      </c>
    </row>
    <row r="109" spans="1:7" x14ac:dyDescent="0.2">
      <c r="A109" s="37" t="str">
        <f ca="1">IF(Testitaulu_Testtabell!$B$2="","",IF(Testitaulu_Testtabell!A113="","",IF(Asetukset!$B$26=(MID(CELL("filename",A108),FIND("]",CELL("filename",A108))+1,255)),Testitaulu_Testtabell!A113,"")))</f>
        <v/>
      </c>
      <c r="B109" s="19" t="str">
        <f ca="1">IF(Testitaulu_Testtabell!$B$2="","",IF(Testitaulu_Testtabell!B113="","",IF(Asetukset!$B$26=(MID(CELL("filename",B108),FIND("]",CELL("filename",B108))+1,255)),Testitaulu_Testtabell!B113,"")))</f>
        <v/>
      </c>
      <c r="C109" s="38" t="str">
        <f ca="1">IF(Testitaulu_Testtabell!$B$2="","",IF(Testitaulu_Testtabell!C113="","",IF(Asetukset!$B$26=(MID(CELL("filename",C108),FIND("]",CELL("filename",C108))+1,255)),Testitaulu_Testtabell!C113,"")))</f>
        <v/>
      </c>
      <c r="D109" s="19" t="str">
        <f>IF(Aloitus_Start!$D$1="","",IF(B109="","",IF(C109="","",C109-B109)))</f>
        <v/>
      </c>
      <c r="E109" s="45" t="str">
        <f>IF(Aloitus_Start!$D$1="","",IF(B109="","",IF(B109=0,"",IF(B109=" ","",IF(C109="","",(C109/B109)-1)))))</f>
        <v/>
      </c>
      <c r="F109" s="19" t="str">
        <f ca="1">IF($A$3="","",IF(Aloitus_Start!$D$1="","",IF(B109="",IF(Aloitus_Start!$D$1="Suomi","Tieto puuttuu : "&amp;$A109,IF(Aloitus_Start!$D$1="Svenska","Information saknas : "&amp;$A109)),"")))</f>
        <v/>
      </c>
      <c r="G109" s="19" t="str">
        <f ca="1">IF($A$3="","",IF(Aloitus_Start!$D$1="","",IF(C109="",IF(Aloitus_Start!$D$1="Suomi","Tieto puuttuu : "&amp;$A109,IF(Aloitus_Start!$D$1="Svenska","Information saknas : "&amp;$A109)),"")))</f>
        <v/>
      </c>
    </row>
    <row r="110" spans="1:7" x14ac:dyDescent="0.2">
      <c r="A110" s="37" t="str">
        <f ca="1">IF(Testitaulu_Testtabell!$B$2="","",IF(Testitaulu_Testtabell!A114="","",IF(Asetukset!$B$26=(MID(CELL("filename",A109),FIND("]",CELL("filename",A109))+1,255)),Testitaulu_Testtabell!A114,"")))</f>
        <v/>
      </c>
      <c r="B110" s="19" t="str">
        <f ca="1">IF(Testitaulu_Testtabell!$B$2="","",IF(Testitaulu_Testtabell!B114="","",IF(Asetukset!$B$26=(MID(CELL("filename",B109),FIND("]",CELL("filename",B109))+1,255)),Testitaulu_Testtabell!B114,"")))</f>
        <v/>
      </c>
      <c r="C110" s="38" t="str">
        <f ca="1">IF(Testitaulu_Testtabell!$B$2="","",IF(Testitaulu_Testtabell!C114="","",IF(Asetukset!$B$26=(MID(CELL("filename",C109),FIND("]",CELL("filename",C109))+1,255)),Testitaulu_Testtabell!C114,"")))</f>
        <v/>
      </c>
      <c r="D110" s="19" t="str">
        <f>IF(Aloitus_Start!$D$1="","",IF(B110="","",IF(C110="","",C110-B110)))</f>
        <v/>
      </c>
      <c r="E110" s="45" t="str">
        <f>IF(Aloitus_Start!$D$1="","",IF(B110="","",IF(B110=0,"",IF(B110=" ","",IF(C110="","",(C110/B110)-1)))))</f>
        <v/>
      </c>
      <c r="F110" s="19" t="str">
        <f ca="1">IF($A$3="","",IF(Aloitus_Start!$D$1="","",IF(B110="",IF(Aloitus_Start!$D$1="Suomi","Tieto puuttuu : "&amp;$A110,IF(Aloitus_Start!$D$1="Svenska","Information saknas : "&amp;$A110)),"")))</f>
        <v/>
      </c>
      <c r="G110" s="19" t="str">
        <f ca="1">IF($A$3="","",IF(Aloitus_Start!$D$1="","",IF(C110="",IF(Aloitus_Start!$D$1="Suomi","Tieto puuttuu : "&amp;$A110,IF(Aloitus_Start!$D$1="Svenska","Information saknas : "&amp;$A110)),"")))</f>
        <v/>
      </c>
    </row>
    <row r="111" spans="1:7" x14ac:dyDescent="0.2">
      <c r="A111" s="37" t="str">
        <f ca="1">IF(Testitaulu_Testtabell!$B$2="","",IF(Testitaulu_Testtabell!A115="","",IF(Asetukset!$B$26=(MID(CELL("filename",A110),FIND("]",CELL("filename",A110))+1,255)),Testitaulu_Testtabell!A115,"")))</f>
        <v/>
      </c>
      <c r="B111" s="19" t="str">
        <f ca="1">IF(Testitaulu_Testtabell!$B$2="","",IF(Testitaulu_Testtabell!B115="","",IF(Asetukset!$B$26=(MID(CELL("filename",B110),FIND("]",CELL("filename",B110))+1,255)),Testitaulu_Testtabell!B115,"")))</f>
        <v/>
      </c>
      <c r="C111" s="38" t="str">
        <f ca="1">IF(Testitaulu_Testtabell!$B$2="","",IF(Testitaulu_Testtabell!C115="","",IF(Asetukset!$B$26=(MID(CELL("filename",C110),FIND("]",CELL("filename",C110))+1,255)),Testitaulu_Testtabell!C115,"")))</f>
        <v/>
      </c>
      <c r="D111" s="19" t="str">
        <f>IF(Aloitus_Start!$D$1="","",IF(B111="","",IF(C111="","",C111-B111)))</f>
        <v/>
      </c>
      <c r="E111" s="45" t="str">
        <f>IF(Aloitus_Start!$D$1="","",IF(B111="","",IF(B111=0,"",IF(B111=" ","",IF(C111="","",(C111/B111)-1)))))</f>
        <v/>
      </c>
      <c r="F111" s="19" t="str">
        <f ca="1">IF($A$3="","",IF(Aloitus_Start!$D$1="","",IF(B111="",IF(Aloitus_Start!$D$1="Suomi","Tieto puuttuu : "&amp;$A111,IF(Aloitus_Start!$D$1="Svenska","Information saknas : "&amp;$A111)),"")))</f>
        <v/>
      </c>
      <c r="G111" s="19" t="str">
        <f ca="1">IF($A$3="","",IF(Aloitus_Start!$D$1="","",IF(C111="",IF(Aloitus_Start!$D$1="Suomi","Tieto puuttuu : "&amp;$A111,IF(Aloitus_Start!$D$1="Svenska","Information saknas : "&amp;$A111)),"")))</f>
        <v/>
      </c>
    </row>
    <row r="112" spans="1:7" x14ac:dyDescent="0.2">
      <c r="A112" s="37" t="str">
        <f ca="1">IF(Testitaulu_Testtabell!$B$2="","",IF(Testitaulu_Testtabell!A116="","",IF(Asetukset!$B$26=(MID(CELL("filename",A111),FIND("]",CELL("filename",A111))+1,255)),Testitaulu_Testtabell!A116,"")))</f>
        <v/>
      </c>
      <c r="B112" s="19" t="str">
        <f ca="1">IF(Testitaulu_Testtabell!$B$2="","",IF(Testitaulu_Testtabell!B116="","",IF(Asetukset!$B$26=(MID(CELL("filename",B111),FIND("]",CELL("filename",B111))+1,255)),Testitaulu_Testtabell!B116,"")))</f>
        <v/>
      </c>
      <c r="C112" s="38" t="str">
        <f ca="1">IF(Testitaulu_Testtabell!$B$2="","",IF(Testitaulu_Testtabell!C116="","",IF(Asetukset!$B$26=(MID(CELL("filename",C111),FIND("]",CELL("filename",C111))+1,255)),Testitaulu_Testtabell!C116,"")))</f>
        <v/>
      </c>
      <c r="D112" s="19" t="str">
        <f>IF(Aloitus_Start!$D$1="","",IF(B112="","",IF(C112="","",C112-B112)))</f>
        <v/>
      </c>
      <c r="E112" s="45" t="str">
        <f>IF(Aloitus_Start!$D$1="","",IF(B112="","",IF(B112=0,"",IF(B112=" ","",IF(C112="","",(C112/B112)-1)))))</f>
        <v/>
      </c>
      <c r="F112" s="19" t="str">
        <f ca="1">IF($A$3="","",IF(Aloitus_Start!$D$1="","",IF(B112="",IF(Aloitus_Start!$D$1="Suomi","Tieto puuttuu : "&amp;$A112,IF(Aloitus_Start!$D$1="Svenska","Information saknas : "&amp;$A112)),"")))</f>
        <v/>
      </c>
      <c r="G112" s="19" t="str">
        <f ca="1">IF($A$3="","",IF(Aloitus_Start!$D$1="","",IF(C112="",IF(Aloitus_Start!$D$1="Suomi","Tieto puuttuu : "&amp;$A112,IF(Aloitus_Start!$D$1="Svenska","Information saknas : "&amp;$A112)),"")))</f>
        <v/>
      </c>
    </row>
    <row r="113" spans="1:7" x14ac:dyDescent="0.2">
      <c r="A113" s="37" t="str">
        <f ca="1">IF(Testitaulu_Testtabell!$B$2="","",IF(Testitaulu_Testtabell!A117="","",IF(Asetukset!$B$26=(MID(CELL("filename",A112),FIND("]",CELL("filename",A112))+1,255)),Testitaulu_Testtabell!A117,"")))</f>
        <v/>
      </c>
      <c r="B113" s="19" t="str">
        <f ca="1">IF(Testitaulu_Testtabell!$B$2="","",IF(Testitaulu_Testtabell!B117="","",IF(Asetukset!$B$26=(MID(CELL("filename",B112),FIND("]",CELL("filename",B112))+1,255)),Testitaulu_Testtabell!B117,"")))</f>
        <v/>
      </c>
      <c r="C113" s="38" t="str">
        <f ca="1">IF(Testitaulu_Testtabell!$B$2="","",IF(Testitaulu_Testtabell!C117="","",IF(Asetukset!$B$26=(MID(CELL("filename",C112),FIND("]",CELL("filename",C112))+1,255)),Testitaulu_Testtabell!C117,"")))</f>
        <v/>
      </c>
      <c r="D113" s="19" t="str">
        <f>IF(Aloitus_Start!$D$1="","",IF(B113="","",IF(C113="","",C113-B113)))</f>
        <v/>
      </c>
      <c r="E113" s="45" t="str">
        <f>IF(Aloitus_Start!$D$1="","",IF(B113="","",IF(B113=0,"",IF(B113=" ","",IF(C113="","",(C113/B113)-1)))))</f>
        <v/>
      </c>
      <c r="F113" s="19" t="str">
        <f ca="1">IF($A$3="","",IF(Aloitus_Start!$D$1="","",IF(B113="",IF(Aloitus_Start!$D$1="Suomi","Tieto puuttuu : "&amp;$A113,IF(Aloitus_Start!$D$1="Svenska","Information saknas : "&amp;$A113)),"")))</f>
        <v/>
      </c>
      <c r="G113" s="19" t="str">
        <f ca="1">IF($A$3="","",IF(Aloitus_Start!$D$1="","",IF(C113="",IF(Aloitus_Start!$D$1="Suomi","Tieto puuttuu : "&amp;$A113,IF(Aloitus_Start!$D$1="Svenska","Information saknas : "&amp;$A113)),"")))</f>
        <v/>
      </c>
    </row>
    <row r="114" spans="1:7" x14ac:dyDescent="0.2">
      <c r="A114" s="37" t="str">
        <f ca="1">IF(Testitaulu_Testtabell!$B$2="","",IF(Testitaulu_Testtabell!A118="","",IF(Asetukset!$B$26=(MID(CELL("filename",A113),FIND("]",CELL("filename",A113))+1,255)),Testitaulu_Testtabell!A118,"")))</f>
        <v/>
      </c>
      <c r="B114" s="19" t="str">
        <f ca="1">IF(Testitaulu_Testtabell!$B$2="","",IF(Testitaulu_Testtabell!B118="","",IF(Asetukset!$B$26=(MID(CELL("filename",B113),FIND("]",CELL("filename",B113))+1,255)),Testitaulu_Testtabell!B118,"")))</f>
        <v/>
      </c>
      <c r="C114" s="38" t="str">
        <f ca="1">IF(Testitaulu_Testtabell!$B$2="","",IF(Testitaulu_Testtabell!C118="","",IF(Asetukset!$B$26=(MID(CELL("filename",C113),FIND("]",CELL("filename",C113))+1,255)),Testitaulu_Testtabell!C118,"")))</f>
        <v/>
      </c>
      <c r="D114" s="19" t="str">
        <f>IF(Aloitus_Start!$D$1="","",IF(B114="","",IF(C114="","",C114-B114)))</f>
        <v/>
      </c>
      <c r="E114" s="45" t="str">
        <f>IF(Aloitus_Start!$D$1="","",IF(B114="","",IF(B114=0,"",IF(B114=" ","",IF(C114="","",(C114/B114)-1)))))</f>
        <v/>
      </c>
      <c r="F114" s="19" t="str">
        <f ca="1">IF($A$3="","",IF(Aloitus_Start!$D$1="","",IF(B114="",IF(Aloitus_Start!$D$1="Suomi","Tieto puuttuu : "&amp;$A114,IF(Aloitus_Start!$D$1="Svenska","Information saknas : "&amp;$A114)),"")))</f>
        <v/>
      </c>
      <c r="G114" s="19" t="str">
        <f ca="1">IF($A$3="","",IF(Aloitus_Start!$D$1="","",IF(C114="",IF(Aloitus_Start!$D$1="Suomi","Tieto puuttuu : "&amp;$A114,IF(Aloitus_Start!$D$1="Svenska","Information saknas : "&amp;$A114)),"")))</f>
        <v/>
      </c>
    </row>
    <row r="115" spans="1:7" x14ac:dyDescent="0.2">
      <c r="A115" s="37" t="str">
        <f ca="1">IF(Testitaulu_Testtabell!$B$2="","",IF(Testitaulu_Testtabell!A119="","",IF(Asetukset!$B$26=(MID(CELL("filename",A114),FIND("]",CELL("filename",A114))+1,255)),Testitaulu_Testtabell!A119,"")))</f>
        <v/>
      </c>
      <c r="B115" s="19" t="str">
        <f ca="1">IF(Testitaulu_Testtabell!$B$2="","",IF(Testitaulu_Testtabell!B119="","",IF(Asetukset!$B$26=(MID(CELL("filename",B114),FIND("]",CELL("filename",B114))+1,255)),Testitaulu_Testtabell!B119,"")))</f>
        <v/>
      </c>
      <c r="C115" s="38" t="str">
        <f ca="1">IF(Testitaulu_Testtabell!$B$2="","",IF(Testitaulu_Testtabell!C119="","",IF(Asetukset!$B$26=(MID(CELL("filename",C114),FIND("]",CELL("filename",C114))+1,255)),Testitaulu_Testtabell!C119,"")))</f>
        <v/>
      </c>
      <c r="D115" s="19" t="str">
        <f>IF(Aloitus_Start!$D$1="","",IF(B115="","",IF(C115="","",C115-B115)))</f>
        <v/>
      </c>
      <c r="E115" s="45" t="str">
        <f>IF(Aloitus_Start!$D$1="","",IF(B115="","",IF(B115=0,"",IF(B115=" ","",IF(C115="","",(C115/B115)-1)))))</f>
        <v/>
      </c>
      <c r="F115" s="19" t="str">
        <f ca="1">IF($A$3="","",IF(Aloitus_Start!$D$1="","",IF(B115="",IF(Aloitus_Start!$D$1="Suomi","Tieto puuttuu : "&amp;$A115,IF(Aloitus_Start!$D$1="Svenska","Information saknas : "&amp;$A115)),"")))</f>
        <v/>
      </c>
      <c r="G115" s="19" t="str">
        <f ca="1">IF($A$3="","",IF(Aloitus_Start!$D$1="","",IF(C115="",IF(Aloitus_Start!$D$1="Suomi","Tieto puuttuu : "&amp;$A115,IF(Aloitus_Start!$D$1="Svenska","Information saknas : "&amp;$A115)),"")))</f>
        <v/>
      </c>
    </row>
    <row r="116" spans="1:7" x14ac:dyDescent="0.2">
      <c r="A116" s="37" t="str">
        <f ca="1">IF(Testitaulu_Testtabell!$B$2="","",IF(Testitaulu_Testtabell!A120="","",IF(Asetukset!$B$26=(MID(CELL("filename",A115),FIND("]",CELL("filename",A115))+1,255)),Testitaulu_Testtabell!A120,"")))</f>
        <v/>
      </c>
      <c r="B116" s="19" t="str">
        <f ca="1">IF(Testitaulu_Testtabell!$B$2="","",IF(Testitaulu_Testtabell!B120="","",IF(Asetukset!$B$26=(MID(CELL("filename",B115),FIND("]",CELL("filename",B115))+1,255)),Testitaulu_Testtabell!B120,"")))</f>
        <v/>
      </c>
      <c r="C116" s="38" t="str">
        <f ca="1">IF(Testitaulu_Testtabell!$B$2="","",IF(Testitaulu_Testtabell!C120="","",IF(Asetukset!$B$26=(MID(CELL("filename",C115),FIND("]",CELL("filename",C115))+1,255)),Testitaulu_Testtabell!C120,"")))</f>
        <v/>
      </c>
      <c r="D116" s="19" t="str">
        <f>IF(Aloitus_Start!$D$1="","",IF(B116="","",IF(C116="","",C116-B116)))</f>
        <v/>
      </c>
      <c r="E116" s="45" t="str">
        <f>IF(Aloitus_Start!$D$1="","",IF(B116="","",IF(B116=0,"",IF(B116=" ","",IF(C116="","",(C116/B116)-1)))))</f>
        <v/>
      </c>
      <c r="F116" s="19" t="str">
        <f ca="1">IF($A$3="","",IF(Aloitus_Start!$D$1="","",IF(B116="",IF(Aloitus_Start!$D$1="Suomi","Tieto puuttuu : "&amp;$A116,IF(Aloitus_Start!$D$1="Svenska","Information saknas : "&amp;$A116)),"")))</f>
        <v/>
      </c>
      <c r="G116" s="19" t="str">
        <f ca="1">IF($A$3="","",IF(Aloitus_Start!$D$1="","",IF(C116="",IF(Aloitus_Start!$D$1="Suomi","Tieto puuttuu : "&amp;$A116,IF(Aloitus_Start!$D$1="Svenska","Information saknas : "&amp;$A116)),"")))</f>
        <v/>
      </c>
    </row>
    <row r="117" spans="1:7" x14ac:dyDescent="0.2">
      <c r="A117" s="37" t="str">
        <f ca="1">IF(Testitaulu_Testtabell!$B$2="","",IF(Testitaulu_Testtabell!A121="","",IF(Asetukset!$B$26=(MID(CELL("filename",A116),FIND("]",CELL("filename",A116))+1,255)),Testitaulu_Testtabell!A121,"")))</f>
        <v/>
      </c>
      <c r="B117" s="19" t="str">
        <f ca="1">IF(Testitaulu_Testtabell!$B$2="","",IF(Testitaulu_Testtabell!B121="","",IF(Asetukset!$B$26=(MID(CELL("filename",B116),FIND("]",CELL("filename",B116))+1,255)),Testitaulu_Testtabell!B121,"")))</f>
        <v/>
      </c>
      <c r="C117" s="38" t="str">
        <f ca="1">IF(Testitaulu_Testtabell!$B$2="","",IF(Testitaulu_Testtabell!C121="","",IF(Asetukset!$B$26=(MID(CELL("filename",C116),FIND("]",CELL("filename",C116))+1,255)),Testitaulu_Testtabell!C121,"")))</f>
        <v/>
      </c>
      <c r="D117" s="19" t="str">
        <f>IF(Aloitus_Start!$D$1="","",IF(B117="","",IF(C117="","",C117-B117)))</f>
        <v/>
      </c>
      <c r="E117" s="45" t="str">
        <f>IF(Aloitus_Start!$D$1="","",IF(B117="","",IF(B117=0,"",IF(B117=" ","",IF(C117="","",(C117/B117)-1)))))</f>
        <v/>
      </c>
      <c r="F117" s="19" t="str">
        <f ca="1">IF($A$3="","",IF(Aloitus_Start!$D$1="","",IF(B117="",IF(Aloitus_Start!$D$1="Suomi","Tieto puuttuu : "&amp;$A117,IF(Aloitus_Start!$D$1="Svenska","Information saknas : "&amp;$A117)),"")))</f>
        <v/>
      </c>
      <c r="G117" s="19" t="str">
        <f ca="1">IF($A$3="","",IF(Aloitus_Start!$D$1="","",IF(C117="",IF(Aloitus_Start!$D$1="Suomi","Tieto puuttuu : "&amp;$A117,IF(Aloitus_Start!$D$1="Svenska","Information saknas : "&amp;$A117)),"")))</f>
        <v/>
      </c>
    </row>
    <row r="118" spans="1:7" x14ac:dyDescent="0.2">
      <c r="A118" s="37" t="str">
        <f ca="1">IF(Testitaulu_Testtabell!$B$2="","",IF(Testitaulu_Testtabell!A122="","",IF(Asetukset!$B$26=(MID(CELL("filename",A117),FIND("]",CELL("filename",A117))+1,255)),Testitaulu_Testtabell!A122,"")))</f>
        <v/>
      </c>
      <c r="B118" s="19" t="str">
        <f ca="1">IF(Testitaulu_Testtabell!$B$2="","",IF(Testitaulu_Testtabell!B122="","",IF(Asetukset!$B$26=(MID(CELL("filename",B117),FIND("]",CELL("filename",B117))+1,255)),Testitaulu_Testtabell!B122,"")))</f>
        <v/>
      </c>
      <c r="C118" s="38" t="str">
        <f ca="1">IF(Testitaulu_Testtabell!$B$2="","",IF(Testitaulu_Testtabell!C122="","",IF(Asetukset!$B$26=(MID(CELL("filename",C117),FIND("]",CELL("filename",C117))+1,255)),Testitaulu_Testtabell!C122,"")))</f>
        <v/>
      </c>
      <c r="D118" s="19" t="str">
        <f>IF(Aloitus_Start!$D$1="","",IF(B118="","",IF(C118="","",C118-B118)))</f>
        <v/>
      </c>
      <c r="E118" s="45" t="str">
        <f>IF(Aloitus_Start!$D$1="","",IF(B118="","",IF(B118=0,"",IF(B118=" ","",IF(C118="","",(C118/B118)-1)))))</f>
        <v/>
      </c>
      <c r="F118" s="19" t="str">
        <f ca="1">IF($A$3="","",IF(Aloitus_Start!$D$1="","",IF(B118="",IF(Aloitus_Start!$D$1="Suomi","Tieto puuttuu : "&amp;$A118,IF(Aloitus_Start!$D$1="Svenska","Information saknas : "&amp;$A118)),"")))</f>
        <v/>
      </c>
      <c r="G118" s="19" t="str">
        <f ca="1">IF($A$3="","",IF(Aloitus_Start!$D$1="","",IF(C118="",IF(Aloitus_Start!$D$1="Suomi","Tieto puuttuu : "&amp;$A118,IF(Aloitus_Start!$D$1="Svenska","Information saknas : "&amp;$A118)),"")))</f>
        <v/>
      </c>
    </row>
    <row r="119" spans="1:7" x14ac:dyDescent="0.2">
      <c r="A119" s="37" t="str">
        <f ca="1">IF(Testitaulu_Testtabell!$B$2="","",IF(Testitaulu_Testtabell!A123="","",IF(Asetukset!$B$26=(MID(CELL("filename",A118),FIND("]",CELL("filename",A118))+1,255)),Testitaulu_Testtabell!A123,"")))</f>
        <v/>
      </c>
      <c r="B119" s="19" t="str">
        <f ca="1">IF(Testitaulu_Testtabell!$B$2="","",IF(Testitaulu_Testtabell!B123="","",IF(Asetukset!$B$26=(MID(CELL("filename",B118),FIND("]",CELL("filename",B118))+1,255)),Testitaulu_Testtabell!B123,"")))</f>
        <v/>
      </c>
      <c r="C119" s="38" t="str">
        <f ca="1">IF(Testitaulu_Testtabell!$B$2="","",IF(Testitaulu_Testtabell!C123="","",IF(Asetukset!$B$26=(MID(CELL("filename",C118),FIND("]",CELL("filename",C118))+1,255)),Testitaulu_Testtabell!C123,"")))</f>
        <v/>
      </c>
      <c r="D119" s="19" t="str">
        <f>IF(Aloitus_Start!$D$1="","",IF(B119="","",IF(C119="","",C119-B119)))</f>
        <v/>
      </c>
      <c r="E119" s="45" t="str">
        <f>IF(Aloitus_Start!$D$1="","",IF(B119="","",IF(B119=0,"",IF(B119=" ","",IF(C119="","",(C119/B119)-1)))))</f>
        <v/>
      </c>
      <c r="F119" s="19" t="str">
        <f ca="1">IF($A$3="","",IF(Aloitus_Start!$D$1="","",IF(B119="",IF(Aloitus_Start!$D$1="Suomi","Tieto puuttuu : "&amp;$A119,IF(Aloitus_Start!$D$1="Svenska","Information saknas : "&amp;$A119)),"")))</f>
        <v/>
      </c>
      <c r="G119" s="19" t="str">
        <f ca="1">IF($A$3="","",IF(Aloitus_Start!$D$1="","",IF(C119="",IF(Aloitus_Start!$D$1="Suomi","Tieto puuttuu : "&amp;$A119,IF(Aloitus_Start!$D$1="Svenska","Information saknas : "&amp;$A119)),"")))</f>
        <v/>
      </c>
    </row>
    <row r="120" spans="1:7" x14ac:dyDescent="0.2">
      <c r="A120" s="37" t="str">
        <f ca="1">IF(Testitaulu_Testtabell!$B$2="","",IF(Testitaulu_Testtabell!A124="","",IF(Asetukset!$B$26=(MID(CELL("filename",A119),FIND("]",CELL("filename",A119))+1,255)),Testitaulu_Testtabell!A124,"")))</f>
        <v/>
      </c>
      <c r="B120" s="19" t="str">
        <f ca="1">IF(Testitaulu_Testtabell!$B$2="","",IF(Testitaulu_Testtabell!B124="","",IF(Asetukset!$B$26=(MID(CELL("filename",B119),FIND("]",CELL("filename",B119))+1,255)),Testitaulu_Testtabell!B124,"")))</f>
        <v/>
      </c>
      <c r="C120" s="38" t="str">
        <f ca="1">IF(Testitaulu_Testtabell!$B$2="","",IF(Testitaulu_Testtabell!C124="","",IF(Asetukset!$B$26=(MID(CELL("filename",C119),FIND("]",CELL("filename",C119))+1,255)),Testitaulu_Testtabell!C124,"")))</f>
        <v/>
      </c>
      <c r="D120" s="19" t="str">
        <f>IF(Aloitus_Start!$D$1="","",IF(B120="","",IF(C120="","",C120-B120)))</f>
        <v/>
      </c>
      <c r="E120" s="45" t="str">
        <f>IF(Aloitus_Start!$D$1="","",IF(B120="","",IF(B120=0,"",IF(B120=" ","",IF(C120="","",(C120/B120)-1)))))</f>
        <v/>
      </c>
      <c r="F120" s="19" t="str">
        <f ca="1">IF($A$3="","",IF(Aloitus_Start!$D$1="","",IF(B120="",IF(Aloitus_Start!$D$1="Suomi","Tieto puuttuu : "&amp;$A120,IF(Aloitus_Start!$D$1="Svenska","Information saknas : "&amp;$A120)),"")))</f>
        <v/>
      </c>
      <c r="G120" s="19" t="str">
        <f ca="1">IF($A$3="","",IF(Aloitus_Start!$D$1="","",IF(C120="",IF(Aloitus_Start!$D$1="Suomi","Tieto puuttuu : "&amp;$A120,IF(Aloitus_Start!$D$1="Svenska","Information saknas : "&amp;$A120)),"")))</f>
        <v/>
      </c>
    </row>
    <row r="121" spans="1:7" x14ac:dyDescent="0.2">
      <c r="A121" s="37" t="str">
        <f ca="1">IF(Testitaulu_Testtabell!$B$2="","",IF(Testitaulu_Testtabell!A125="","",IF(Asetukset!$B$26=(MID(CELL("filename",A120),FIND("]",CELL("filename",A120))+1,255)),Testitaulu_Testtabell!A125,"")))</f>
        <v/>
      </c>
      <c r="B121" s="19" t="str">
        <f ca="1">IF(Testitaulu_Testtabell!$B$2="","",IF(Testitaulu_Testtabell!B125="","",IF(Asetukset!$B$26=(MID(CELL("filename",B120),FIND("]",CELL("filename",B120))+1,255)),Testitaulu_Testtabell!B125,"")))</f>
        <v/>
      </c>
      <c r="C121" s="38" t="str">
        <f ca="1">IF(Testitaulu_Testtabell!$B$2="","",IF(Testitaulu_Testtabell!C125="","",IF(Asetukset!$B$26=(MID(CELL("filename",C120),FIND("]",CELL("filename",C120))+1,255)),Testitaulu_Testtabell!C125,"")))</f>
        <v/>
      </c>
      <c r="D121" s="19" t="str">
        <f>IF(Aloitus_Start!$D$1="","",IF(B121="","",IF(C121="","",C121-B121)))</f>
        <v/>
      </c>
      <c r="E121" s="45" t="str">
        <f>IF(Aloitus_Start!$D$1="","",IF(B121="","",IF(B121=0,"",IF(B121=" ","",IF(C121="","",(C121/B121)-1)))))</f>
        <v/>
      </c>
      <c r="F121" s="19" t="str">
        <f ca="1">IF($A$3="","",IF(Aloitus_Start!$D$1="","",IF(B121="",IF(Aloitus_Start!$D$1="Suomi","Tieto puuttuu : "&amp;$A121,IF(Aloitus_Start!$D$1="Svenska","Information saknas : "&amp;$A121)),"")))</f>
        <v/>
      </c>
      <c r="G121" s="19" t="str">
        <f ca="1">IF($A$3="","",IF(Aloitus_Start!$D$1="","",IF(C121="",IF(Aloitus_Start!$D$1="Suomi","Tieto puuttuu : "&amp;$A121,IF(Aloitus_Start!$D$1="Svenska","Information saknas : "&amp;$A121)),"")))</f>
        <v/>
      </c>
    </row>
    <row r="122" spans="1:7" x14ac:dyDescent="0.2">
      <c r="A122" s="37" t="str">
        <f ca="1">IF(Testitaulu_Testtabell!$B$2="","",IF(Testitaulu_Testtabell!A126="","",IF(Asetukset!$B$26=(MID(CELL("filename",A121),FIND("]",CELL("filename",A121))+1,255)),Testitaulu_Testtabell!A126,"")))</f>
        <v/>
      </c>
      <c r="B122" s="19" t="str">
        <f ca="1">IF(Testitaulu_Testtabell!$B$2="","",IF(Testitaulu_Testtabell!B126="","",IF(Asetukset!$B$26=(MID(CELL("filename",B121),FIND("]",CELL("filename",B121))+1,255)),Testitaulu_Testtabell!B126,"")))</f>
        <v/>
      </c>
      <c r="C122" s="38" t="str">
        <f ca="1">IF(Testitaulu_Testtabell!$B$2="","",IF(Testitaulu_Testtabell!C126="","",IF(Asetukset!$B$26=(MID(CELL("filename",C121),FIND("]",CELL("filename",C121))+1,255)),Testitaulu_Testtabell!C126,"")))</f>
        <v/>
      </c>
      <c r="D122" s="19" t="str">
        <f>IF(Aloitus_Start!$D$1="","",IF(B122="","",IF(C122="","",C122-B122)))</f>
        <v/>
      </c>
      <c r="E122" s="45" t="str">
        <f>IF(Aloitus_Start!$D$1="","",IF(B122="","",IF(B122=0,"",IF(B122=" ","",IF(C122="","",(C122/B122)-1)))))</f>
        <v/>
      </c>
      <c r="F122" s="19" t="str">
        <f ca="1">IF($A$3="","",IF(Aloitus_Start!$D$1="","",IF(B122="",IF(Aloitus_Start!$D$1="Suomi","Tieto puuttuu : "&amp;$A122,IF(Aloitus_Start!$D$1="Svenska","Information saknas : "&amp;$A122)),"")))</f>
        <v/>
      </c>
      <c r="G122" s="19" t="str">
        <f ca="1">IF($A$3="","",IF(Aloitus_Start!$D$1="","",IF(C122="",IF(Aloitus_Start!$D$1="Suomi","Tieto puuttuu : "&amp;$A122,IF(Aloitus_Start!$D$1="Svenska","Information saknas : "&amp;$A122)),"")))</f>
        <v/>
      </c>
    </row>
    <row r="123" spans="1:7" x14ac:dyDescent="0.2">
      <c r="A123" s="37" t="str">
        <f ca="1">IF(Testitaulu_Testtabell!$B$2="","",IF(Testitaulu_Testtabell!A127="","",IF(Asetukset!$B$26=(MID(CELL("filename",A122),FIND("]",CELL("filename",A122))+1,255)),Testitaulu_Testtabell!A127,"")))</f>
        <v/>
      </c>
      <c r="B123" s="19" t="str">
        <f ca="1">IF(Testitaulu_Testtabell!$B$2="","",IF(Testitaulu_Testtabell!B127="","",IF(Asetukset!$B$26=(MID(CELL("filename",B122),FIND("]",CELL("filename",B122))+1,255)),Testitaulu_Testtabell!B127,"")))</f>
        <v/>
      </c>
      <c r="C123" s="38" t="str">
        <f ca="1">IF(Testitaulu_Testtabell!$B$2="","",IF(Testitaulu_Testtabell!C127="","",IF(Asetukset!$B$26=(MID(CELL("filename",C122),FIND("]",CELL("filename",C122))+1,255)),Testitaulu_Testtabell!C127,"")))</f>
        <v/>
      </c>
      <c r="D123" s="19" t="str">
        <f>IF(Aloitus_Start!$D$1="","",IF(B123="","",IF(C123="","",C123-B123)))</f>
        <v/>
      </c>
      <c r="E123" s="45" t="str">
        <f>IF(Aloitus_Start!$D$1="","",IF(B123="","",IF(B123=0,"",IF(B123=" ","",IF(C123="","",(C123/B123)-1)))))</f>
        <v/>
      </c>
      <c r="F123" s="19" t="str">
        <f ca="1">IF($A$3="","",IF(Aloitus_Start!$D$1="","",IF(B123="",IF(Aloitus_Start!$D$1="Suomi","Tieto puuttuu : "&amp;$A123,IF(Aloitus_Start!$D$1="Svenska","Information saknas : "&amp;$A123)),"")))</f>
        <v/>
      </c>
      <c r="G123" s="19" t="str">
        <f ca="1">IF($A$3="","",IF(Aloitus_Start!$D$1="","",IF(C123="",IF(Aloitus_Start!$D$1="Suomi","Tieto puuttuu : "&amp;$A123,IF(Aloitus_Start!$D$1="Svenska","Information saknas : "&amp;$A123)),"")))</f>
        <v/>
      </c>
    </row>
    <row r="124" spans="1:7" x14ac:dyDescent="0.2">
      <c r="A124" s="37" t="str">
        <f ca="1">IF(Testitaulu_Testtabell!$B$2="","",IF(Testitaulu_Testtabell!A128="","",IF(Asetukset!$B$26=(MID(CELL("filename",A123),FIND("]",CELL("filename",A123))+1,255)),Testitaulu_Testtabell!A128,"")))</f>
        <v/>
      </c>
      <c r="B124" s="19" t="str">
        <f ca="1">IF(Testitaulu_Testtabell!$B$2="","",IF(Testitaulu_Testtabell!B128="","",IF(Asetukset!$B$26=(MID(CELL("filename",B123),FIND("]",CELL("filename",B123))+1,255)),Testitaulu_Testtabell!B128,"")))</f>
        <v/>
      </c>
      <c r="C124" s="38" t="str">
        <f ca="1">IF(Testitaulu_Testtabell!$B$2="","",IF(Testitaulu_Testtabell!C128="","",IF(Asetukset!$B$26=(MID(CELL("filename",C123),FIND("]",CELL("filename",C123))+1,255)),Testitaulu_Testtabell!C128,"")))</f>
        <v/>
      </c>
      <c r="D124" s="19" t="str">
        <f>IF(Aloitus_Start!$D$1="","",IF(B124="","",IF(C124="","",C124-B124)))</f>
        <v/>
      </c>
      <c r="E124" s="45" t="str">
        <f>IF(Aloitus_Start!$D$1="","",IF(B124="","",IF(B124=0,"",IF(B124=" ","",IF(C124="","",(C124/B124)-1)))))</f>
        <v/>
      </c>
      <c r="F124" s="19" t="str">
        <f ca="1">IF($A$3="","",IF(Aloitus_Start!$D$1="","",IF(B124="",IF(Aloitus_Start!$D$1="Suomi","Tieto puuttuu : "&amp;$A124,IF(Aloitus_Start!$D$1="Svenska","Information saknas : "&amp;$A124)),"")))</f>
        <v/>
      </c>
      <c r="G124" s="19" t="str">
        <f ca="1">IF($A$3="","",IF(Aloitus_Start!$D$1="","",IF(C124="",IF(Aloitus_Start!$D$1="Suomi","Tieto puuttuu : "&amp;$A124,IF(Aloitus_Start!$D$1="Svenska","Information saknas : "&amp;$A124)),"")))</f>
        <v/>
      </c>
    </row>
    <row r="125" spans="1:7" x14ac:dyDescent="0.2">
      <c r="A125" s="37" t="str">
        <f ca="1">IF(Testitaulu_Testtabell!$B$2="","",IF(Testitaulu_Testtabell!A129="","",IF(Asetukset!$B$26=(MID(CELL("filename",A124),FIND("]",CELL("filename",A124))+1,255)),Testitaulu_Testtabell!A129,"")))</f>
        <v/>
      </c>
      <c r="B125" s="19" t="str">
        <f ca="1">IF(Testitaulu_Testtabell!$B$2="","",IF(Testitaulu_Testtabell!B129="","",IF(Asetukset!$B$26=(MID(CELL("filename",B124),FIND("]",CELL("filename",B124))+1,255)),Testitaulu_Testtabell!B129,"")))</f>
        <v/>
      </c>
      <c r="C125" s="38" t="str">
        <f ca="1">IF(Testitaulu_Testtabell!$B$2="","",IF(Testitaulu_Testtabell!C129="","",IF(Asetukset!$B$26=(MID(CELL("filename",C124),FIND("]",CELL("filename",C124))+1,255)),Testitaulu_Testtabell!C129,"")))</f>
        <v/>
      </c>
      <c r="D125" s="19" t="str">
        <f>IF(Aloitus_Start!$D$1="","",IF(B125="","",IF(C125="","",C125-B125)))</f>
        <v/>
      </c>
      <c r="E125" s="45" t="str">
        <f>IF(Aloitus_Start!$D$1="","",IF(B125="","",IF(B125=0,"",IF(B125=" ","",IF(C125="","",(C125/B125)-1)))))</f>
        <v/>
      </c>
      <c r="F125" s="19" t="str">
        <f ca="1">IF($A$3="","",IF(Aloitus_Start!$D$1="","",IF(B125="",IF(Aloitus_Start!$D$1="Suomi","Tieto puuttuu : "&amp;$A125,IF(Aloitus_Start!$D$1="Svenska","Information saknas : "&amp;$A125)),"")))</f>
        <v/>
      </c>
      <c r="G125" s="19" t="str">
        <f ca="1">IF($A$3="","",IF(Aloitus_Start!$D$1="","",IF(C125="",IF(Aloitus_Start!$D$1="Suomi","Tieto puuttuu : "&amp;$A125,IF(Aloitus_Start!$D$1="Svenska","Information saknas : "&amp;$A125)),"")))</f>
        <v/>
      </c>
    </row>
    <row r="126" spans="1:7" x14ac:dyDescent="0.2">
      <c r="A126" s="37" t="str">
        <f ca="1">IF(Testitaulu_Testtabell!$B$2="","",IF(Testitaulu_Testtabell!A130="","",IF(Asetukset!$B$26=(MID(CELL("filename",A125),FIND("]",CELL("filename",A125))+1,255)),Testitaulu_Testtabell!A130,"")))</f>
        <v/>
      </c>
      <c r="B126" s="19" t="str">
        <f ca="1">IF(Testitaulu_Testtabell!$B$2="","",IF(Testitaulu_Testtabell!B130="","",IF(Asetukset!$B$26=(MID(CELL("filename",B125),FIND("]",CELL("filename",B125))+1,255)),Testitaulu_Testtabell!B130,"")))</f>
        <v/>
      </c>
      <c r="C126" s="38" t="str">
        <f ca="1">IF(Testitaulu_Testtabell!$B$2="","",IF(Testitaulu_Testtabell!C130="","",IF(Asetukset!$B$26=(MID(CELL("filename",C125),FIND("]",CELL("filename",C125))+1,255)),Testitaulu_Testtabell!C130,"")))</f>
        <v/>
      </c>
      <c r="D126" s="19" t="str">
        <f>IF(Aloitus_Start!$D$1="","",IF(B126="","",IF(C126="","",C126-B126)))</f>
        <v/>
      </c>
      <c r="E126" s="45" t="str">
        <f>IF(Aloitus_Start!$D$1="","",IF(B126="","",IF(B126=0,"",IF(B126=" ","",IF(C126="","",(C126/B126)-1)))))</f>
        <v/>
      </c>
      <c r="F126" s="19" t="str">
        <f ca="1">IF($A$3="","",IF(Aloitus_Start!$D$1="","",IF(B126="",IF(Aloitus_Start!$D$1="Suomi","Tieto puuttuu : "&amp;$A126,IF(Aloitus_Start!$D$1="Svenska","Information saknas : "&amp;$A126)),"")))</f>
        <v/>
      </c>
      <c r="G126" s="19" t="str">
        <f ca="1">IF($A$3="","",IF(Aloitus_Start!$D$1="","",IF(C126="",IF(Aloitus_Start!$D$1="Suomi","Tieto puuttuu : "&amp;$A126,IF(Aloitus_Start!$D$1="Svenska","Information saknas : "&amp;$A126)),"")))</f>
        <v/>
      </c>
    </row>
    <row r="127" spans="1:7" x14ac:dyDescent="0.2">
      <c r="A127" s="37" t="str">
        <f ca="1">IF(Testitaulu_Testtabell!$B$2="","",IF(Testitaulu_Testtabell!A131="","",IF(Asetukset!$B$26=(MID(CELL("filename",A126),FIND("]",CELL("filename",A126))+1,255)),Testitaulu_Testtabell!A131,"")))</f>
        <v/>
      </c>
      <c r="B127" s="19" t="str">
        <f ca="1">IF(Testitaulu_Testtabell!$B$2="","",IF(Testitaulu_Testtabell!B131="","",IF(Asetukset!$B$26=(MID(CELL("filename",B126),FIND("]",CELL("filename",B126))+1,255)),Testitaulu_Testtabell!B131,"")))</f>
        <v/>
      </c>
      <c r="C127" s="38" t="str">
        <f ca="1">IF(Testitaulu_Testtabell!$B$2="","",IF(Testitaulu_Testtabell!C131="","",IF(Asetukset!$B$26=(MID(CELL("filename",C126),FIND("]",CELL("filename",C126))+1,255)),Testitaulu_Testtabell!C131,"")))</f>
        <v/>
      </c>
      <c r="D127" s="19" t="str">
        <f>IF(Aloitus_Start!$D$1="","",IF(B127="","",IF(C127="","",C127-B127)))</f>
        <v/>
      </c>
      <c r="E127" s="45" t="str">
        <f>IF(Aloitus_Start!$D$1="","",IF(B127="","",IF(B127=0,"",IF(B127=" ","",IF(C127="","",(C127/B127)-1)))))</f>
        <v/>
      </c>
      <c r="F127" s="19" t="str">
        <f ca="1">IF($A$3="","",IF(Aloitus_Start!$D$1="","",IF(B127="",IF(Aloitus_Start!$D$1="Suomi","Tieto puuttuu : "&amp;$A127,IF(Aloitus_Start!$D$1="Svenska","Information saknas : "&amp;$A127)),"")))</f>
        <v/>
      </c>
      <c r="G127" s="19" t="str">
        <f ca="1">IF($A$3="","",IF(Aloitus_Start!$D$1="","",IF(C127="",IF(Aloitus_Start!$D$1="Suomi","Tieto puuttuu : "&amp;$A127,IF(Aloitus_Start!$D$1="Svenska","Information saknas : "&amp;$A127)),"")))</f>
        <v/>
      </c>
    </row>
    <row r="128" spans="1:7" x14ac:dyDescent="0.2">
      <c r="A128" s="37" t="str">
        <f ca="1">IF(Testitaulu_Testtabell!$B$2="","",IF(Testitaulu_Testtabell!A132="","",IF(Asetukset!$B$26=(MID(CELL("filename",A127),FIND("]",CELL("filename",A127))+1,255)),Testitaulu_Testtabell!A132,"")))</f>
        <v/>
      </c>
      <c r="B128" s="19" t="str">
        <f ca="1">IF(Testitaulu_Testtabell!$B$2="","",IF(Testitaulu_Testtabell!B132="","",IF(Asetukset!$B$26=(MID(CELL("filename",B127),FIND("]",CELL("filename",B127))+1,255)),Testitaulu_Testtabell!B132,"")))</f>
        <v/>
      </c>
      <c r="C128" s="38" t="str">
        <f ca="1">IF(Testitaulu_Testtabell!$B$2="","",IF(Testitaulu_Testtabell!C132="","",IF(Asetukset!$B$26=(MID(CELL("filename",C127),FIND("]",CELL("filename",C127))+1,255)),Testitaulu_Testtabell!C132,"")))</f>
        <v/>
      </c>
      <c r="D128" s="19" t="str">
        <f>IF(Aloitus_Start!$D$1="","",IF(B128="","",IF(C128="","",C128-B128)))</f>
        <v/>
      </c>
      <c r="E128" s="45" t="str">
        <f>IF(Aloitus_Start!$D$1="","",IF(B128="","",IF(B128=0,"",IF(B128=" ","",IF(C128="","",(C128/B128)-1)))))</f>
        <v/>
      </c>
      <c r="F128" s="19" t="str">
        <f ca="1">IF($A$3="","",IF(Aloitus_Start!$D$1="","",IF(B128="",IF(Aloitus_Start!$D$1="Suomi","Tieto puuttuu : "&amp;$A128,IF(Aloitus_Start!$D$1="Svenska","Information saknas : "&amp;$A128)),"")))</f>
        <v/>
      </c>
      <c r="G128" s="19" t="str">
        <f ca="1">IF($A$3="","",IF(Aloitus_Start!$D$1="","",IF(C128="",IF(Aloitus_Start!$D$1="Suomi","Tieto puuttuu : "&amp;$A128,IF(Aloitus_Start!$D$1="Svenska","Information saknas : "&amp;$A128)),"")))</f>
        <v/>
      </c>
    </row>
    <row r="129" spans="1:7" x14ac:dyDescent="0.2">
      <c r="A129" s="37" t="str">
        <f ca="1">IF(Testitaulu_Testtabell!$B$2="","",IF(Testitaulu_Testtabell!A133="","",IF(Asetukset!$B$26=(MID(CELL("filename",A128),FIND("]",CELL("filename",A128))+1,255)),Testitaulu_Testtabell!A133,"")))</f>
        <v/>
      </c>
      <c r="B129" s="19" t="str">
        <f ca="1">IF(Testitaulu_Testtabell!$B$2="","",IF(Testitaulu_Testtabell!B133="","",IF(Asetukset!$B$26=(MID(CELL("filename",B128),FIND("]",CELL("filename",B128))+1,255)),Testitaulu_Testtabell!B133,"")))</f>
        <v/>
      </c>
      <c r="C129" s="38" t="str">
        <f ca="1">IF(Testitaulu_Testtabell!$B$2="","",IF(Testitaulu_Testtabell!C133="","",IF(Asetukset!$B$26=(MID(CELL("filename",C128),FIND("]",CELL("filename",C128))+1,255)),Testitaulu_Testtabell!C133,"")))</f>
        <v/>
      </c>
      <c r="D129" s="19" t="str">
        <f>IF(Aloitus_Start!$D$1="","",IF(B129="","",IF(C129="","",C129-B129)))</f>
        <v/>
      </c>
      <c r="E129" s="45" t="str">
        <f>IF(Aloitus_Start!$D$1="","",IF(B129="","",IF(B129=0,"",IF(B129=" ","",IF(C129="","",(C129/B129)-1)))))</f>
        <v/>
      </c>
      <c r="F129" s="19" t="str">
        <f ca="1">IF($A$3="","",IF(Aloitus_Start!$D$1="","",IF(B129="",IF(Aloitus_Start!$D$1="Suomi","Tieto puuttuu : "&amp;$A129,IF(Aloitus_Start!$D$1="Svenska","Information saknas : "&amp;$A129)),"")))</f>
        <v/>
      </c>
      <c r="G129" s="19" t="str">
        <f ca="1">IF($A$3="","",IF(Aloitus_Start!$D$1="","",IF(C129="",IF(Aloitus_Start!$D$1="Suomi","Tieto puuttuu : "&amp;$A129,IF(Aloitus_Start!$D$1="Svenska","Information saknas : "&amp;$A129)),"")))</f>
        <v/>
      </c>
    </row>
    <row r="130" spans="1:7" x14ac:dyDescent="0.2">
      <c r="A130" s="37" t="str">
        <f ca="1">IF(Testitaulu_Testtabell!$B$2="","",IF(Testitaulu_Testtabell!A134="","",IF(Asetukset!$B$26=(MID(CELL("filename",A129),FIND("]",CELL("filename",A129))+1,255)),Testitaulu_Testtabell!A134,"")))</f>
        <v/>
      </c>
      <c r="B130" s="19" t="str">
        <f ca="1">IF(Testitaulu_Testtabell!$B$2="","",IF(Testitaulu_Testtabell!B134="","",IF(Asetukset!$B$26=(MID(CELL("filename",B129),FIND("]",CELL("filename",B129))+1,255)),Testitaulu_Testtabell!B134,"")))</f>
        <v/>
      </c>
      <c r="C130" s="38" t="str">
        <f ca="1">IF(Testitaulu_Testtabell!$B$2="","",IF(Testitaulu_Testtabell!C134="","",IF(Asetukset!$B$26=(MID(CELL("filename",C129),FIND("]",CELL("filename",C129))+1,255)),Testitaulu_Testtabell!C134,"")))</f>
        <v/>
      </c>
      <c r="D130" s="19" t="str">
        <f>IF(Aloitus_Start!$D$1="","",IF(B130="","",IF(C130="","",C130-B130)))</f>
        <v/>
      </c>
      <c r="E130" s="45" t="str">
        <f>IF(Aloitus_Start!$D$1="","",IF(B130="","",IF(B130=0,"",IF(B130=" ","",IF(C130="","",(C130/B130)-1)))))</f>
        <v/>
      </c>
      <c r="F130" s="19" t="str">
        <f ca="1">IF($A$3="","",IF(Aloitus_Start!$D$1="","",IF(B130="",IF(Aloitus_Start!$D$1="Suomi","Tieto puuttuu : "&amp;$A130,IF(Aloitus_Start!$D$1="Svenska","Information saknas : "&amp;$A130)),"")))</f>
        <v/>
      </c>
      <c r="G130" s="19" t="str">
        <f ca="1">IF($A$3="","",IF(Aloitus_Start!$D$1="","",IF(C130="",IF(Aloitus_Start!$D$1="Suomi","Tieto puuttuu : "&amp;$A130,IF(Aloitus_Start!$D$1="Svenska","Information saknas : "&amp;$A130)),"")))</f>
        <v/>
      </c>
    </row>
    <row r="131" spans="1:7" x14ac:dyDescent="0.2">
      <c r="A131" s="37" t="str">
        <f ca="1">IF(Testitaulu_Testtabell!$B$2="","",IF(Testitaulu_Testtabell!A135="","",IF(Asetukset!$B$26=(MID(CELL("filename",A130),FIND("]",CELL("filename",A130))+1,255)),Testitaulu_Testtabell!A135,"")))</f>
        <v/>
      </c>
      <c r="B131" s="19" t="str">
        <f ca="1">IF(Testitaulu_Testtabell!$B$2="","",IF(Testitaulu_Testtabell!B135="","",IF(Asetukset!$B$26=(MID(CELL("filename",B130),FIND("]",CELL("filename",B130))+1,255)),Testitaulu_Testtabell!B135,"")))</f>
        <v/>
      </c>
      <c r="C131" s="38" t="str">
        <f ca="1">IF(Testitaulu_Testtabell!$B$2="","",IF(Testitaulu_Testtabell!C135="","",IF(Asetukset!$B$26=(MID(CELL("filename",C130),FIND("]",CELL("filename",C130))+1,255)),Testitaulu_Testtabell!C135,"")))</f>
        <v/>
      </c>
      <c r="D131" s="19" t="str">
        <f>IF(Aloitus_Start!$D$1="","",IF(B131="","",IF(C131="","",C131-B131)))</f>
        <v/>
      </c>
      <c r="E131" s="45" t="str">
        <f>IF(Aloitus_Start!$D$1="","",IF(B131="","",IF(B131=0,"",IF(B131=" ","",IF(C131="","",(C131/B131)-1)))))</f>
        <v/>
      </c>
      <c r="F131" s="19" t="str">
        <f ca="1">IF($A$3="","",IF(Aloitus_Start!$D$1="","",IF(B131="",IF(Aloitus_Start!$D$1="Suomi","Tieto puuttuu : "&amp;$A131,IF(Aloitus_Start!$D$1="Svenska","Information saknas : "&amp;$A131)),"")))</f>
        <v/>
      </c>
      <c r="G131" s="19" t="str">
        <f ca="1">IF($A$3="","",IF(Aloitus_Start!$D$1="","",IF(C131="",IF(Aloitus_Start!$D$1="Suomi","Tieto puuttuu : "&amp;$A131,IF(Aloitus_Start!$D$1="Svenska","Information saknas : "&amp;$A131)),"")))</f>
        <v/>
      </c>
    </row>
    <row r="132" spans="1:7" x14ac:dyDescent="0.2">
      <c r="A132" s="37" t="str">
        <f ca="1">IF(Testitaulu_Testtabell!$B$2="","",IF(Testitaulu_Testtabell!A136="","",IF(Asetukset!$B$26=(MID(CELL("filename",A131),FIND("]",CELL("filename",A131))+1,255)),Testitaulu_Testtabell!A136,"")))</f>
        <v/>
      </c>
      <c r="B132" s="19" t="str">
        <f ca="1">IF(Testitaulu_Testtabell!$B$2="","",IF(Testitaulu_Testtabell!B136="","",IF(Asetukset!$B$26=(MID(CELL("filename",B131),FIND("]",CELL("filename",B131))+1,255)),Testitaulu_Testtabell!B136,"")))</f>
        <v/>
      </c>
      <c r="C132" s="38" t="str">
        <f ca="1">IF(Testitaulu_Testtabell!$B$2="","",IF(Testitaulu_Testtabell!C136="","",IF(Asetukset!$B$26=(MID(CELL("filename",C131),FIND("]",CELL("filename",C131))+1,255)),Testitaulu_Testtabell!C136,"")))</f>
        <v/>
      </c>
      <c r="D132" s="19" t="str">
        <f>IF(Aloitus_Start!$D$1="","",IF(B132="","",IF(C132="","",C132-B132)))</f>
        <v/>
      </c>
      <c r="E132" s="45" t="str">
        <f>IF(Aloitus_Start!$D$1="","",IF(B132="","",IF(B132=0,"",IF(B132=" ","",IF(C132="","",(C132/B132)-1)))))</f>
        <v/>
      </c>
      <c r="F132" s="19" t="str">
        <f ca="1">IF($A$3="","",IF(Aloitus_Start!$D$1="","",IF(B132="",IF(Aloitus_Start!$D$1="Suomi","Tieto puuttuu : "&amp;$A132,IF(Aloitus_Start!$D$1="Svenska","Information saknas : "&amp;$A132)),"")))</f>
        <v/>
      </c>
      <c r="G132" s="19" t="str">
        <f ca="1">IF($A$3="","",IF(Aloitus_Start!$D$1="","",IF(C132="",IF(Aloitus_Start!$D$1="Suomi","Tieto puuttuu : "&amp;$A132,IF(Aloitus_Start!$D$1="Svenska","Information saknas : "&amp;$A132)),"")))</f>
        <v/>
      </c>
    </row>
    <row r="133" spans="1:7" x14ac:dyDescent="0.2">
      <c r="A133" s="37" t="str">
        <f ca="1">IF(Testitaulu_Testtabell!$B$2="","",IF(Testitaulu_Testtabell!A137="","",IF(Asetukset!$B$26=(MID(CELL("filename",A132),FIND("]",CELL("filename",A132))+1,255)),Testitaulu_Testtabell!A137,"")))</f>
        <v/>
      </c>
      <c r="B133" s="19" t="str">
        <f ca="1">IF(Testitaulu_Testtabell!$B$2="","",IF(Testitaulu_Testtabell!B137="","",IF(Asetukset!$B$26=(MID(CELL("filename",B132),FIND("]",CELL("filename",B132))+1,255)),Testitaulu_Testtabell!B137,"")))</f>
        <v/>
      </c>
      <c r="C133" s="38" t="str">
        <f ca="1">IF(Testitaulu_Testtabell!$B$2="","",IF(Testitaulu_Testtabell!C137="","",IF(Asetukset!$B$26=(MID(CELL("filename",C132),FIND("]",CELL("filename",C132))+1,255)),Testitaulu_Testtabell!C137,"")))</f>
        <v/>
      </c>
      <c r="D133" s="19" t="str">
        <f>IF(Aloitus_Start!$D$1="","",IF(B133="","",IF(C133="","",C133-B133)))</f>
        <v/>
      </c>
      <c r="E133" s="45" t="str">
        <f>IF(Aloitus_Start!$D$1="","",IF(B133="","",IF(B133=0,"",IF(B133=" ","",IF(C133="","",(C133/B133)-1)))))</f>
        <v/>
      </c>
      <c r="F133" s="19" t="str">
        <f ca="1">IF($A$3="","",IF(Aloitus_Start!$D$1="","",IF(B133="",IF(Aloitus_Start!$D$1="Suomi","Tieto puuttuu : "&amp;$A133,IF(Aloitus_Start!$D$1="Svenska","Information saknas : "&amp;$A133)),"")))</f>
        <v/>
      </c>
      <c r="G133" s="19" t="str">
        <f ca="1">IF($A$3="","",IF(Aloitus_Start!$D$1="","",IF(C133="",IF(Aloitus_Start!$D$1="Suomi","Tieto puuttuu : "&amp;$A133,IF(Aloitus_Start!$D$1="Svenska","Information saknas : "&amp;$A133)),"")))</f>
        <v/>
      </c>
    </row>
    <row r="134" spans="1:7" x14ac:dyDescent="0.2">
      <c r="A134" s="37" t="str">
        <f ca="1">IF(Testitaulu_Testtabell!$B$2="","",IF(Testitaulu_Testtabell!A138="","",IF(Asetukset!$B$26=(MID(CELL("filename",A133),FIND("]",CELL("filename",A133))+1,255)),Testitaulu_Testtabell!A138,"")))</f>
        <v/>
      </c>
      <c r="B134" s="19" t="str">
        <f ca="1">IF(Testitaulu_Testtabell!$B$2="","",IF(Testitaulu_Testtabell!B138="","",IF(Asetukset!$B$26=(MID(CELL("filename",B133),FIND("]",CELL("filename",B133))+1,255)),Testitaulu_Testtabell!B138,"")))</f>
        <v/>
      </c>
      <c r="C134" s="38" t="str">
        <f ca="1">IF(Testitaulu_Testtabell!$B$2="","",IF(Testitaulu_Testtabell!C138="","",IF(Asetukset!$B$26=(MID(CELL("filename",C133),FIND("]",CELL("filename",C133))+1,255)),Testitaulu_Testtabell!C138,"")))</f>
        <v/>
      </c>
      <c r="D134" s="19" t="str">
        <f>IF(Aloitus_Start!$D$1="","",IF(B134="","",IF(C134="","",C134-B134)))</f>
        <v/>
      </c>
      <c r="E134" s="45" t="str">
        <f>IF(Aloitus_Start!$D$1="","",IF(B134="","",IF(B134=0,"",IF(B134=" ","",IF(C134="","",(C134/B134)-1)))))</f>
        <v/>
      </c>
      <c r="F134" s="19" t="str">
        <f ca="1">IF($A$3="","",IF(Aloitus_Start!$D$1="","",IF(B134="",IF(Aloitus_Start!$D$1="Suomi","Tieto puuttuu : "&amp;$A134,IF(Aloitus_Start!$D$1="Svenska","Information saknas : "&amp;$A134)),"")))</f>
        <v/>
      </c>
      <c r="G134" s="19" t="str">
        <f ca="1">IF($A$3="","",IF(Aloitus_Start!$D$1="","",IF(C134="",IF(Aloitus_Start!$D$1="Suomi","Tieto puuttuu : "&amp;$A134,IF(Aloitus_Start!$D$1="Svenska","Information saknas : "&amp;$A134)),"")))</f>
        <v/>
      </c>
    </row>
    <row r="135" spans="1:7" x14ac:dyDescent="0.2">
      <c r="A135" s="37" t="str">
        <f ca="1">IF(Testitaulu_Testtabell!$B$2="","",IF(Testitaulu_Testtabell!A139="","",IF(Asetukset!$B$26=(MID(CELL("filename",A134),FIND("]",CELL("filename",A134))+1,255)),Testitaulu_Testtabell!A139,"")))</f>
        <v/>
      </c>
      <c r="B135" s="19" t="str">
        <f ca="1">IF(Testitaulu_Testtabell!$B$2="","",IF(Testitaulu_Testtabell!B139="","",IF(Asetukset!$B$26=(MID(CELL("filename",B134),FIND("]",CELL("filename",B134))+1,255)),Testitaulu_Testtabell!B139,"")))</f>
        <v/>
      </c>
      <c r="C135" s="38" t="str">
        <f ca="1">IF(Testitaulu_Testtabell!$B$2="","",IF(Testitaulu_Testtabell!C139="","",IF(Asetukset!$B$26=(MID(CELL("filename",C134),FIND("]",CELL("filename",C134))+1,255)),Testitaulu_Testtabell!C139,"")))</f>
        <v/>
      </c>
      <c r="D135" s="19" t="str">
        <f>IF(Aloitus_Start!$D$1="","",IF(B135="","",IF(C135="","",C135-B135)))</f>
        <v/>
      </c>
      <c r="E135" s="45" t="str">
        <f>IF(Aloitus_Start!$D$1="","",IF(B135="","",IF(B135=0,"",IF(B135=" ","",IF(C135="","",(C135/B135)-1)))))</f>
        <v/>
      </c>
      <c r="F135" s="19" t="str">
        <f ca="1">IF($A$3="","",IF(Aloitus_Start!$D$1="","",IF(B135="",IF(Aloitus_Start!$D$1="Suomi","Tieto puuttuu : "&amp;$A135,IF(Aloitus_Start!$D$1="Svenska","Information saknas : "&amp;$A135)),"")))</f>
        <v/>
      </c>
      <c r="G135" s="19" t="str">
        <f ca="1">IF($A$3="","",IF(Aloitus_Start!$D$1="","",IF(C135="",IF(Aloitus_Start!$D$1="Suomi","Tieto puuttuu : "&amp;$A135,IF(Aloitus_Start!$D$1="Svenska","Information saknas : "&amp;$A135)),"")))</f>
        <v/>
      </c>
    </row>
    <row r="136" spans="1:7" x14ac:dyDescent="0.2">
      <c r="A136" s="37" t="str">
        <f ca="1">IF(Testitaulu_Testtabell!$B$2="","",IF(Testitaulu_Testtabell!A140="","",IF(Asetukset!$B$26=(MID(CELL("filename",A135),FIND("]",CELL("filename",A135))+1,255)),Testitaulu_Testtabell!A140,"")))</f>
        <v/>
      </c>
      <c r="B136" s="19" t="str">
        <f ca="1">IF(Testitaulu_Testtabell!$B$2="","",IF(Testitaulu_Testtabell!B140="","",IF(Asetukset!$B$26=(MID(CELL("filename",B135),FIND("]",CELL("filename",B135))+1,255)),Testitaulu_Testtabell!B140,"")))</f>
        <v/>
      </c>
      <c r="C136" s="38" t="str">
        <f ca="1">IF(Testitaulu_Testtabell!$B$2="","",IF(Testitaulu_Testtabell!C140="","",IF(Asetukset!$B$26=(MID(CELL("filename",C135),FIND("]",CELL("filename",C135))+1,255)),Testitaulu_Testtabell!C140,"")))</f>
        <v/>
      </c>
      <c r="D136" s="19" t="str">
        <f>IF(Aloitus_Start!$D$1="","",IF(B136="","",IF(C136="","",C136-B136)))</f>
        <v/>
      </c>
      <c r="E136" s="45" t="str">
        <f>IF(Aloitus_Start!$D$1="","",IF(B136="","",IF(B136=0,"",IF(B136=" ","",IF(C136="","",(C136/B136)-1)))))</f>
        <v/>
      </c>
      <c r="F136" s="19" t="str">
        <f ca="1">IF($A$3="","",IF(Aloitus_Start!$D$1="","",IF(B136="",IF(Aloitus_Start!$D$1="Suomi","Tieto puuttuu : "&amp;$A136,IF(Aloitus_Start!$D$1="Svenska","Information saknas : "&amp;$A136)),"")))</f>
        <v/>
      </c>
      <c r="G136" s="19" t="str">
        <f ca="1">IF($A$3="","",IF(Aloitus_Start!$D$1="","",IF(C136="",IF(Aloitus_Start!$D$1="Suomi","Tieto puuttuu : "&amp;$A136,IF(Aloitus_Start!$D$1="Svenska","Information saknas : "&amp;$A136)),"")))</f>
        <v/>
      </c>
    </row>
    <row r="137" spans="1:7" x14ac:dyDescent="0.2">
      <c r="A137" s="37" t="str">
        <f ca="1">IF(Testitaulu_Testtabell!$B$2="","",IF(Testitaulu_Testtabell!A141="","",IF(Asetukset!$B$26=(MID(CELL("filename",A136),FIND("]",CELL("filename",A136))+1,255)),Testitaulu_Testtabell!A141,"")))</f>
        <v/>
      </c>
      <c r="B137" s="19" t="str">
        <f ca="1">IF(Testitaulu_Testtabell!$B$2="","",IF(Testitaulu_Testtabell!B141="","",IF(Asetukset!$B$26=(MID(CELL("filename",B136),FIND("]",CELL("filename",B136))+1,255)),Testitaulu_Testtabell!B141,"")))</f>
        <v/>
      </c>
      <c r="C137" s="38" t="str">
        <f ca="1">IF(Testitaulu_Testtabell!$B$2="","",IF(Testitaulu_Testtabell!C141="","",IF(Asetukset!$B$26=(MID(CELL("filename",C136),FIND("]",CELL("filename",C136))+1,255)),Testitaulu_Testtabell!C141,"")))</f>
        <v/>
      </c>
      <c r="D137" s="19" t="str">
        <f>IF(Aloitus_Start!$D$1="","",IF(B137="","",IF(C137="","",C137-B137)))</f>
        <v/>
      </c>
      <c r="E137" s="45" t="str">
        <f>IF(Aloitus_Start!$D$1="","",IF(B137="","",IF(B137=0,"",IF(B137=" ","",IF(C137="","",(C137/B137)-1)))))</f>
        <v/>
      </c>
      <c r="F137" s="19" t="str">
        <f ca="1">IF($A$3="","",IF(Aloitus_Start!$D$1="","",IF(B137="",IF(Aloitus_Start!$D$1="Suomi","Tieto puuttuu : "&amp;$A137,IF(Aloitus_Start!$D$1="Svenska","Information saknas : "&amp;$A137)),"")))</f>
        <v/>
      </c>
      <c r="G137" s="19" t="str">
        <f ca="1">IF($A$3="","",IF(Aloitus_Start!$D$1="","",IF(C137="",IF(Aloitus_Start!$D$1="Suomi","Tieto puuttuu : "&amp;$A137,IF(Aloitus_Start!$D$1="Svenska","Information saknas : "&amp;$A137)),"")))</f>
        <v/>
      </c>
    </row>
    <row r="138" spans="1:7" x14ac:dyDescent="0.2">
      <c r="A138" s="37" t="str">
        <f ca="1">IF(Testitaulu_Testtabell!$B$2="","",IF(Testitaulu_Testtabell!A142="","",IF(Asetukset!$B$26=(MID(CELL("filename",A137),FIND("]",CELL("filename",A137))+1,255)),Testitaulu_Testtabell!A142,"")))</f>
        <v/>
      </c>
      <c r="B138" s="19" t="str">
        <f ca="1">IF(Testitaulu_Testtabell!$B$2="","",IF(Testitaulu_Testtabell!B142="","",IF(Asetukset!$B$26=(MID(CELL("filename",B137),FIND("]",CELL("filename",B137))+1,255)),Testitaulu_Testtabell!B142,"")))</f>
        <v/>
      </c>
      <c r="C138" s="38" t="str">
        <f ca="1">IF(Testitaulu_Testtabell!$B$2="","",IF(Testitaulu_Testtabell!C142="","",IF(Asetukset!$B$26=(MID(CELL("filename",C137),FIND("]",CELL("filename",C137))+1,255)),Testitaulu_Testtabell!C142,"")))</f>
        <v/>
      </c>
      <c r="D138" s="19" t="str">
        <f>IF(Aloitus_Start!$D$1="","",IF(B138="","",IF(C138="","",C138-B138)))</f>
        <v/>
      </c>
      <c r="E138" s="45" t="str">
        <f>IF(Aloitus_Start!$D$1="","",IF(B138="","",IF(B138=0,"",IF(B138=" ","",IF(C138="","",(C138/B138)-1)))))</f>
        <v/>
      </c>
      <c r="F138" s="19" t="str">
        <f ca="1">IF($A$3="","",IF(Aloitus_Start!$D$1="","",IF(B138="",IF(Aloitus_Start!$D$1="Suomi","Tieto puuttuu : "&amp;$A138,IF(Aloitus_Start!$D$1="Svenska","Information saknas : "&amp;$A138)),"")))</f>
        <v/>
      </c>
      <c r="G138" s="19" t="str">
        <f ca="1">IF($A$3="","",IF(Aloitus_Start!$D$1="","",IF(C138="",IF(Aloitus_Start!$D$1="Suomi","Tieto puuttuu : "&amp;$A138,IF(Aloitus_Start!$D$1="Svenska","Information saknas : "&amp;$A138)),"")))</f>
        <v/>
      </c>
    </row>
    <row r="139" spans="1:7" x14ac:dyDescent="0.2">
      <c r="A139" s="37" t="str">
        <f ca="1">IF(Testitaulu_Testtabell!$B$2="","",IF(Testitaulu_Testtabell!A143="","",IF(Asetukset!$B$26=(MID(CELL("filename",A138),FIND("]",CELL("filename",A138))+1,255)),Testitaulu_Testtabell!A143,"")))</f>
        <v/>
      </c>
      <c r="B139" s="19" t="str">
        <f ca="1">IF(Testitaulu_Testtabell!$B$2="","",IF(Testitaulu_Testtabell!B143="","",IF(Asetukset!$B$26=(MID(CELL("filename",B138),FIND("]",CELL("filename",B138))+1,255)),Testitaulu_Testtabell!B143,"")))</f>
        <v/>
      </c>
      <c r="C139" s="38" t="str">
        <f ca="1">IF(Testitaulu_Testtabell!$B$2="","",IF(Testitaulu_Testtabell!C143="","",IF(Asetukset!$B$26=(MID(CELL("filename",C138),FIND("]",CELL("filename",C138))+1,255)),Testitaulu_Testtabell!C143,"")))</f>
        <v/>
      </c>
      <c r="D139" s="19" t="str">
        <f>IF(Aloitus_Start!$D$1="","",IF(B139="","",IF(C139="","",C139-B139)))</f>
        <v/>
      </c>
      <c r="E139" s="45" t="str">
        <f>IF(Aloitus_Start!$D$1="","",IF(B139="","",IF(B139=0,"",IF(B139=" ","",IF(C139="","",(C139/B139)-1)))))</f>
        <v/>
      </c>
      <c r="F139" s="19" t="str">
        <f ca="1">IF($A$3="","",IF(Aloitus_Start!$D$1="","",IF(B139="",IF(Aloitus_Start!$D$1="Suomi","Tieto puuttuu : "&amp;$A139,IF(Aloitus_Start!$D$1="Svenska","Information saknas : "&amp;$A139)),"")))</f>
        <v/>
      </c>
      <c r="G139" s="19" t="str">
        <f ca="1">IF($A$3="","",IF(Aloitus_Start!$D$1="","",IF(C139="",IF(Aloitus_Start!$D$1="Suomi","Tieto puuttuu : "&amp;$A139,IF(Aloitus_Start!$D$1="Svenska","Information saknas : "&amp;$A139)),"")))</f>
        <v/>
      </c>
    </row>
    <row r="140" spans="1:7" x14ac:dyDescent="0.2">
      <c r="A140" s="37" t="str">
        <f ca="1">IF(Testitaulu_Testtabell!$B$2="","",IF(Testitaulu_Testtabell!A144="","",IF(Asetukset!$B$26=(MID(CELL("filename",A139),FIND("]",CELL("filename",A139))+1,255)),Testitaulu_Testtabell!A144,"")))</f>
        <v/>
      </c>
      <c r="B140" s="19" t="str">
        <f ca="1">IF(Testitaulu_Testtabell!$B$2="","",IF(Testitaulu_Testtabell!B144="","",IF(Asetukset!$B$26=(MID(CELL("filename",B139),FIND("]",CELL("filename",B139))+1,255)),Testitaulu_Testtabell!B144,"")))</f>
        <v/>
      </c>
      <c r="C140" s="38" t="str">
        <f ca="1">IF(Testitaulu_Testtabell!$B$2="","",IF(Testitaulu_Testtabell!C144="","",IF(Asetukset!$B$26=(MID(CELL("filename",C139),FIND("]",CELL("filename",C139))+1,255)),Testitaulu_Testtabell!C144,"")))</f>
        <v/>
      </c>
      <c r="D140" s="19" t="str">
        <f>IF(Aloitus_Start!$D$1="","",IF(B140="","",IF(C140="","",C140-B140)))</f>
        <v/>
      </c>
      <c r="E140" s="45" t="str">
        <f>IF(Aloitus_Start!$D$1="","",IF(B140="","",IF(B140=0,"",IF(B140=" ","",IF(C140="","",(C140/B140)-1)))))</f>
        <v/>
      </c>
      <c r="F140" s="19" t="str">
        <f ca="1">IF($A$3="","",IF(Aloitus_Start!$D$1="","",IF(B140="",IF(Aloitus_Start!$D$1="Suomi","Tieto puuttuu : "&amp;$A140,IF(Aloitus_Start!$D$1="Svenska","Information saknas : "&amp;$A140)),"")))</f>
        <v/>
      </c>
      <c r="G140" s="19" t="str">
        <f ca="1">IF($A$3="","",IF(Aloitus_Start!$D$1="","",IF(C140="",IF(Aloitus_Start!$D$1="Suomi","Tieto puuttuu : "&amp;$A140,IF(Aloitus_Start!$D$1="Svenska","Information saknas : "&amp;$A140)),"")))</f>
        <v/>
      </c>
    </row>
    <row r="141" spans="1:7" x14ac:dyDescent="0.2">
      <c r="A141" s="37" t="str">
        <f ca="1">IF(Testitaulu_Testtabell!$B$2="","",IF(Testitaulu_Testtabell!A145="","",IF(Asetukset!$B$26=(MID(CELL("filename",A140),FIND("]",CELL("filename",A140))+1,255)),Testitaulu_Testtabell!A145,"")))</f>
        <v/>
      </c>
      <c r="B141" s="19" t="str">
        <f ca="1">IF(Testitaulu_Testtabell!$B$2="","",IF(Testitaulu_Testtabell!B145="","",IF(Asetukset!$B$26=(MID(CELL("filename",B140),FIND("]",CELL("filename",B140))+1,255)),Testitaulu_Testtabell!B145,"")))</f>
        <v/>
      </c>
      <c r="C141" s="38" t="str">
        <f ca="1">IF(Testitaulu_Testtabell!$B$2="","",IF(Testitaulu_Testtabell!C145="","",IF(Asetukset!$B$26=(MID(CELL("filename",C140),FIND("]",CELL("filename",C140))+1,255)),Testitaulu_Testtabell!C145,"")))</f>
        <v/>
      </c>
      <c r="D141" s="19" t="str">
        <f>IF(Aloitus_Start!$D$1="","",IF(B141="","",IF(C141="","",C141-B141)))</f>
        <v/>
      </c>
      <c r="E141" s="45" t="str">
        <f>IF(Aloitus_Start!$D$1="","",IF(B141="","",IF(B141=0,"",IF(B141=" ","",IF(C141="","",(C141/B141)-1)))))</f>
        <v/>
      </c>
      <c r="F141" s="19" t="str">
        <f ca="1">IF($A$3="","",IF(Aloitus_Start!$D$1="","",IF(B141="",IF(Aloitus_Start!$D$1="Suomi","Tieto puuttuu : "&amp;$A141,IF(Aloitus_Start!$D$1="Svenska","Information saknas : "&amp;$A141)),"")))</f>
        <v/>
      </c>
      <c r="G141" s="19" t="str">
        <f ca="1">IF($A$3="","",IF(Aloitus_Start!$D$1="","",IF(C141="",IF(Aloitus_Start!$D$1="Suomi","Tieto puuttuu : "&amp;$A141,IF(Aloitus_Start!$D$1="Svenska","Information saknas : "&amp;$A141)),"")))</f>
        <v/>
      </c>
    </row>
    <row r="142" spans="1:7" x14ac:dyDescent="0.2">
      <c r="A142" s="37" t="str">
        <f ca="1">IF(Testitaulu_Testtabell!$B$2="","",IF(Testitaulu_Testtabell!A146="","",IF(Asetukset!$B$26=(MID(CELL("filename",A141),FIND("]",CELL("filename",A141))+1,255)),Testitaulu_Testtabell!A146,"")))</f>
        <v/>
      </c>
      <c r="B142" s="19" t="str">
        <f ca="1">IF(Testitaulu_Testtabell!$B$2="","",IF(Testitaulu_Testtabell!B146="","",IF(Asetukset!$B$26=(MID(CELL("filename",B141),FIND("]",CELL("filename",B141))+1,255)),Testitaulu_Testtabell!B146,"")))</f>
        <v/>
      </c>
      <c r="C142" s="38" t="str">
        <f ca="1">IF(Testitaulu_Testtabell!$B$2="","",IF(Testitaulu_Testtabell!C146="","",IF(Asetukset!$B$26=(MID(CELL("filename",C141),FIND("]",CELL("filename",C141))+1,255)),Testitaulu_Testtabell!C146,"")))</f>
        <v/>
      </c>
      <c r="D142" s="19" t="str">
        <f>IF(Aloitus_Start!$D$1="","",IF(B142="","",IF(C142="","",C142-B142)))</f>
        <v/>
      </c>
      <c r="E142" s="45" t="str">
        <f>IF(Aloitus_Start!$D$1="","",IF(B142="","",IF(B142=0,"",IF(B142=" ","",IF(C142="","",(C142/B142)-1)))))</f>
        <v/>
      </c>
      <c r="F142" s="19" t="str">
        <f ca="1">IF($A$3="","",IF(Aloitus_Start!$D$1="","",IF(B142="",IF(Aloitus_Start!$D$1="Suomi","Tieto puuttuu : "&amp;$A142,IF(Aloitus_Start!$D$1="Svenska","Information saknas : "&amp;$A142)),"")))</f>
        <v/>
      </c>
      <c r="G142" s="19" t="str">
        <f ca="1">IF($A$3="","",IF(Aloitus_Start!$D$1="","",IF(C142="",IF(Aloitus_Start!$D$1="Suomi","Tieto puuttuu : "&amp;$A142,IF(Aloitus_Start!$D$1="Svenska","Information saknas : "&amp;$A142)),"")))</f>
        <v/>
      </c>
    </row>
    <row r="143" spans="1:7" x14ac:dyDescent="0.2">
      <c r="A143" s="37" t="str">
        <f ca="1">IF(Testitaulu_Testtabell!$B$2="","",IF(Testitaulu_Testtabell!A147="","",IF(Asetukset!$B$26=(MID(CELL("filename",A142),FIND("]",CELL("filename",A142))+1,255)),Testitaulu_Testtabell!A147,"")))</f>
        <v/>
      </c>
      <c r="B143" s="19" t="str">
        <f ca="1">IF(Testitaulu_Testtabell!$B$2="","",IF(Testitaulu_Testtabell!B147="","",IF(Asetukset!$B$26=(MID(CELL("filename",B142),FIND("]",CELL("filename",B142))+1,255)),Testitaulu_Testtabell!B147,"")))</f>
        <v/>
      </c>
      <c r="C143" s="38" t="str">
        <f ca="1">IF(Testitaulu_Testtabell!$B$2="","",IF(Testitaulu_Testtabell!C147="","",IF(Asetukset!$B$26=(MID(CELL("filename",C142),FIND("]",CELL("filename",C142))+1,255)),Testitaulu_Testtabell!C147,"")))</f>
        <v/>
      </c>
      <c r="D143" s="19" t="str">
        <f>IF(Aloitus_Start!$D$1="","",IF(B143="","",IF(C143="","",C143-B143)))</f>
        <v/>
      </c>
      <c r="E143" s="45" t="str">
        <f>IF(Aloitus_Start!$D$1="","",IF(B143="","",IF(B143=0,"",IF(B143=" ","",IF(C143="","",(C143/B143)-1)))))</f>
        <v/>
      </c>
      <c r="F143" s="19" t="str">
        <f ca="1">IF($A$3="","",IF(Aloitus_Start!$D$1="","",IF(B143="",IF(Aloitus_Start!$D$1="Suomi","Tieto puuttuu : "&amp;$A143,IF(Aloitus_Start!$D$1="Svenska","Information saknas : "&amp;$A143)),"")))</f>
        <v/>
      </c>
      <c r="G143" s="19" t="str">
        <f ca="1">IF($A$3="","",IF(Aloitus_Start!$D$1="","",IF(C143="",IF(Aloitus_Start!$D$1="Suomi","Tieto puuttuu : "&amp;$A143,IF(Aloitus_Start!$D$1="Svenska","Information saknas : "&amp;$A143)),"")))</f>
        <v/>
      </c>
    </row>
    <row r="144" spans="1:7" x14ac:dyDescent="0.2">
      <c r="A144" s="37" t="str">
        <f ca="1">IF(Testitaulu_Testtabell!$B$2="","",IF(Testitaulu_Testtabell!A148="","",IF(Asetukset!$B$26=(MID(CELL("filename",A143),FIND("]",CELL("filename",A143))+1,255)),Testitaulu_Testtabell!A148,"")))</f>
        <v/>
      </c>
      <c r="B144" s="19" t="str">
        <f ca="1">IF(Testitaulu_Testtabell!$B$2="","",IF(Testitaulu_Testtabell!B148="","",IF(Asetukset!$B$26=(MID(CELL("filename",B143),FIND("]",CELL("filename",B143))+1,255)),Testitaulu_Testtabell!B148,"")))</f>
        <v/>
      </c>
      <c r="C144" s="38" t="str">
        <f ca="1">IF(Testitaulu_Testtabell!$B$2="","",IF(Testitaulu_Testtabell!C148="","",IF(Asetukset!$B$26=(MID(CELL("filename",C143),FIND("]",CELL("filename",C143))+1,255)),Testitaulu_Testtabell!C148,"")))</f>
        <v/>
      </c>
      <c r="D144" s="19" t="str">
        <f>IF(Aloitus_Start!$D$1="","",IF(B144="","",IF(C144="","",C144-B144)))</f>
        <v/>
      </c>
      <c r="E144" s="45" t="str">
        <f>IF(Aloitus_Start!$D$1="","",IF(B144="","",IF(B144=0,"",IF(B144=" ","",IF(C144="","",(C144/B144)-1)))))</f>
        <v/>
      </c>
      <c r="F144" s="19" t="str">
        <f ca="1">IF($A$3="","",IF(Aloitus_Start!$D$1="","",IF(B144="",IF(Aloitus_Start!$D$1="Suomi","Tieto puuttuu : "&amp;$A144,IF(Aloitus_Start!$D$1="Svenska","Information saknas : "&amp;$A144)),"")))</f>
        <v/>
      </c>
      <c r="G144" s="19" t="str">
        <f ca="1">IF($A$3="","",IF(Aloitus_Start!$D$1="","",IF(C144="",IF(Aloitus_Start!$D$1="Suomi","Tieto puuttuu : "&amp;$A144,IF(Aloitus_Start!$D$1="Svenska","Information saknas : "&amp;$A144)),"")))</f>
        <v/>
      </c>
    </row>
    <row r="145" spans="1:7" x14ac:dyDescent="0.2">
      <c r="A145" s="37" t="str">
        <f ca="1">IF(Testitaulu_Testtabell!$B$2="","",IF(Testitaulu_Testtabell!A149="","",IF(Asetukset!$B$26=(MID(CELL("filename",A144),FIND("]",CELL("filename",A144))+1,255)),Testitaulu_Testtabell!A149,"")))</f>
        <v/>
      </c>
      <c r="B145" s="19" t="str">
        <f ca="1">IF(Testitaulu_Testtabell!$B$2="","",IF(Testitaulu_Testtabell!B149="","",IF(Asetukset!$B$26=(MID(CELL("filename",B144),FIND("]",CELL("filename",B144))+1,255)),Testitaulu_Testtabell!B149,"")))</f>
        <v/>
      </c>
      <c r="C145" s="38" t="str">
        <f ca="1">IF(Testitaulu_Testtabell!$B$2="","",IF(Testitaulu_Testtabell!C149="","",IF(Asetukset!$B$26=(MID(CELL("filename",C144),FIND("]",CELL("filename",C144))+1,255)),Testitaulu_Testtabell!C149,"")))</f>
        <v/>
      </c>
      <c r="D145" s="19" t="str">
        <f>IF(Aloitus_Start!$D$1="","",IF(B145="","",IF(C145="","",C145-B145)))</f>
        <v/>
      </c>
      <c r="E145" s="45" t="str">
        <f>IF(Aloitus_Start!$D$1="","",IF(B145="","",IF(B145=0,"",IF(B145=" ","",IF(C145="","",(C145/B145)-1)))))</f>
        <v/>
      </c>
      <c r="F145" s="19" t="str">
        <f ca="1">IF($A$3="","",IF(Aloitus_Start!$D$1="","",IF(B145="",IF(Aloitus_Start!$D$1="Suomi","Tieto puuttuu : "&amp;$A145,IF(Aloitus_Start!$D$1="Svenska","Information saknas : "&amp;$A145)),"")))</f>
        <v/>
      </c>
      <c r="G145" s="19" t="str">
        <f ca="1">IF($A$3="","",IF(Aloitus_Start!$D$1="","",IF(C145="",IF(Aloitus_Start!$D$1="Suomi","Tieto puuttuu : "&amp;$A145,IF(Aloitus_Start!$D$1="Svenska","Information saknas : "&amp;$A145)),"")))</f>
        <v/>
      </c>
    </row>
    <row r="146" spans="1:7" x14ac:dyDescent="0.2">
      <c r="A146" s="37" t="str">
        <f ca="1">IF(Testitaulu_Testtabell!$B$2="","",IF(Testitaulu_Testtabell!A150="","",IF(Asetukset!$B$26=(MID(CELL("filename",A145),FIND("]",CELL("filename",A145))+1,255)),Testitaulu_Testtabell!A150,"")))</f>
        <v/>
      </c>
      <c r="B146" s="19" t="str">
        <f ca="1">IF(Testitaulu_Testtabell!$B$2="","",IF(Testitaulu_Testtabell!B150="","",IF(Asetukset!$B$26=(MID(CELL("filename",B145),FIND("]",CELL("filename",B145))+1,255)),Testitaulu_Testtabell!B150,"")))</f>
        <v/>
      </c>
      <c r="C146" s="38" t="str">
        <f ca="1">IF(Testitaulu_Testtabell!$B$2="","",IF(Testitaulu_Testtabell!C150="","",IF(Asetukset!$B$26=(MID(CELL("filename",C145),FIND("]",CELL("filename",C145))+1,255)),Testitaulu_Testtabell!C150,"")))</f>
        <v/>
      </c>
      <c r="D146" s="19" t="str">
        <f>IF(Aloitus_Start!$D$1="","",IF(B146="","",IF(C146="","",C146-B146)))</f>
        <v/>
      </c>
      <c r="E146" s="45" t="str">
        <f>IF(Aloitus_Start!$D$1="","",IF(B146="","",IF(B146=0,"",IF(B146=" ","",IF(C146="","",(C146/B146)-1)))))</f>
        <v/>
      </c>
      <c r="F146" s="19" t="str">
        <f ca="1">IF($A$3="","",IF(Aloitus_Start!$D$1="","",IF(B146="",IF(Aloitus_Start!$D$1="Suomi","Tieto puuttuu : "&amp;$A146,IF(Aloitus_Start!$D$1="Svenska","Information saknas : "&amp;$A146)),"")))</f>
        <v/>
      </c>
      <c r="G146" s="19" t="str">
        <f ca="1">IF($A$3="","",IF(Aloitus_Start!$D$1="","",IF(C146="",IF(Aloitus_Start!$D$1="Suomi","Tieto puuttuu : "&amp;$A146,IF(Aloitus_Start!$D$1="Svenska","Information saknas : "&amp;$A146)),"")))</f>
        <v/>
      </c>
    </row>
    <row r="147" spans="1:7" x14ac:dyDescent="0.2">
      <c r="A147" s="37" t="str">
        <f ca="1">IF(Testitaulu_Testtabell!$B$2="","",IF(Testitaulu_Testtabell!A151="","",IF(Asetukset!$B$26=(MID(CELL("filename",A146),FIND("]",CELL("filename",A146))+1,255)),Testitaulu_Testtabell!A151,"")))</f>
        <v/>
      </c>
      <c r="B147" s="19" t="str">
        <f ca="1">IF(Testitaulu_Testtabell!$B$2="","",IF(Testitaulu_Testtabell!B151="","",IF(Asetukset!$B$26=(MID(CELL("filename",B146),FIND("]",CELL("filename",B146))+1,255)),Testitaulu_Testtabell!B151,"")))</f>
        <v/>
      </c>
      <c r="C147" s="38" t="str">
        <f ca="1">IF(Testitaulu_Testtabell!$B$2="","",IF(Testitaulu_Testtabell!C151="","",IF(Asetukset!$B$26=(MID(CELL("filename",C146),FIND("]",CELL("filename",C146))+1,255)),Testitaulu_Testtabell!C151,"")))</f>
        <v/>
      </c>
      <c r="F147" s="19" t="str">
        <f ca="1">IF($A$3="","",IF(Aloitus_Start!$D$1="","",IF(B147="",IF(Aloitus_Start!$D$1="Suomi","Tieto puuttuu : "&amp;$A147,IF(Aloitus_Start!$D$1="Svenska","Information saknas : "&amp;$A147)),"")))</f>
        <v/>
      </c>
      <c r="G147" s="19" t="str">
        <f ca="1">IF($A$3="","",IF(Aloitus_Start!$D$1="","",IF(C147="",IF(Aloitus_Start!$D$1="Suomi","Tieto puuttuu : "&amp;$A147,IF(Aloitus_Start!$D$1="Svenska","Information saknas : "&amp;$A147)),"")))</f>
        <v/>
      </c>
    </row>
    <row r="148" spans="1:7" x14ac:dyDescent="0.2">
      <c r="A148" s="37" t="str">
        <f ca="1">IF(Testitaulu_Testtabell!$B$2="","",IF(Testitaulu_Testtabell!A152="","",IF(Asetukset!$B$26=(MID(CELL("filename",A147),FIND("]",CELL("filename",A147))+1,255)),Testitaulu_Testtabell!A152,"")))</f>
        <v/>
      </c>
      <c r="B148" s="19" t="str">
        <f ca="1">IF(Testitaulu_Testtabell!$B$2="","",IF(Testitaulu_Testtabell!B152="","",IF(Asetukset!$B$26=(MID(CELL("filename",B147),FIND("]",CELL("filename",B147))+1,255)),Testitaulu_Testtabell!B152,"")))</f>
        <v/>
      </c>
      <c r="C148" s="38" t="str">
        <f ca="1">IF(Testitaulu_Testtabell!$B$2="","",IF(Testitaulu_Testtabell!C152="","",IF(Asetukset!$B$26=(MID(CELL("filename",C147),FIND("]",CELL("filename",C147))+1,255)),Testitaulu_Testtabell!C152,"")))</f>
        <v/>
      </c>
      <c r="D148" s="19" t="str">
        <f>IF(Aloitus_Start!$D$1="","",IF(B148="","",IF(C148="","",C148-B148)))</f>
        <v/>
      </c>
      <c r="E148" s="45" t="str">
        <f>IF(Aloitus_Start!$D$1="","",IF(B148="","",IF(B148=0,"",IF(B148=" ","",IF(C148="","",(C148/B148)-1)))))</f>
        <v/>
      </c>
      <c r="F148" s="19" t="str">
        <f ca="1">IF($A$3="","",IF(Aloitus_Start!$D$1="","",IF(B148="",IF(Aloitus_Start!$D$1="Suomi","Tieto puuttuu : "&amp;$A148,IF(Aloitus_Start!$D$1="Svenska","Information saknas : "&amp;$A148)),"")))</f>
        <v/>
      </c>
      <c r="G148" s="19" t="str">
        <f ca="1">IF($A$3="","",IF(Aloitus_Start!$D$1="","",IF(C148="",IF(Aloitus_Start!$D$1="Suomi","Tieto puuttuu : "&amp;$A148,IF(Aloitus_Start!$D$1="Svenska","Information saknas : "&amp;$A148)),"")))</f>
        <v/>
      </c>
    </row>
    <row r="149" spans="1:7" x14ac:dyDescent="0.2">
      <c r="A149" s="37" t="str">
        <f ca="1">IF(Testitaulu_Testtabell!$B$2="","",IF(Testitaulu_Testtabell!A153="","",IF(Asetukset!$B$26=(MID(CELL("filename",A148),FIND("]",CELL("filename",A148))+1,255)),Testitaulu_Testtabell!A153,"")))</f>
        <v/>
      </c>
      <c r="B149" s="19" t="str">
        <f ca="1">IF(Testitaulu_Testtabell!$B$2="","",IF(Testitaulu_Testtabell!B153="","",IF(Asetukset!$B$26=(MID(CELL("filename",B148),FIND("]",CELL("filename",B148))+1,255)),Testitaulu_Testtabell!B153,"")))</f>
        <v/>
      </c>
      <c r="C149" s="38" t="str">
        <f ca="1">IF(Testitaulu_Testtabell!$B$2="","",IF(Testitaulu_Testtabell!C153="","",IF(Asetukset!$B$26=(MID(CELL("filename",C148),FIND("]",CELL("filename",C148))+1,255)),Testitaulu_Testtabell!C153,"")))</f>
        <v/>
      </c>
      <c r="D149" s="19" t="str">
        <f>IF(Aloitus_Start!$D$1="","",IF(B149="","",IF(C149="","",C149-B149)))</f>
        <v/>
      </c>
      <c r="E149" s="45" t="str">
        <f>IF(Aloitus_Start!$D$1="","",IF(B149="","",IF(B149=0,"",IF(B149=" ","",IF(C149="","",(C149/B149)-1)))))</f>
        <v/>
      </c>
      <c r="F149" s="19" t="str">
        <f ca="1">IF($A$3="","",IF(Aloitus_Start!$D$1="","",IF(B149="",IF(Aloitus_Start!$D$1="Suomi","Tieto puuttuu : "&amp;$A149,IF(Aloitus_Start!$D$1="Svenska","Information saknas : "&amp;$A149)),"")))</f>
        <v/>
      </c>
      <c r="G149" s="19" t="str">
        <f ca="1">IF($A$3="","",IF(Aloitus_Start!$D$1="","",IF(C149="",IF(Aloitus_Start!$D$1="Suomi","Tieto puuttuu : "&amp;$A149,IF(Aloitus_Start!$D$1="Svenska","Information saknas : "&amp;$A149)),"")))</f>
        <v/>
      </c>
    </row>
    <row r="150" spans="1:7" x14ac:dyDescent="0.2">
      <c r="A150" s="37" t="str">
        <f ca="1">IF(Testitaulu_Testtabell!$B$2="","",IF(Testitaulu_Testtabell!A154="","",IF(Asetukset!$B$26=(MID(CELL("filename",A149),FIND("]",CELL("filename",A149))+1,255)),Testitaulu_Testtabell!A154,"")))</f>
        <v/>
      </c>
      <c r="B150" s="19" t="str">
        <f ca="1">IF(Testitaulu_Testtabell!$B$2="","",IF(Testitaulu_Testtabell!B154="","",IF(Asetukset!$B$26=(MID(CELL("filename",B149),FIND("]",CELL("filename",B149))+1,255)),Testitaulu_Testtabell!B154,"")))</f>
        <v/>
      </c>
      <c r="C150" s="38" t="str">
        <f ca="1">IF(Testitaulu_Testtabell!$B$2="","",IF(Testitaulu_Testtabell!C154="","",IF(Asetukset!$B$26=(MID(CELL("filename",C149),FIND("]",CELL("filename",C149))+1,255)),Testitaulu_Testtabell!C154,"")))</f>
        <v/>
      </c>
      <c r="D150" s="19" t="str">
        <f>IF(Aloitus_Start!$D$1="","",IF(B150="","",IF(C150="","",C150-B150)))</f>
        <v/>
      </c>
      <c r="E150" s="45" t="str">
        <f>IF(Aloitus_Start!$D$1="","",IF(B150="","",IF(B150=0,"",IF(B150=" ","",IF(C150="","",(C150/B150)-1)))))</f>
        <v/>
      </c>
      <c r="F150" s="19" t="str">
        <f ca="1">IF($A$3="","",IF(Aloitus_Start!$D$1="","",IF(B150="",IF(Aloitus_Start!$D$1="Suomi","Tieto puuttuu : "&amp;$A150,IF(Aloitus_Start!$D$1="Svenska","Information saknas : "&amp;$A150)),"")))</f>
        <v/>
      </c>
      <c r="G150" s="19" t="str">
        <f ca="1">IF($A$3="","",IF(Aloitus_Start!$D$1="","",IF(C150="",IF(Aloitus_Start!$D$1="Suomi","Tieto puuttuu : "&amp;$A150,IF(Aloitus_Start!$D$1="Svenska","Information saknas : "&amp;$A150)),"")))</f>
        <v/>
      </c>
    </row>
    <row r="151" spans="1:7" x14ac:dyDescent="0.2">
      <c r="A151" s="37" t="str">
        <f ca="1">IF(Testitaulu_Testtabell!$B$2="","",IF(Testitaulu_Testtabell!A155="","",IF(Asetukset!$B$26=(MID(CELL("filename",A150),FIND("]",CELL("filename",A150))+1,255)),Testitaulu_Testtabell!A155,"")))</f>
        <v/>
      </c>
      <c r="B151" s="19" t="str">
        <f ca="1">IF(Testitaulu_Testtabell!$B$2="","",IF(Testitaulu_Testtabell!B155="","",IF(Asetukset!$B$26=(MID(CELL("filename",B150),FIND("]",CELL("filename",B150))+1,255)),Testitaulu_Testtabell!B155,"")))</f>
        <v/>
      </c>
      <c r="C151" s="38" t="str">
        <f ca="1">IF(Testitaulu_Testtabell!$B$2="","",IF(Testitaulu_Testtabell!C155="","",IF(Asetukset!$B$26=(MID(CELL("filename",C150),FIND("]",CELL("filename",C150))+1,255)),Testitaulu_Testtabell!C155,"")))</f>
        <v/>
      </c>
      <c r="D151" s="19" t="str">
        <f>IF(Aloitus_Start!$D$1="","",IF(B151="","",IF(C151="","",C151-B151)))</f>
        <v/>
      </c>
      <c r="E151" s="45" t="str">
        <f>IF(Aloitus_Start!$D$1="","",IF(B151="","",IF(B151=0,"",IF(B151=" ","",IF(C151="","",(C151/B151)-1)))))</f>
        <v/>
      </c>
      <c r="F151" s="19" t="str">
        <f ca="1">IF($A$3="","",IF(Aloitus_Start!$D$1="","",IF(B151="",IF(Aloitus_Start!$D$1="Suomi","Tieto puuttuu : "&amp;$A151,IF(Aloitus_Start!$D$1="Svenska","Information saknas : "&amp;$A151)),"")))</f>
        <v/>
      </c>
      <c r="G151" s="19" t="str">
        <f ca="1">IF($A$3="","",IF(Aloitus_Start!$D$1="","",IF(C151="",IF(Aloitus_Start!$D$1="Suomi","Tieto puuttuu : "&amp;$A151,IF(Aloitus_Start!$D$1="Svenska","Information saknas : "&amp;$A151)),"")))</f>
        <v/>
      </c>
    </row>
    <row r="152" spans="1:7" x14ac:dyDescent="0.2">
      <c r="A152" s="37" t="str">
        <f ca="1">IF(Testitaulu_Testtabell!$B$2="","",IF(Testitaulu_Testtabell!A156="","",IF(Asetukset!$B$26=(MID(CELL("filename",A151),FIND("]",CELL("filename",A151))+1,255)),Testitaulu_Testtabell!A156,"")))</f>
        <v/>
      </c>
      <c r="B152" s="19" t="str">
        <f ca="1">IF(Testitaulu_Testtabell!$B$2="","",IF(Testitaulu_Testtabell!B156="","",IF(Asetukset!$B$26=(MID(CELL("filename",B151),FIND("]",CELL("filename",B151))+1,255)),Testitaulu_Testtabell!B156,"")))</f>
        <v/>
      </c>
      <c r="C152" s="38" t="str">
        <f ca="1">IF(Testitaulu_Testtabell!$B$2="","",IF(Testitaulu_Testtabell!C156="","",IF(Asetukset!$B$26=(MID(CELL("filename",C151),FIND("]",CELL("filename",C151))+1,255)),Testitaulu_Testtabell!C156,"")))</f>
        <v/>
      </c>
      <c r="D152" s="19" t="str">
        <f>IF(Aloitus_Start!$D$1="","",IF(B152="","",IF(C152="","",C152-B152)))</f>
        <v/>
      </c>
      <c r="E152" s="45" t="str">
        <f>IF(Aloitus_Start!$D$1="","",IF(B152="","",IF(B152=0,"",IF(B152=" ","",IF(C152="","",(C152/B152)-1)))))</f>
        <v/>
      </c>
      <c r="F152" s="19" t="str">
        <f ca="1">IF($A$3="","",IF(Aloitus_Start!$D$1="","",IF(B152="",IF(Aloitus_Start!$D$1="Suomi","Tieto puuttuu : "&amp;$A152,IF(Aloitus_Start!$D$1="Svenska","Information saknas : "&amp;$A152)),"")))</f>
        <v/>
      </c>
      <c r="G152" s="19" t="str">
        <f ca="1">IF($A$3="","",IF(Aloitus_Start!$D$1="","",IF(C152="",IF(Aloitus_Start!$D$1="Suomi","Tieto puuttuu : "&amp;$A152,IF(Aloitus_Start!$D$1="Svenska","Information saknas : "&amp;$A152)),"")))</f>
        <v/>
      </c>
    </row>
    <row r="153" spans="1:7" x14ac:dyDescent="0.2">
      <c r="A153" s="37" t="str">
        <f ca="1">IF(Testitaulu_Testtabell!$B$2="","",IF(Testitaulu_Testtabell!A157="","",IF(Asetukset!$B$26=(MID(CELL("filename",A152),FIND("]",CELL("filename",A152))+1,255)),Testitaulu_Testtabell!A157,"")))</f>
        <v/>
      </c>
      <c r="B153" s="19" t="str">
        <f ca="1">IF(Testitaulu_Testtabell!$B$2="","",IF(Testitaulu_Testtabell!B157="","",IF(Asetukset!$B$26=(MID(CELL("filename",B152),FIND("]",CELL("filename",B152))+1,255)),Testitaulu_Testtabell!B157,"")))</f>
        <v/>
      </c>
      <c r="C153" s="38" t="str">
        <f ca="1">IF(Testitaulu_Testtabell!$B$2="","",IF(Testitaulu_Testtabell!C157="","",IF(Asetukset!$B$26=(MID(CELL("filename",C152),FIND("]",CELL("filename",C152))+1,255)),Testitaulu_Testtabell!C157,"")))</f>
        <v/>
      </c>
      <c r="D153" s="19" t="str">
        <f>IF(Aloitus_Start!$D$1="","",IF(B153="","",IF(C153="","",C153-B153)))</f>
        <v/>
      </c>
      <c r="E153" s="45" t="str">
        <f>IF(Aloitus_Start!$D$1="","",IF(B153="","",IF(B153=0,"",IF(B153=" ","",IF(C153="","",(C153/B153)-1)))))</f>
        <v/>
      </c>
      <c r="F153" s="19" t="str">
        <f ca="1">IF($A$3="","",IF(Aloitus_Start!$D$1="","",IF(B153="",IF(Aloitus_Start!$D$1="Suomi","Tieto puuttuu : "&amp;$A153,IF(Aloitus_Start!$D$1="Svenska","Information saknas : "&amp;$A153)),"")))</f>
        <v/>
      </c>
      <c r="G153" s="19" t="str">
        <f ca="1">IF($A$3="","",IF(Aloitus_Start!$D$1="","",IF(C153="",IF(Aloitus_Start!$D$1="Suomi","Tieto puuttuu : "&amp;$A153,IF(Aloitus_Start!$D$1="Svenska","Information saknas : "&amp;$A153)),"")))</f>
        <v/>
      </c>
    </row>
    <row r="154" spans="1:7" x14ac:dyDescent="0.2">
      <c r="A154" s="37" t="str">
        <f ca="1">IF(Testitaulu_Testtabell!$B$2="","",IF(Testitaulu_Testtabell!A158="","",IF(Asetukset!$B$26=(MID(CELL("filename",A153),FIND("]",CELL("filename",A153))+1,255)),Testitaulu_Testtabell!A158,"")))</f>
        <v/>
      </c>
      <c r="B154" s="19" t="str">
        <f ca="1">IF(Testitaulu_Testtabell!$B$2="","",IF(Testitaulu_Testtabell!B158="","",IF(Asetukset!$B$26=(MID(CELL("filename",B153),FIND("]",CELL("filename",B153))+1,255)),Testitaulu_Testtabell!B158,"")))</f>
        <v/>
      </c>
      <c r="C154" s="38" t="str">
        <f ca="1">IF(Testitaulu_Testtabell!$B$2="","",IF(Testitaulu_Testtabell!C158="","",IF(Asetukset!$B$26=(MID(CELL("filename",C153),FIND("]",CELL("filename",C153))+1,255)),Testitaulu_Testtabell!C158,"")))</f>
        <v/>
      </c>
      <c r="D154" s="19" t="str">
        <f>IF(Aloitus_Start!$D$1="","",IF(B154="","",IF(C154="","",C154-B154)))</f>
        <v/>
      </c>
      <c r="E154" s="45" t="str">
        <f>IF(Aloitus_Start!$D$1="","",IF(B154="","",IF(B154=0,"",IF(B154=" ","",IF(C154="","",(C154/B154)-1)))))</f>
        <v/>
      </c>
      <c r="F154" s="19" t="str">
        <f ca="1">IF($A$3="","",IF(Aloitus_Start!$D$1="","",IF(B154="",IF(Aloitus_Start!$D$1="Suomi","Tieto puuttuu : "&amp;$A154,IF(Aloitus_Start!$D$1="Svenska","Information saknas : "&amp;$A154)),"")))</f>
        <v/>
      </c>
      <c r="G154" s="19" t="str">
        <f ca="1">IF($A$3="","",IF(Aloitus_Start!$D$1="","",IF(C154="",IF(Aloitus_Start!$D$1="Suomi","Tieto puuttuu : "&amp;$A154,IF(Aloitus_Start!$D$1="Svenska","Information saknas : "&amp;$A154)),"")))</f>
        <v/>
      </c>
    </row>
    <row r="155" spans="1:7" x14ac:dyDescent="0.2">
      <c r="A155" s="37" t="str">
        <f ca="1">IF(Testitaulu_Testtabell!$B$2="","",IF(Testitaulu_Testtabell!A159="","",IF(Asetukset!$B$26=(MID(CELL("filename",A154),FIND("]",CELL("filename",A154))+1,255)),Testitaulu_Testtabell!A159,"")))</f>
        <v/>
      </c>
      <c r="B155" s="19" t="str">
        <f ca="1">IF(Testitaulu_Testtabell!$B$2="","",IF(Testitaulu_Testtabell!B159="","",IF(Asetukset!$B$26=(MID(CELL("filename",B154),FIND("]",CELL("filename",B154))+1,255)),Testitaulu_Testtabell!B159,"")))</f>
        <v/>
      </c>
      <c r="C155" s="38" t="str">
        <f ca="1">IF(Testitaulu_Testtabell!$B$2="","",IF(Testitaulu_Testtabell!C159="","",IF(Asetukset!$B$26=(MID(CELL("filename",C154),FIND("]",CELL("filename",C154))+1,255)),Testitaulu_Testtabell!C159,"")))</f>
        <v/>
      </c>
      <c r="D155" s="19" t="str">
        <f>IF(Aloitus_Start!$D$1="","",IF(B155="","",IF(C155="","",C155-B155)))</f>
        <v/>
      </c>
      <c r="E155" s="45" t="str">
        <f>IF(Aloitus_Start!$D$1="","",IF(B155="","",IF(B155=0,"",IF(B155=" ","",IF(C155="","",(C155/B155)-1)))))</f>
        <v/>
      </c>
      <c r="F155" s="19" t="str">
        <f ca="1">IF($A$3="","",IF(Aloitus_Start!$D$1="","",IF(B155="",IF(Aloitus_Start!$D$1="Suomi","Tieto puuttuu : "&amp;$A155,IF(Aloitus_Start!$D$1="Svenska","Information saknas : "&amp;$A155)),"")))</f>
        <v/>
      </c>
      <c r="G155" s="19" t="str">
        <f ca="1">IF($A$3="","",IF(Aloitus_Start!$D$1="","",IF(C155="",IF(Aloitus_Start!$D$1="Suomi","Tieto puuttuu : "&amp;$A155,IF(Aloitus_Start!$D$1="Svenska","Information saknas : "&amp;$A155)),"")))</f>
        <v/>
      </c>
    </row>
    <row r="156" spans="1:7" x14ac:dyDescent="0.2">
      <c r="A156" s="37" t="str">
        <f ca="1">IF(Testitaulu_Testtabell!$B$2="","",IF(Testitaulu_Testtabell!A160="","",IF(Asetukset!$B$26=(MID(CELL("filename",A155),FIND("]",CELL("filename",A155))+1,255)),Testitaulu_Testtabell!A160,"")))</f>
        <v/>
      </c>
      <c r="B156" s="19" t="str">
        <f ca="1">IF(Testitaulu_Testtabell!$B$2="","",IF(Testitaulu_Testtabell!B160="","",IF(Asetukset!$B$26=(MID(CELL("filename",B155),FIND("]",CELL("filename",B155))+1,255)),Testitaulu_Testtabell!B160,"")))</f>
        <v/>
      </c>
      <c r="C156" s="38" t="str">
        <f ca="1">IF(Testitaulu_Testtabell!$B$2="","",IF(Testitaulu_Testtabell!C160="","",IF(Asetukset!$B$26=(MID(CELL("filename",C155),FIND("]",CELL("filename",C155))+1,255)),Testitaulu_Testtabell!C160,"")))</f>
        <v/>
      </c>
      <c r="D156" s="19" t="str">
        <f>IF(Aloitus_Start!$D$1="","",IF(B156="","",IF(C156="","",C156-B156)))</f>
        <v/>
      </c>
      <c r="E156" s="45" t="str">
        <f>IF(Aloitus_Start!$D$1="","",IF(B156="","",IF(B156=0,"",IF(B156=" ","",IF(C156="","",(C156/B156)-1)))))</f>
        <v/>
      </c>
      <c r="F156" s="19" t="str">
        <f ca="1">IF($A$3="","",IF(Aloitus_Start!$D$1="","",IF(B156="",IF(Aloitus_Start!$D$1="Suomi","Tieto puuttuu : "&amp;$A156,IF(Aloitus_Start!$D$1="Svenska","Information saknas : "&amp;$A156)),"")))</f>
        <v/>
      </c>
      <c r="G156" s="19" t="str">
        <f ca="1">IF($A$3="","",IF(Aloitus_Start!$D$1="","",IF(C156="",IF(Aloitus_Start!$D$1="Suomi","Tieto puuttuu : "&amp;$A156,IF(Aloitus_Start!$D$1="Svenska","Information saknas : "&amp;$A156)),"")))</f>
        <v/>
      </c>
    </row>
    <row r="157" spans="1:7" x14ac:dyDescent="0.2">
      <c r="A157" s="37" t="str">
        <f ca="1">IF(Testitaulu_Testtabell!$B$2="","",IF(Testitaulu_Testtabell!A161="","",IF(Asetukset!$B$26=(MID(CELL("filename",A156),FIND("]",CELL("filename",A156))+1,255)),Testitaulu_Testtabell!A161,"")))</f>
        <v/>
      </c>
      <c r="B157" s="19" t="str">
        <f ca="1">IF(Testitaulu_Testtabell!$B$2="","",IF(Testitaulu_Testtabell!B161="","",IF(Asetukset!$B$26=(MID(CELL("filename",B156),FIND("]",CELL("filename",B156))+1,255)),Testitaulu_Testtabell!B161,"")))</f>
        <v/>
      </c>
      <c r="C157" s="38" t="str">
        <f ca="1">IF(Testitaulu_Testtabell!$B$2="","",IF(Testitaulu_Testtabell!C161="","",IF(Asetukset!$B$26=(MID(CELL("filename",C156),FIND("]",CELL("filename",C156))+1,255)),Testitaulu_Testtabell!C161,"")))</f>
        <v/>
      </c>
      <c r="D157" s="19" t="str">
        <f>IF(Aloitus_Start!$D$1="","",IF(B157="","",IF(C157="","",C157-B157)))</f>
        <v/>
      </c>
      <c r="E157" s="45" t="str">
        <f>IF(Aloitus_Start!$D$1="","",IF(B157="","",IF(B157=0,"",IF(B157=" ","",IF(C157="","",(C157/B157)-1)))))</f>
        <v/>
      </c>
      <c r="F157" s="19" t="str">
        <f ca="1">IF($A$3="","",IF(Aloitus_Start!$D$1="","",IF(B157="",IF(Aloitus_Start!$D$1="Suomi","Tieto puuttuu : "&amp;$A157,IF(Aloitus_Start!$D$1="Svenska","Information saknas : "&amp;$A157)),"")))</f>
        <v/>
      </c>
      <c r="G157" s="19" t="str">
        <f ca="1">IF($A$3="","",IF(Aloitus_Start!$D$1="","",IF(C157="",IF(Aloitus_Start!$D$1="Suomi","Tieto puuttuu : "&amp;$A157,IF(Aloitus_Start!$D$1="Svenska","Information saknas : "&amp;$A157)),"")))</f>
        <v/>
      </c>
    </row>
    <row r="158" spans="1:7" x14ac:dyDescent="0.2">
      <c r="A158" s="37" t="str">
        <f ca="1">IF(Testitaulu_Testtabell!$B$2="","",IF(Testitaulu_Testtabell!A162="","",IF(Asetukset!$B$26=(MID(CELL("filename",A157),FIND("]",CELL("filename",A157))+1,255)),Testitaulu_Testtabell!A162,"")))</f>
        <v/>
      </c>
      <c r="B158" s="19" t="str">
        <f ca="1">IF(Testitaulu_Testtabell!$B$2="","",IF(Testitaulu_Testtabell!B162="","",IF(Asetukset!$B$26=(MID(CELL("filename",B157),FIND("]",CELL("filename",B157))+1,255)),Testitaulu_Testtabell!B162,"")))</f>
        <v/>
      </c>
      <c r="C158" s="38" t="str">
        <f ca="1">IF(Testitaulu_Testtabell!$B$2="","",IF(Testitaulu_Testtabell!C162="","",IF(Asetukset!$B$26=(MID(CELL("filename",C157),FIND("]",CELL("filename",C157))+1,255)),Testitaulu_Testtabell!C162,"")))</f>
        <v/>
      </c>
      <c r="D158" s="19" t="str">
        <f>IF(Aloitus_Start!$D$1="","",IF(B158="","",IF(C158="","",C158-B158)))</f>
        <v/>
      </c>
      <c r="E158" s="45" t="str">
        <f>IF(Aloitus_Start!$D$1="","",IF(B158="","",IF(B158=0,"",IF(B158=" ","",IF(C158="","",(C158/B158)-1)))))</f>
        <v/>
      </c>
      <c r="F158" s="19" t="str">
        <f ca="1">IF($A$3="","",IF(Aloitus_Start!$D$1="","",IF(B158="",IF(Aloitus_Start!$D$1="Suomi","Tieto puuttuu : "&amp;$A158,IF(Aloitus_Start!$D$1="Svenska","Information saknas : "&amp;$A158)),"")))</f>
        <v/>
      </c>
      <c r="G158" s="19" t="str">
        <f ca="1">IF($A$3="","",IF(Aloitus_Start!$D$1="","",IF(C158="",IF(Aloitus_Start!$D$1="Suomi","Tieto puuttuu : "&amp;$A158,IF(Aloitus_Start!$D$1="Svenska","Information saknas : "&amp;$A158)),"")))</f>
        <v/>
      </c>
    </row>
    <row r="159" spans="1:7" x14ac:dyDescent="0.2">
      <c r="A159" s="37" t="str">
        <f ca="1">IF(Testitaulu_Testtabell!$B$2="","",IF(Testitaulu_Testtabell!A163="","",IF(Asetukset!$B$26=(MID(CELL("filename",A158),FIND("]",CELL("filename",A158))+1,255)),Testitaulu_Testtabell!A163,"")))</f>
        <v/>
      </c>
      <c r="B159" s="19" t="str">
        <f ca="1">IF(Testitaulu_Testtabell!$B$2="","",IF(Testitaulu_Testtabell!B163="","",IF(Asetukset!$B$26=(MID(CELL("filename",B158),FIND("]",CELL("filename",B158))+1,255)),Testitaulu_Testtabell!B163,"")))</f>
        <v/>
      </c>
      <c r="C159" s="38" t="str">
        <f ca="1">IF(Testitaulu_Testtabell!$B$2="","",IF(Testitaulu_Testtabell!C163="","",IF(Asetukset!$B$26=(MID(CELL("filename",C158),FIND("]",CELL("filename",C158))+1,255)),Testitaulu_Testtabell!C163,"")))</f>
        <v/>
      </c>
      <c r="F159" s="19" t="str">
        <f ca="1">IF($A$3="","",IF(Aloitus_Start!$D$1="","",IF(B159="",IF(Aloitus_Start!$D$1="Suomi","Tieto puuttuu : "&amp;$A159,IF(Aloitus_Start!$D$1="Svenska","Information saknas : "&amp;$A159)),"")))</f>
        <v/>
      </c>
      <c r="G159" s="19" t="str">
        <f ca="1">IF($A$3="","",IF(Aloitus_Start!$D$1="","",IF(C159="",IF(Aloitus_Start!$D$1="Suomi","Tieto puuttuu : "&amp;$A159,IF(Aloitus_Start!$D$1="Svenska","Information saknas : "&amp;$A159)),"")))</f>
        <v/>
      </c>
    </row>
    <row r="160" spans="1:7" x14ac:dyDescent="0.2">
      <c r="A160" s="37" t="str">
        <f ca="1">IF(Testitaulu_Testtabell!$B$2="","",IF(Testitaulu_Testtabell!A164="","",IF(Asetukset!$B$26=(MID(CELL("filename",A159),FIND("]",CELL("filename",A159))+1,255)),Testitaulu_Testtabell!A164,"")))</f>
        <v/>
      </c>
      <c r="B160" s="19" t="str">
        <f ca="1">IF(Testitaulu_Testtabell!$B$2="","",IF(Testitaulu_Testtabell!B164="","",IF(Asetukset!$B$26=(MID(CELL("filename",B159),FIND("]",CELL("filename",B159))+1,255)),Testitaulu_Testtabell!B164,"")))</f>
        <v/>
      </c>
      <c r="C160" s="38" t="str">
        <f ca="1">IF(Testitaulu_Testtabell!$B$2="","",IF(Testitaulu_Testtabell!C164="","",IF(Asetukset!$B$26=(MID(CELL("filename",C159),FIND("]",CELL("filename",C159))+1,255)),Testitaulu_Testtabell!C164,"")))</f>
        <v/>
      </c>
      <c r="D160" s="19" t="str">
        <f>IF(Aloitus_Start!$D$1="","",IF(B160="","",IF(C160="","",C160-B160)))</f>
        <v/>
      </c>
      <c r="E160" s="45" t="str">
        <f>IF(Aloitus_Start!$D$1="","",IF(B160="","",IF(B160=0,"",IF(B160=" ","",IF(C160="","",(C160/B160)-1)))))</f>
        <v/>
      </c>
      <c r="F160" s="19" t="str">
        <f ca="1">IF($A$3="","",IF(Aloitus_Start!$D$1="","",IF(B160="",IF(Aloitus_Start!$D$1="Suomi","Tieto puuttuu : "&amp;$A160,IF(Aloitus_Start!$D$1="Svenska","Information saknas : "&amp;$A160)),"")))</f>
        <v/>
      </c>
      <c r="G160" s="19" t="str">
        <f ca="1">IF($A$3="","",IF(Aloitus_Start!$D$1="","",IF(C160="",IF(Aloitus_Start!$D$1="Suomi","Tieto puuttuu : "&amp;$A160,IF(Aloitus_Start!$D$1="Svenska","Information saknas : "&amp;$A160)),"")))</f>
        <v/>
      </c>
    </row>
    <row r="161" spans="1:7" x14ac:dyDescent="0.2">
      <c r="A161" s="37" t="str">
        <f ca="1">IF(Testitaulu_Testtabell!$B$2="","",IF(Testitaulu_Testtabell!A165="","",IF(Asetukset!$B$26=(MID(CELL("filename",A160),FIND("]",CELL("filename",A160))+1,255)),Testitaulu_Testtabell!A165,"")))</f>
        <v/>
      </c>
      <c r="B161" s="19" t="str">
        <f ca="1">IF(Testitaulu_Testtabell!$B$2="","",IF(Testitaulu_Testtabell!B165="","",IF(Asetukset!$B$26=(MID(CELL("filename",B160),FIND("]",CELL("filename",B160))+1,255)),Testitaulu_Testtabell!B165,"")))</f>
        <v/>
      </c>
      <c r="C161" s="38" t="str">
        <f ca="1">IF(Testitaulu_Testtabell!$B$2="","",IF(Testitaulu_Testtabell!C165="","",IF(Asetukset!$B$26=(MID(CELL("filename",C160),FIND("]",CELL("filename",C160))+1,255)),Testitaulu_Testtabell!C165,"")))</f>
        <v/>
      </c>
      <c r="D161" s="19" t="str">
        <f>IF(Aloitus_Start!$D$1="","",IF(B161="","",IF(C161="","",C161-B161)))</f>
        <v/>
      </c>
      <c r="E161" s="45" t="str">
        <f>IF(Aloitus_Start!$D$1="","",IF(B161="","",IF(B161=0,"",IF(B161=" ","",IF(C161="","",(C161/B161)-1)))))</f>
        <v/>
      </c>
      <c r="F161" s="19" t="str">
        <f ca="1">IF($A$3="","",IF(Aloitus_Start!$D$1="","",IF(B161="",IF(Aloitus_Start!$D$1="Suomi","Tieto puuttuu : "&amp;$A161,IF(Aloitus_Start!$D$1="Svenska","Information saknas : "&amp;$A161)),"")))</f>
        <v/>
      </c>
      <c r="G161" s="19" t="str">
        <f ca="1">IF($A$3="","",IF(Aloitus_Start!$D$1="","",IF(C161="",IF(Aloitus_Start!$D$1="Suomi","Tieto puuttuu : "&amp;$A161,IF(Aloitus_Start!$D$1="Svenska","Information saknas : "&amp;$A161)),"")))</f>
        <v/>
      </c>
    </row>
    <row r="162" spans="1:7" x14ac:dyDescent="0.2">
      <c r="A162" s="37" t="str">
        <f ca="1">IF(Testitaulu_Testtabell!$B$2="","",IF(Testitaulu_Testtabell!A166="","",IF(Asetukset!$B$26=(MID(CELL("filename",A161),FIND("]",CELL("filename",A161))+1,255)),Testitaulu_Testtabell!A166,"")))</f>
        <v/>
      </c>
      <c r="B162" s="19" t="str">
        <f ca="1">IF(Testitaulu_Testtabell!$B$2="","",IF(Testitaulu_Testtabell!B166="","",IF(Asetukset!$B$26=(MID(CELL("filename",B161),FIND("]",CELL("filename",B161))+1,255)),Testitaulu_Testtabell!B166,"")))</f>
        <v/>
      </c>
      <c r="C162" s="38" t="str">
        <f ca="1">IF(Testitaulu_Testtabell!$B$2="","",IF(Testitaulu_Testtabell!C166="","",IF(Asetukset!$B$26=(MID(CELL("filename",C161),FIND("]",CELL("filename",C161))+1,255)),Testitaulu_Testtabell!C166,"")))</f>
        <v/>
      </c>
      <c r="D162" s="19" t="str">
        <f>IF(Aloitus_Start!$D$1="","",IF(B162="","",IF(C162="","",C162-B162)))</f>
        <v/>
      </c>
      <c r="E162" s="45" t="str">
        <f>IF(Aloitus_Start!$D$1="","",IF(B162="","",IF(B162=0,"",IF(B162=" ","",IF(C162="","",(C162/B162)-1)))))</f>
        <v/>
      </c>
      <c r="F162" s="19" t="str">
        <f ca="1">IF($A$3="","",IF(Aloitus_Start!$D$1="","",IF(B162="",IF(Aloitus_Start!$D$1="Suomi","Tieto puuttuu : "&amp;$A162,IF(Aloitus_Start!$D$1="Svenska","Information saknas : "&amp;$A162)),"")))</f>
        <v/>
      </c>
      <c r="G162" s="19" t="str">
        <f ca="1">IF($A$3="","",IF(Aloitus_Start!$D$1="","",IF(C162="",IF(Aloitus_Start!$D$1="Suomi","Tieto puuttuu : "&amp;$A162,IF(Aloitus_Start!$D$1="Svenska","Information saknas : "&amp;$A162)),"")))</f>
        <v/>
      </c>
    </row>
    <row r="163" spans="1:7" x14ac:dyDescent="0.2">
      <c r="A163" s="37" t="str">
        <f ca="1">IF(Testitaulu_Testtabell!$B$2="","",IF(Testitaulu_Testtabell!A167="","",IF(Asetukset!$B$26=(MID(CELL("filename",A162),FIND("]",CELL("filename",A162))+1,255)),Testitaulu_Testtabell!A167,"")))</f>
        <v/>
      </c>
      <c r="B163" s="19" t="str">
        <f ca="1">IF(Testitaulu_Testtabell!$B$2="","",IF(Testitaulu_Testtabell!B167="","",IF(Asetukset!$B$26=(MID(CELL("filename",B162),FIND("]",CELL("filename",B162))+1,255)),Testitaulu_Testtabell!B167,"")))</f>
        <v/>
      </c>
      <c r="C163" s="38" t="str">
        <f ca="1">IF(Testitaulu_Testtabell!$B$2="","",IF(Testitaulu_Testtabell!C167="","",IF(Asetukset!$B$26=(MID(CELL("filename",C162),FIND("]",CELL("filename",C162))+1,255)),Testitaulu_Testtabell!C167,"")))</f>
        <v/>
      </c>
      <c r="D163" s="19" t="str">
        <f>IF(Aloitus_Start!$D$1="","",IF(B163="","",IF(C163="","",C163-B163)))</f>
        <v/>
      </c>
      <c r="E163" s="45" t="str">
        <f>IF(Aloitus_Start!$D$1="","",IF(B163="","",IF(B163=0,"",IF(B163=" ","",IF(C163="","",(C163/B163)-1)))))</f>
        <v/>
      </c>
      <c r="F163" s="19" t="str">
        <f ca="1">IF($A$3="","",IF(Aloitus_Start!$D$1="","",IF(B163="",IF(Aloitus_Start!$D$1="Suomi","Tieto puuttuu : "&amp;$A163,IF(Aloitus_Start!$D$1="Svenska","Information saknas : "&amp;$A163)),"")))</f>
        <v/>
      </c>
      <c r="G163" s="19" t="str">
        <f ca="1">IF($A$3="","",IF(Aloitus_Start!$D$1="","",IF(C163="",IF(Aloitus_Start!$D$1="Suomi","Tieto puuttuu : "&amp;$A163,IF(Aloitus_Start!$D$1="Svenska","Information saknas : "&amp;$A163)),"")))</f>
        <v/>
      </c>
    </row>
    <row r="164" spans="1:7" x14ac:dyDescent="0.2">
      <c r="A164" s="37" t="str">
        <f ca="1">IF(Testitaulu_Testtabell!$B$2="","",IF(Testitaulu_Testtabell!A168="","",IF(Asetukset!$B$26=(MID(CELL("filename",A163),FIND("]",CELL("filename",A163))+1,255)),Testitaulu_Testtabell!A168,"")))</f>
        <v/>
      </c>
      <c r="B164" s="19" t="str">
        <f ca="1">IF(Testitaulu_Testtabell!$B$2="","",IF(Testitaulu_Testtabell!B168="","",IF(Asetukset!$B$26=(MID(CELL("filename",B163),FIND("]",CELL("filename",B163))+1,255)),Testitaulu_Testtabell!B168,"")))</f>
        <v/>
      </c>
      <c r="C164" s="38" t="str">
        <f ca="1">IF(Testitaulu_Testtabell!$B$2="","",IF(Testitaulu_Testtabell!C168="","",IF(Asetukset!$B$26=(MID(CELL("filename",C163),FIND("]",CELL("filename",C163))+1,255)),Testitaulu_Testtabell!C168,"")))</f>
        <v/>
      </c>
      <c r="D164" s="19" t="str">
        <f>IF(Aloitus_Start!$D$1="","",IF(B164="","",IF(C164="","",C164-B164)))</f>
        <v/>
      </c>
      <c r="E164" s="45" t="str">
        <f>IF(Aloitus_Start!$D$1="","",IF(B164="","",IF(B164=0,"",IF(B164=" ","",IF(C164="","",(C164/B164)-1)))))</f>
        <v/>
      </c>
      <c r="F164" s="19" t="str">
        <f ca="1">IF($A$3="","",IF(Aloitus_Start!$D$1="","",IF(B164="",IF(Aloitus_Start!$D$1="Suomi","Tieto puuttuu : "&amp;$A164,IF(Aloitus_Start!$D$1="Svenska","Information saknas : "&amp;$A164)),"")))</f>
        <v/>
      </c>
      <c r="G164" s="19" t="str">
        <f ca="1">IF($A$3="","",IF(Aloitus_Start!$D$1="","",IF(C164="",IF(Aloitus_Start!$D$1="Suomi","Tieto puuttuu : "&amp;$A164,IF(Aloitus_Start!$D$1="Svenska","Information saknas : "&amp;$A164)),"")))</f>
        <v/>
      </c>
    </row>
    <row r="165" spans="1:7" x14ac:dyDescent="0.2">
      <c r="A165" s="37" t="str">
        <f ca="1">IF(Testitaulu_Testtabell!$B$2="","",IF(Testitaulu_Testtabell!A169="","",IF(Asetukset!$B$26=(MID(CELL("filename",A164),FIND("]",CELL("filename",A164))+1,255)),Testitaulu_Testtabell!A169,"")))</f>
        <v/>
      </c>
      <c r="B165" s="19" t="str">
        <f ca="1">IF(Testitaulu_Testtabell!$B$2="","",IF(Testitaulu_Testtabell!B169="","",IF(Asetukset!$B$26=(MID(CELL("filename",B164),FIND("]",CELL("filename",B164))+1,255)),Testitaulu_Testtabell!B169,"")))</f>
        <v/>
      </c>
      <c r="C165" s="38" t="str">
        <f ca="1">IF(Testitaulu_Testtabell!$B$2="","",IF(Testitaulu_Testtabell!C169="","",IF(Asetukset!$B$26=(MID(CELL("filename",C164),FIND("]",CELL("filename",C164))+1,255)),Testitaulu_Testtabell!C169,"")))</f>
        <v/>
      </c>
      <c r="D165" s="19" t="str">
        <f>IF(Aloitus_Start!$D$1="","",IF(B165="","",IF(C165="","",C165-B165)))</f>
        <v/>
      </c>
      <c r="E165" s="45" t="str">
        <f>IF(Aloitus_Start!$D$1="","",IF(B165="","",IF(B165=0,"",IF(B165=" ","",IF(C165="","",(C165/B165)-1)))))</f>
        <v/>
      </c>
      <c r="F165" s="19" t="str">
        <f ca="1">IF($A$3="","",IF(Aloitus_Start!$D$1="","",IF(B165="",IF(Aloitus_Start!$D$1="Suomi","Tieto puuttuu : "&amp;$A165,IF(Aloitus_Start!$D$1="Svenska","Information saknas : "&amp;$A165)),"")))</f>
        <v/>
      </c>
      <c r="G165" s="19" t="str">
        <f ca="1">IF($A$3="","",IF(Aloitus_Start!$D$1="","",IF(C165="",IF(Aloitus_Start!$D$1="Suomi","Tieto puuttuu : "&amp;$A165,IF(Aloitus_Start!$D$1="Svenska","Information saknas : "&amp;$A165)),"")))</f>
        <v/>
      </c>
    </row>
    <row r="166" spans="1:7" x14ac:dyDescent="0.2">
      <c r="A166" s="37" t="str">
        <f ca="1">IF(Testitaulu_Testtabell!$B$2="","",IF(Testitaulu_Testtabell!A170="","",IF(Asetukset!$B$26=(MID(CELL("filename",A165),FIND("]",CELL("filename",A165))+1,255)),Testitaulu_Testtabell!A170,"")))</f>
        <v/>
      </c>
      <c r="B166" s="19" t="str">
        <f ca="1">IF(Testitaulu_Testtabell!$B$2="","",IF(Testitaulu_Testtabell!B170="","",IF(Asetukset!$B$26=(MID(CELL("filename",B165),FIND("]",CELL("filename",B165))+1,255)),Testitaulu_Testtabell!B170,"")))</f>
        <v/>
      </c>
      <c r="C166" s="38" t="str">
        <f ca="1">IF(Testitaulu_Testtabell!$B$2="","",IF(Testitaulu_Testtabell!C170="","",IF(Asetukset!$B$26=(MID(CELL("filename",C165),FIND("]",CELL("filename",C165))+1,255)),Testitaulu_Testtabell!C170,"")))</f>
        <v/>
      </c>
      <c r="D166" s="19" t="str">
        <f>IF(Aloitus_Start!$D$1="","",IF(B166="","",IF(C166="","",C166-B166)))</f>
        <v/>
      </c>
      <c r="E166" s="45" t="str">
        <f>IF(Aloitus_Start!$D$1="","",IF(B166="","",IF(B166=0,"",IF(B166=" ","",IF(C166="","",(C166/B166)-1)))))</f>
        <v/>
      </c>
      <c r="F166" s="19" t="str">
        <f ca="1">IF($A$3="","",IF(Aloitus_Start!$D$1="","",IF(B166="",IF(Aloitus_Start!$D$1="Suomi","Tieto puuttuu : "&amp;$A166,IF(Aloitus_Start!$D$1="Svenska","Information saknas : "&amp;$A166)),"")))</f>
        <v/>
      </c>
      <c r="G166" s="19" t="str">
        <f ca="1">IF($A$3="","",IF(Aloitus_Start!$D$1="","",IF(C166="",IF(Aloitus_Start!$D$1="Suomi","Tieto puuttuu : "&amp;$A166,IF(Aloitus_Start!$D$1="Svenska","Information saknas : "&amp;$A166)),"")))</f>
        <v/>
      </c>
    </row>
    <row r="167" spans="1:7" x14ac:dyDescent="0.2">
      <c r="A167" s="37" t="str">
        <f ca="1">IF(Testitaulu_Testtabell!$B$2="","",IF(Testitaulu_Testtabell!A171="","",IF(Asetukset!$B$26=(MID(CELL("filename",A166),FIND("]",CELL("filename",A166))+1,255)),Testitaulu_Testtabell!A171,"")))</f>
        <v/>
      </c>
      <c r="B167" s="19" t="str">
        <f ca="1">IF(Testitaulu_Testtabell!$B$2="","",IF(Testitaulu_Testtabell!B171="","",IF(Asetukset!$B$26=(MID(CELL("filename",B166),FIND("]",CELL("filename",B166))+1,255)),Testitaulu_Testtabell!B171,"")))</f>
        <v/>
      </c>
      <c r="C167" s="38" t="str">
        <f ca="1">IF(Testitaulu_Testtabell!$B$2="","",IF(Testitaulu_Testtabell!C171="","",IF(Asetukset!$B$26=(MID(CELL("filename",C166),FIND("]",CELL("filename",C166))+1,255)),Testitaulu_Testtabell!C171,"")))</f>
        <v/>
      </c>
      <c r="D167" s="19" t="str">
        <f>IF(Aloitus_Start!$D$1="","",IF(B167="","",IF(C167="","",C167-B167)))</f>
        <v/>
      </c>
      <c r="E167" s="45" t="str">
        <f>IF(Aloitus_Start!$D$1="","",IF(B167="","",IF(B167=0,"",IF(B167=" ","",IF(C167="","",(C167/B167)-1)))))</f>
        <v/>
      </c>
      <c r="F167" s="19" t="str">
        <f ca="1">IF($A$3="","",IF(Aloitus_Start!$D$1="","",IF(B167="",IF(Aloitus_Start!$D$1="Suomi","Tieto puuttuu : "&amp;$A167,IF(Aloitus_Start!$D$1="Svenska","Information saknas : "&amp;$A167)),"")))</f>
        <v/>
      </c>
      <c r="G167" s="19" t="str">
        <f ca="1">IF($A$3="","",IF(Aloitus_Start!$D$1="","",IF(C167="",IF(Aloitus_Start!$D$1="Suomi","Tieto puuttuu : "&amp;$A167,IF(Aloitus_Start!$D$1="Svenska","Information saknas : "&amp;$A167)),"")))</f>
        <v/>
      </c>
    </row>
    <row r="168" spans="1:7" x14ac:dyDescent="0.2">
      <c r="A168" s="37" t="str">
        <f ca="1">IF(Testitaulu_Testtabell!$B$2="","",IF(Testitaulu_Testtabell!A172="","",IF(Asetukset!$B$26=(MID(CELL("filename",A167),FIND("]",CELL("filename",A167))+1,255)),Testitaulu_Testtabell!A172,"")))</f>
        <v/>
      </c>
      <c r="B168" s="19" t="str">
        <f ca="1">IF(Testitaulu_Testtabell!$B$2="","",IF(Testitaulu_Testtabell!B172="","",IF(Asetukset!$B$26=(MID(CELL("filename",B167),FIND("]",CELL("filename",B167))+1,255)),Testitaulu_Testtabell!B172,"")))</f>
        <v/>
      </c>
      <c r="C168" s="38" t="str">
        <f ca="1">IF(Testitaulu_Testtabell!$B$2="","",IF(Testitaulu_Testtabell!C172="","",IF(Asetukset!$B$26=(MID(CELL("filename",C167),FIND("]",CELL("filename",C167))+1,255)),Testitaulu_Testtabell!C172,"")))</f>
        <v/>
      </c>
      <c r="D168" s="19" t="str">
        <f>IF(Aloitus_Start!$D$1="","",IF(B168="","",IF(C168="","",C168-B168)))</f>
        <v/>
      </c>
      <c r="E168" s="45" t="str">
        <f>IF(Aloitus_Start!$D$1="","",IF(B168="","",IF(B168=0,"",IF(B168=" ","",IF(C168="","",(C168/B168)-1)))))</f>
        <v/>
      </c>
      <c r="F168" s="19" t="str">
        <f ca="1">IF($A$3="","",IF(Aloitus_Start!$D$1="","",IF(B168="",IF(Aloitus_Start!$D$1="Suomi","Tieto puuttuu : "&amp;$A168,IF(Aloitus_Start!$D$1="Svenska","Information saknas : "&amp;$A168)),"")))</f>
        <v/>
      </c>
      <c r="G168" s="19" t="str">
        <f ca="1">IF($A$3="","",IF(Aloitus_Start!$D$1="","",IF(C168="",IF(Aloitus_Start!$D$1="Suomi","Tieto puuttuu : "&amp;$A168,IF(Aloitus_Start!$D$1="Svenska","Information saknas : "&amp;$A168)),"")))</f>
        <v/>
      </c>
    </row>
    <row r="169" spans="1:7" x14ac:dyDescent="0.2">
      <c r="A169" s="37" t="str">
        <f ca="1">IF(Testitaulu_Testtabell!$B$2="","",IF(Testitaulu_Testtabell!A173="","",IF(Asetukset!$B$26=(MID(CELL("filename",A168),FIND("]",CELL("filename",A168))+1,255)),Testitaulu_Testtabell!A173,"")))</f>
        <v/>
      </c>
      <c r="B169" s="19" t="str">
        <f ca="1">IF(Testitaulu_Testtabell!$B$2="","",IF(Testitaulu_Testtabell!B173="","",IF(Asetukset!$B$26=(MID(CELL("filename",B168),FIND("]",CELL("filename",B168))+1,255)),Testitaulu_Testtabell!B173,"")))</f>
        <v/>
      </c>
      <c r="C169" s="38" t="str">
        <f ca="1">IF(Testitaulu_Testtabell!$B$2="","",IF(Testitaulu_Testtabell!C173="","",IF(Asetukset!$B$26=(MID(CELL("filename",C168),FIND("]",CELL("filename",C168))+1,255)),Testitaulu_Testtabell!C173,"")))</f>
        <v/>
      </c>
      <c r="D169" s="19" t="str">
        <f>IF(Aloitus_Start!$D$1="","",IF(B169="","",IF(C169="","",C169-B169)))</f>
        <v/>
      </c>
      <c r="E169" s="45" t="str">
        <f>IF(Aloitus_Start!$D$1="","",IF(B169="","",IF(B169=0,"",IF(B169=" ","",IF(C169="","",(C169/B169)-1)))))</f>
        <v/>
      </c>
      <c r="F169" s="19" t="str">
        <f ca="1">IF($A$3="","",IF(Aloitus_Start!$D$1="","",IF(B169="",IF(Aloitus_Start!$D$1="Suomi","Tieto puuttuu : "&amp;$A169,IF(Aloitus_Start!$D$1="Svenska","Information saknas : "&amp;$A169)),"")))</f>
        <v/>
      </c>
      <c r="G169" s="19" t="str">
        <f ca="1">IF($A$3="","",IF(Aloitus_Start!$D$1="","",IF(C169="",IF(Aloitus_Start!$D$1="Suomi","Tieto puuttuu : "&amp;$A169,IF(Aloitus_Start!$D$1="Svenska","Information saknas : "&amp;$A169)),"")))</f>
        <v/>
      </c>
    </row>
    <row r="170" spans="1:7" x14ac:dyDescent="0.2">
      <c r="A170" s="37" t="str">
        <f ca="1">IF(Testitaulu_Testtabell!$B$2="","",IF(Testitaulu_Testtabell!A174="","",IF(Asetukset!$B$26=(MID(CELL("filename",A169),FIND("]",CELL("filename",A169))+1,255)),Testitaulu_Testtabell!A174,"")))</f>
        <v/>
      </c>
      <c r="B170" s="19" t="str">
        <f ca="1">IF(Testitaulu_Testtabell!$B$2="","",IF(Testitaulu_Testtabell!B174="","",IF(Asetukset!$B$26=(MID(CELL("filename",B169),FIND("]",CELL("filename",B169))+1,255)),Testitaulu_Testtabell!B174,"")))</f>
        <v/>
      </c>
      <c r="C170" s="38" t="str">
        <f ca="1">IF(Testitaulu_Testtabell!$B$2="","",IF(Testitaulu_Testtabell!C174="","",IF(Asetukset!$B$26=(MID(CELL("filename",C169),FIND("]",CELL("filename",C169))+1,255)),Testitaulu_Testtabell!C174,"")))</f>
        <v/>
      </c>
      <c r="D170" s="19" t="str">
        <f>IF(Aloitus_Start!$D$1="","",IF(B170="","",IF(C170="","",C170-B170)))</f>
        <v/>
      </c>
      <c r="E170" s="45" t="str">
        <f>IF(Aloitus_Start!$D$1="","",IF(B170="","",IF(B170=0,"",IF(B170=" ","",IF(C170="","",(C170/B170)-1)))))</f>
        <v/>
      </c>
      <c r="F170" s="19" t="str">
        <f ca="1">IF($A$3="","",IF(Aloitus_Start!$D$1="","",IF(B170="",IF(Aloitus_Start!$D$1="Suomi","Tieto puuttuu : "&amp;$A170,IF(Aloitus_Start!$D$1="Svenska","Information saknas : "&amp;$A170)),"")))</f>
        <v/>
      </c>
      <c r="G170" s="19" t="str">
        <f ca="1">IF($A$3="","",IF(Aloitus_Start!$D$1="","",IF(C170="",IF(Aloitus_Start!$D$1="Suomi","Tieto puuttuu : "&amp;$A170,IF(Aloitus_Start!$D$1="Svenska","Information saknas : "&amp;$A170)),"")))</f>
        <v/>
      </c>
    </row>
    <row r="171" spans="1:7" x14ac:dyDescent="0.2">
      <c r="A171" s="37" t="str">
        <f ca="1">IF(Testitaulu_Testtabell!$B$2="","",IF(Testitaulu_Testtabell!A175="","",IF(Asetukset!$B$26=(MID(CELL("filename",A170),FIND("]",CELL("filename",A170))+1,255)),Testitaulu_Testtabell!A175,"")))</f>
        <v/>
      </c>
      <c r="B171" s="19" t="str">
        <f ca="1">IF(Testitaulu_Testtabell!$B$2="","",IF(Testitaulu_Testtabell!B175="","",IF(Asetukset!$B$26=(MID(CELL("filename",B170),FIND("]",CELL("filename",B170))+1,255)),Testitaulu_Testtabell!B175,"")))</f>
        <v/>
      </c>
      <c r="C171" s="38" t="str">
        <f ca="1">IF(Testitaulu_Testtabell!$B$2="","",IF(Testitaulu_Testtabell!C175="","",IF(Asetukset!$B$26=(MID(CELL("filename",C170),FIND("]",CELL("filename",C170))+1,255)),Testitaulu_Testtabell!C175,"")))</f>
        <v/>
      </c>
      <c r="D171" s="19" t="str">
        <f>IF(Aloitus_Start!$D$1="","",IF(B171="","",IF(C171="","",C171-B171)))</f>
        <v/>
      </c>
      <c r="E171" s="45" t="str">
        <f>IF(Aloitus_Start!$D$1="","",IF(B171="","",IF(B171=0,"",IF(B171=" ","",IF(C171="","",(C171/B171)-1)))))</f>
        <v/>
      </c>
      <c r="F171" s="19" t="str">
        <f ca="1">IF($A$3="","",IF(Aloitus_Start!$D$1="","",IF(B171="",IF(Aloitus_Start!$D$1="Suomi","Tieto puuttuu : "&amp;$A171,IF(Aloitus_Start!$D$1="Svenska","Information saknas : "&amp;$A171)),"")))</f>
        <v/>
      </c>
      <c r="G171" s="19" t="str">
        <f ca="1">IF($A$3="","",IF(Aloitus_Start!$D$1="","",IF(C171="",IF(Aloitus_Start!$D$1="Suomi","Tieto puuttuu : "&amp;$A171,IF(Aloitus_Start!$D$1="Svenska","Information saknas : "&amp;$A171)),"")))</f>
        <v/>
      </c>
    </row>
    <row r="172" spans="1:7" x14ac:dyDescent="0.2">
      <c r="A172" s="37" t="str">
        <f ca="1">IF(Testitaulu_Testtabell!$B$2="","",IF(Testitaulu_Testtabell!A176="","",IF(Asetukset!$B$26=(MID(CELL("filename",A171),FIND("]",CELL("filename",A171))+1,255)),Testitaulu_Testtabell!A176,"")))</f>
        <v/>
      </c>
      <c r="B172" s="19" t="str">
        <f ca="1">IF(Testitaulu_Testtabell!$B$2="","",IF(Testitaulu_Testtabell!B176="","",IF(Asetukset!$B$26=(MID(CELL("filename",B171),FIND("]",CELL("filename",B171))+1,255)),Testitaulu_Testtabell!B176,"")))</f>
        <v/>
      </c>
      <c r="C172" s="38" t="str">
        <f ca="1">IF(Testitaulu_Testtabell!$B$2="","",IF(Testitaulu_Testtabell!C176="","",IF(Asetukset!$B$26=(MID(CELL("filename",C171),FIND("]",CELL("filename",C171))+1,255)),Testitaulu_Testtabell!C176,"")))</f>
        <v/>
      </c>
      <c r="D172" s="19" t="str">
        <f>IF(Aloitus_Start!$D$1="","",IF(B172="","",IF(C172="","",C172-B172)))</f>
        <v/>
      </c>
      <c r="E172" s="45" t="str">
        <f>IF(Aloitus_Start!$D$1="","",IF(B172="","",IF(B172=0,"",IF(B172=" ","",IF(C172="","",(C172/B172)-1)))))</f>
        <v/>
      </c>
      <c r="F172" s="19" t="str">
        <f ca="1">IF($A$3="","",IF(Aloitus_Start!$D$1="","",IF(B172="",IF(Aloitus_Start!$D$1="Suomi","Tieto puuttuu : "&amp;$A172,IF(Aloitus_Start!$D$1="Svenska","Information saknas : "&amp;$A172)),"")))</f>
        <v/>
      </c>
      <c r="G172" s="19" t="str">
        <f ca="1">IF($A$3="","",IF(Aloitus_Start!$D$1="","",IF(C172="",IF(Aloitus_Start!$D$1="Suomi","Tieto puuttuu : "&amp;$A172,IF(Aloitus_Start!$D$1="Svenska","Information saknas : "&amp;$A172)),"")))</f>
        <v/>
      </c>
    </row>
    <row r="173" spans="1:7" x14ac:dyDescent="0.2">
      <c r="A173" s="37" t="str">
        <f ca="1">IF(Testitaulu_Testtabell!$B$2="","",IF(Testitaulu_Testtabell!A177="","",IF(Asetukset!$B$26=(MID(CELL("filename",A172),FIND("]",CELL("filename",A172))+1,255)),Testitaulu_Testtabell!A177,"")))</f>
        <v/>
      </c>
      <c r="B173" s="19" t="str">
        <f ca="1">IF(Testitaulu_Testtabell!$B$2="","",IF(Testitaulu_Testtabell!B177="","",IF(Asetukset!$B$26=(MID(CELL("filename",B172),FIND("]",CELL("filename",B172))+1,255)),Testitaulu_Testtabell!B177,"")))</f>
        <v/>
      </c>
      <c r="C173" s="38" t="str">
        <f ca="1">IF(Testitaulu_Testtabell!$B$2="","",IF(Testitaulu_Testtabell!C177="","",IF(Asetukset!$B$26=(MID(CELL("filename",C172),FIND("]",CELL("filename",C172))+1,255)),Testitaulu_Testtabell!C177,"")))</f>
        <v/>
      </c>
      <c r="D173" s="19" t="str">
        <f>IF(Aloitus_Start!$D$1="","",IF(B173="","",IF(C173="","",C173-B173)))</f>
        <v/>
      </c>
      <c r="E173" s="45" t="str">
        <f>IF(Aloitus_Start!$D$1="","",IF(B173="","",IF(B173=0,"",IF(B173=" ","",IF(C173="","",(C173/B173)-1)))))</f>
        <v/>
      </c>
      <c r="F173" s="19" t="str">
        <f ca="1">IF($A$3="","",IF(Aloitus_Start!$D$1="","",IF(B173="",IF(Aloitus_Start!$D$1="Suomi","Tieto puuttuu : "&amp;$A173,IF(Aloitus_Start!$D$1="Svenska","Information saknas : "&amp;$A173)),"")))</f>
        <v/>
      </c>
      <c r="G173" s="19" t="str">
        <f ca="1">IF($A$3="","",IF(Aloitus_Start!$D$1="","",IF(C173="",IF(Aloitus_Start!$D$1="Suomi","Tieto puuttuu : "&amp;$A173,IF(Aloitus_Start!$D$1="Svenska","Information saknas : "&amp;$A173)),"")))</f>
        <v/>
      </c>
    </row>
    <row r="174" spans="1:7" x14ac:dyDescent="0.2">
      <c r="A174" s="37" t="str">
        <f ca="1">IF(Testitaulu_Testtabell!$B$2="","",IF(Testitaulu_Testtabell!A178="","",IF(Asetukset!$B$26=(MID(CELL("filename",A173),FIND("]",CELL("filename",A173))+1,255)),Testitaulu_Testtabell!A178,"")))</f>
        <v/>
      </c>
      <c r="B174" s="19" t="str">
        <f ca="1">IF(Testitaulu_Testtabell!$B$2="","",IF(Testitaulu_Testtabell!B178="","",IF(Asetukset!$B$26=(MID(CELL("filename",B173),FIND("]",CELL("filename",B173))+1,255)),Testitaulu_Testtabell!B178,"")))</f>
        <v/>
      </c>
      <c r="C174" s="38" t="str">
        <f ca="1">IF(Testitaulu_Testtabell!$B$2="","",IF(Testitaulu_Testtabell!C178="","",IF(Asetukset!$B$26=(MID(CELL("filename",C173),FIND("]",CELL("filename",C173))+1,255)),Testitaulu_Testtabell!C178,"")))</f>
        <v/>
      </c>
      <c r="F174" s="19" t="str">
        <f ca="1">IF($A$3="","",IF(Aloitus_Start!$D$1="","",IF(B174="",IF(Aloitus_Start!$D$1="Suomi","Tieto puuttuu : "&amp;$A174,IF(Aloitus_Start!$D$1="Svenska","Information saknas : "&amp;$A174)),"")))</f>
        <v/>
      </c>
      <c r="G174" s="19" t="str">
        <f ca="1">IF($A$3="","",IF(Aloitus_Start!$D$1="","",IF(C174="",IF(Aloitus_Start!$D$1="Suomi","Tieto puuttuu : "&amp;$A174,IF(Aloitus_Start!$D$1="Svenska","Information saknas : "&amp;$A174)),"")))</f>
        <v/>
      </c>
    </row>
    <row r="175" spans="1:7" x14ac:dyDescent="0.2">
      <c r="A175" s="37" t="str">
        <f ca="1">IF(Testitaulu_Testtabell!$B$2="","",IF(Testitaulu_Testtabell!A179="","",IF(Asetukset!$B$26=(MID(CELL("filename",A174),FIND("]",CELL("filename",A174))+1,255)),Testitaulu_Testtabell!A179,"")))</f>
        <v/>
      </c>
      <c r="B175" s="19" t="str">
        <f ca="1">IF(Testitaulu_Testtabell!$B$2="","",IF(Testitaulu_Testtabell!B179="","",IF(Asetukset!$B$26=(MID(CELL("filename",B174),FIND("]",CELL("filename",B174))+1,255)),Testitaulu_Testtabell!B179,"")))</f>
        <v/>
      </c>
      <c r="C175" s="38" t="str">
        <f ca="1">IF(Testitaulu_Testtabell!$B$2="","",IF(Testitaulu_Testtabell!C179="","",IF(Asetukset!$B$26=(MID(CELL("filename",C174),FIND("]",CELL("filename",C174))+1,255)),Testitaulu_Testtabell!C179,"")))</f>
        <v/>
      </c>
      <c r="D175" s="19" t="str">
        <f>IF(Aloitus_Start!$D$1="","",IF(B175="","",IF(C175="","",C175-B175)))</f>
        <v/>
      </c>
      <c r="E175" s="45" t="str">
        <f>IF(Aloitus_Start!$D$1="","",IF(B175="","",IF(B175=0,"",IF(B175=" ","",IF(C175="","",(C175/B175)-1)))))</f>
        <v/>
      </c>
      <c r="F175" s="19" t="str">
        <f ca="1">IF($A$3="","",IF(Aloitus_Start!$D$1="","",IF(B175="",IF(Aloitus_Start!$D$1="Suomi","Tieto puuttuu : "&amp;$A175,IF(Aloitus_Start!$D$1="Svenska","Information saknas : "&amp;$A175)),"")))</f>
        <v/>
      </c>
      <c r="G175" s="19" t="str">
        <f ca="1">IF($A$3="","",IF(Aloitus_Start!$D$1="","",IF(C175="",IF(Aloitus_Start!$D$1="Suomi","Tieto puuttuu : "&amp;$A175,IF(Aloitus_Start!$D$1="Svenska","Information saknas : "&amp;$A175)),"")))</f>
        <v/>
      </c>
    </row>
    <row r="176" spans="1:7" x14ac:dyDescent="0.2">
      <c r="A176" s="37" t="str">
        <f ca="1">IF(Testitaulu_Testtabell!$B$2="","",IF(Testitaulu_Testtabell!A180="","",IF(Asetukset!$B$26=(MID(CELL("filename",A175),FIND("]",CELL("filename",A175))+1,255)),Testitaulu_Testtabell!A180,"")))</f>
        <v/>
      </c>
      <c r="B176" s="19" t="str">
        <f ca="1">IF(Testitaulu_Testtabell!$B$2="","",IF(Testitaulu_Testtabell!B180="","",IF(Asetukset!$B$26=(MID(CELL("filename",B175),FIND("]",CELL("filename",B175))+1,255)),Testitaulu_Testtabell!B180,"")))</f>
        <v/>
      </c>
      <c r="C176" s="38" t="str">
        <f ca="1">IF(Testitaulu_Testtabell!$B$2="","",IF(Testitaulu_Testtabell!C180="","",IF(Asetukset!$B$26=(MID(CELL("filename",C175),FIND("]",CELL("filename",C175))+1,255)),Testitaulu_Testtabell!C180,"")))</f>
        <v/>
      </c>
      <c r="D176" s="19" t="str">
        <f>IF(Aloitus_Start!$D$1="","",IF(B176="","",IF(C176="","",C176-B176)))</f>
        <v/>
      </c>
      <c r="E176" s="45" t="str">
        <f>IF(Aloitus_Start!$D$1="","",IF(B176="","",IF(B176=0,"",IF(B176=" ","",IF(C176="","",(C176/B176)-1)))))</f>
        <v/>
      </c>
      <c r="F176" s="19" t="str">
        <f ca="1">IF($A$3="","",IF(Aloitus_Start!$D$1="","",IF(B176="",IF(Aloitus_Start!$D$1="Suomi","Tieto puuttuu : "&amp;$A176,IF(Aloitus_Start!$D$1="Svenska","Information saknas : "&amp;$A176)),"")))</f>
        <v/>
      </c>
      <c r="G176" s="19" t="str">
        <f ca="1">IF($A$3="","",IF(Aloitus_Start!$D$1="","",IF(C176="",IF(Aloitus_Start!$D$1="Suomi","Tieto puuttuu : "&amp;$A176,IF(Aloitus_Start!$D$1="Svenska","Information saknas : "&amp;$A176)),"")))</f>
        <v/>
      </c>
    </row>
    <row r="177" spans="1:7" x14ac:dyDescent="0.2">
      <c r="A177" s="37" t="str">
        <f ca="1">IF(Testitaulu_Testtabell!$B$2="","",IF(Testitaulu_Testtabell!A181="","",IF(Asetukset!$B$26=(MID(CELL("filename",A176),FIND("]",CELL("filename",A176))+1,255)),Testitaulu_Testtabell!A181,"")))</f>
        <v/>
      </c>
      <c r="B177" s="19" t="str">
        <f ca="1">IF(Testitaulu_Testtabell!$B$2="","",IF(Testitaulu_Testtabell!B181="","",IF(Asetukset!$B$26=(MID(CELL("filename",B176),FIND("]",CELL("filename",B176))+1,255)),Testitaulu_Testtabell!B181,"")))</f>
        <v/>
      </c>
      <c r="C177" s="38" t="str">
        <f ca="1">IF(Testitaulu_Testtabell!$B$2="","",IF(Testitaulu_Testtabell!C181="","",IF(Asetukset!$B$26=(MID(CELL("filename",C176),FIND("]",CELL("filename",C176))+1,255)),Testitaulu_Testtabell!C181,"")))</f>
        <v/>
      </c>
      <c r="D177" s="19" t="str">
        <f>IF(Aloitus_Start!$D$1="","",IF(B177="","",IF(C177="","",C177-B177)))</f>
        <v/>
      </c>
      <c r="E177" s="45" t="str">
        <f>IF(Aloitus_Start!$D$1="","",IF(B177="","",IF(B177=0,"",IF(B177=" ","",IF(C177="","",(C177/B177)-1)))))</f>
        <v/>
      </c>
      <c r="F177" s="19" t="str">
        <f ca="1">IF($A$3="","",IF(Aloitus_Start!$D$1="","",IF(B177="",IF(Aloitus_Start!$D$1="Suomi","Tieto puuttuu : "&amp;$A177,IF(Aloitus_Start!$D$1="Svenska","Information saknas : "&amp;$A177)),"")))</f>
        <v/>
      </c>
      <c r="G177" s="19" t="str">
        <f ca="1">IF($A$3="","",IF(Aloitus_Start!$D$1="","",IF(C177="",IF(Aloitus_Start!$D$1="Suomi","Tieto puuttuu : "&amp;$A177,IF(Aloitus_Start!$D$1="Svenska","Information saknas : "&amp;$A177)),"")))</f>
        <v/>
      </c>
    </row>
    <row r="178" spans="1:7" x14ac:dyDescent="0.2">
      <c r="A178" s="37" t="str">
        <f ca="1">IF(Testitaulu_Testtabell!$B$2="","",IF(Testitaulu_Testtabell!A182="","",IF(Asetukset!$B$26=(MID(CELL("filename",A177),FIND("]",CELL("filename",A177))+1,255)),Testitaulu_Testtabell!A182,"")))</f>
        <v/>
      </c>
      <c r="B178" s="19" t="str">
        <f ca="1">IF(Testitaulu_Testtabell!$B$2="","",IF(Testitaulu_Testtabell!B182="","",IF(Asetukset!$B$26=(MID(CELL("filename",B177),FIND("]",CELL("filename",B177))+1,255)),Testitaulu_Testtabell!B182,"")))</f>
        <v/>
      </c>
      <c r="C178" s="38" t="str">
        <f ca="1">IF(Testitaulu_Testtabell!$B$2="","",IF(Testitaulu_Testtabell!C182="","",IF(Asetukset!$B$26=(MID(CELL("filename",C177),FIND("]",CELL("filename",C177))+1,255)),Testitaulu_Testtabell!C182,"")))</f>
        <v/>
      </c>
      <c r="D178" s="19" t="str">
        <f>IF(Aloitus_Start!$D$1="","",IF(B178="","",IF(C178="","",C178-B178)))</f>
        <v/>
      </c>
      <c r="E178" s="45" t="str">
        <f>IF(Aloitus_Start!$D$1="","",IF(B178="","",IF(B178=0,"",IF(B178=" ","",IF(C178="","",(C178/B178)-1)))))</f>
        <v/>
      </c>
      <c r="F178" s="19" t="str">
        <f ca="1">IF($A$3="","",IF(Aloitus_Start!$D$1="","",IF(B178="",IF(Aloitus_Start!$D$1="Suomi","Tieto puuttuu : "&amp;$A178,IF(Aloitus_Start!$D$1="Svenska","Information saknas : "&amp;$A178)),"")))</f>
        <v/>
      </c>
      <c r="G178" s="19" t="str">
        <f ca="1">IF($A$3="","",IF(Aloitus_Start!$D$1="","",IF(C178="",IF(Aloitus_Start!$D$1="Suomi","Tieto puuttuu : "&amp;$A178,IF(Aloitus_Start!$D$1="Svenska","Information saknas : "&amp;$A178)),"")))</f>
        <v/>
      </c>
    </row>
    <row r="179" spans="1:7" x14ac:dyDescent="0.2">
      <c r="A179" s="37" t="str">
        <f ca="1">IF(Testitaulu_Testtabell!$B$2="","",IF(Testitaulu_Testtabell!A183="","",IF(Asetukset!$B$26=(MID(CELL("filename",A178),FIND("]",CELL("filename",A178))+1,255)),Testitaulu_Testtabell!A183,"")))</f>
        <v/>
      </c>
      <c r="B179" s="19" t="str">
        <f ca="1">IF(Testitaulu_Testtabell!$B$2="","",IF(Testitaulu_Testtabell!B183="","",IF(Asetukset!$B$26=(MID(CELL("filename",B178),FIND("]",CELL("filename",B178))+1,255)),Testitaulu_Testtabell!B183,"")))</f>
        <v/>
      </c>
      <c r="C179" s="38" t="str">
        <f ca="1">IF(Testitaulu_Testtabell!$B$2="","",IF(Testitaulu_Testtabell!C183="","",IF(Asetukset!$B$26=(MID(CELL("filename",C178),FIND("]",CELL("filename",C178))+1,255)),Testitaulu_Testtabell!C183,"")))</f>
        <v/>
      </c>
      <c r="D179" s="19" t="str">
        <f>IF(Aloitus_Start!$D$1="","",IF(B179="","",IF(C179="","",C179-B179)))</f>
        <v/>
      </c>
      <c r="E179" s="45" t="str">
        <f>IF(Aloitus_Start!$D$1="","",IF(B179="","",IF(B179=0,"",IF(B179=" ","",IF(C179="","",(C179/B179)-1)))))</f>
        <v/>
      </c>
      <c r="F179" s="19" t="str">
        <f ca="1">IF($A$3="","",IF(Aloitus_Start!$D$1="","",IF(B179="",IF(Aloitus_Start!$D$1="Suomi","Tieto puuttuu : "&amp;$A179,IF(Aloitus_Start!$D$1="Svenska","Information saknas : "&amp;$A179)),"")))</f>
        <v/>
      </c>
      <c r="G179" s="19" t="str">
        <f ca="1">IF($A$3="","",IF(Aloitus_Start!$D$1="","",IF(C179="",IF(Aloitus_Start!$D$1="Suomi","Tieto puuttuu : "&amp;$A179,IF(Aloitus_Start!$D$1="Svenska","Information saknas : "&amp;$A179)),"")))</f>
        <v/>
      </c>
    </row>
    <row r="180" spans="1:7" x14ac:dyDescent="0.2">
      <c r="A180" s="37" t="str">
        <f ca="1">IF(Testitaulu_Testtabell!$B$2="","",IF(Testitaulu_Testtabell!A184="","",IF(Asetukset!$B$26=(MID(CELL("filename",A179),FIND("]",CELL("filename",A179))+1,255)),Testitaulu_Testtabell!A184,"")))</f>
        <v/>
      </c>
      <c r="B180" s="19" t="str">
        <f ca="1">IF(Testitaulu_Testtabell!$B$2="","",IF(Testitaulu_Testtabell!B184="","",IF(Asetukset!$B$26=(MID(CELL("filename",B179),FIND("]",CELL("filename",B179))+1,255)),Testitaulu_Testtabell!B184,"")))</f>
        <v/>
      </c>
      <c r="C180" s="38" t="str">
        <f ca="1">IF(Testitaulu_Testtabell!$B$2="","",IF(Testitaulu_Testtabell!C184="","",IF(Asetukset!$B$26=(MID(CELL("filename",C179),FIND("]",CELL("filename",C179))+1,255)),Testitaulu_Testtabell!C184,"")))</f>
        <v/>
      </c>
      <c r="D180" s="19" t="str">
        <f>IF(Aloitus_Start!$D$1="","",IF(B180="","",IF(C180="","",C180-B180)))</f>
        <v/>
      </c>
      <c r="E180" s="45" t="str">
        <f>IF(Aloitus_Start!$D$1="","",IF(B180="","",IF(B180=0,"",IF(B180=" ","",IF(C180="","",(C180/B180)-1)))))</f>
        <v/>
      </c>
      <c r="F180" s="19" t="str">
        <f ca="1">IF($A$3="","",IF(Aloitus_Start!$D$1="","",IF(B180="",IF(Aloitus_Start!$D$1="Suomi","Tieto puuttuu : "&amp;$A180,IF(Aloitus_Start!$D$1="Svenska","Information saknas : "&amp;$A180)),"")))</f>
        <v/>
      </c>
      <c r="G180" s="19" t="str">
        <f ca="1">IF($A$3="","",IF(Aloitus_Start!$D$1="","",IF(C180="",IF(Aloitus_Start!$D$1="Suomi","Tieto puuttuu : "&amp;$A180,IF(Aloitus_Start!$D$1="Svenska","Information saknas : "&amp;$A180)),"")))</f>
        <v/>
      </c>
    </row>
    <row r="181" spans="1:7" x14ac:dyDescent="0.2">
      <c r="A181" s="37" t="str">
        <f ca="1">IF(Testitaulu_Testtabell!$B$2="","",IF(Testitaulu_Testtabell!A185="","",IF(Asetukset!$B$26=(MID(CELL("filename",A180),FIND("]",CELL("filename",A180))+1,255)),Testitaulu_Testtabell!A185,"")))</f>
        <v/>
      </c>
      <c r="B181" s="19" t="str">
        <f ca="1">IF(Testitaulu_Testtabell!$B$2="","",IF(Testitaulu_Testtabell!B185="","",IF(Asetukset!$B$26=(MID(CELL("filename",B180),FIND("]",CELL("filename",B180))+1,255)),Testitaulu_Testtabell!B185,"")))</f>
        <v/>
      </c>
      <c r="C181" s="38" t="str">
        <f ca="1">IF(Testitaulu_Testtabell!$B$2="","",IF(Testitaulu_Testtabell!C185="","",IF(Asetukset!$B$26=(MID(CELL("filename",C180),FIND("]",CELL("filename",C180))+1,255)),Testitaulu_Testtabell!C185,"")))</f>
        <v/>
      </c>
      <c r="D181" s="19" t="str">
        <f>IF(Aloitus_Start!$D$1="","",IF(B181="","",IF(C181="","",C181-B181)))</f>
        <v/>
      </c>
      <c r="E181" s="45" t="str">
        <f>IF(Aloitus_Start!$D$1="","",IF(B181="","",IF(B181=0,"",IF(B181=" ","",IF(C181="","",(C181/B181)-1)))))</f>
        <v/>
      </c>
      <c r="F181" s="19" t="str">
        <f ca="1">IF($A$3="","",IF(Aloitus_Start!$D$1="","",IF(B181="",IF(Aloitus_Start!$D$1="Suomi","Tieto puuttuu : "&amp;$A181,IF(Aloitus_Start!$D$1="Svenska","Information saknas : "&amp;$A181)),"")))</f>
        <v/>
      </c>
      <c r="G181" s="19" t="str">
        <f ca="1">IF($A$3="","",IF(Aloitus_Start!$D$1="","",IF(C181="",IF(Aloitus_Start!$D$1="Suomi","Tieto puuttuu : "&amp;$A181,IF(Aloitus_Start!$D$1="Svenska","Information saknas : "&amp;$A181)),"")))</f>
        <v/>
      </c>
    </row>
    <row r="182" spans="1:7" x14ac:dyDescent="0.2">
      <c r="A182" s="37" t="str">
        <f ca="1">IF(Testitaulu_Testtabell!$B$2="","",IF(Testitaulu_Testtabell!A186="","",IF(Asetukset!$B$26=(MID(CELL("filename",A181),FIND("]",CELL("filename",A181))+1,255)),Testitaulu_Testtabell!A186,"")))</f>
        <v/>
      </c>
      <c r="B182" s="19" t="str">
        <f ca="1">IF(Testitaulu_Testtabell!$B$2="","",IF(Testitaulu_Testtabell!B186="","",IF(Asetukset!$B$26=(MID(CELL("filename",B181),FIND("]",CELL("filename",B181))+1,255)),Testitaulu_Testtabell!B186,"")))</f>
        <v/>
      </c>
      <c r="C182" s="38" t="str">
        <f ca="1">IF(Testitaulu_Testtabell!$B$2="","",IF(Testitaulu_Testtabell!C186="","",IF(Asetukset!$B$26=(MID(CELL("filename",C181),FIND("]",CELL("filename",C181))+1,255)),Testitaulu_Testtabell!C186,"")))</f>
        <v/>
      </c>
      <c r="D182" s="19" t="str">
        <f>IF(Aloitus_Start!$D$1="","",IF(B182="","",IF(C182="","",C182-B182)))</f>
        <v/>
      </c>
      <c r="E182" s="45" t="str">
        <f>IF(Aloitus_Start!$D$1="","",IF(B182="","",IF(B182=0,"",IF(B182=" ","",IF(C182="","",(C182/B182)-1)))))</f>
        <v/>
      </c>
      <c r="F182" s="19" t="str">
        <f ca="1">IF($A$3="","",IF(Aloitus_Start!$D$1="","",IF(B182="",IF(Aloitus_Start!$D$1="Suomi","Tieto puuttuu : "&amp;$A182,IF(Aloitus_Start!$D$1="Svenska","Information saknas : "&amp;$A182)),"")))</f>
        <v/>
      </c>
      <c r="G182" s="19" t="str">
        <f ca="1">IF($A$3="","",IF(Aloitus_Start!$D$1="","",IF(C182="",IF(Aloitus_Start!$D$1="Suomi","Tieto puuttuu : "&amp;$A182,IF(Aloitus_Start!$D$1="Svenska","Information saknas : "&amp;$A182)),"")))</f>
        <v/>
      </c>
    </row>
    <row r="183" spans="1:7" x14ac:dyDescent="0.2">
      <c r="A183" s="37" t="str">
        <f ca="1">IF(Testitaulu_Testtabell!$B$2="","",IF(Testitaulu_Testtabell!A187="","",IF(Asetukset!$B$26=(MID(CELL("filename",A182),FIND("]",CELL("filename",A182))+1,255)),Testitaulu_Testtabell!A187,"")))</f>
        <v/>
      </c>
      <c r="B183" s="19" t="str">
        <f ca="1">IF(Testitaulu_Testtabell!$B$2="","",IF(Testitaulu_Testtabell!B187="","",IF(Asetukset!$B$26=(MID(CELL("filename",B182),FIND("]",CELL("filename",B182))+1,255)),Testitaulu_Testtabell!B187,"")))</f>
        <v/>
      </c>
      <c r="C183" s="38" t="str">
        <f ca="1">IF(Testitaulu_Testtabell!$B$2="","",IF(Testitaulu_Testtabell!C187="","",IF(Asetukset!$B$26=(MID(CELL("filename",C182),FIND("]",CELL("filename",C182))+1,255)),Testitaulu_Testtabell!C187,"")))</f>
        <v/>
      </c>
      <c r="D183" s="19" t="str">
        <f>IF(Aloitus_Start!$D$1="","",IF(B183="","",IF(C183="","",C183-B183)))</f>
        <v/>
      </c>
      <c r="E183" s="45" t="str">
        <f>IF(Aloitus_Start!$D$1="","",IF(B183="","",IF(B183=0,"",IF(B183=" ","",IF(C183="","",(C183/B183)-1)))))</f>
        <v/>
      </c>
      <c r="F183" s="19" t="str">
        <f ca="1">IF($A$3="","",IF(Aloitus_Start!$D$1="","",IF(B183="",IF(Aloitus_Start!$D$1="Suomi","Tieto puuttuu : "&amp;$A183,IF(Aloitus_Start!$D$1="Svenska","Information saknas : "&amp;$A183)),"")))</f>
        <v/>
      </c>
      <c r="G183" s="19" t="str">
        <f ca="1">IF($A$3="","",IF(Aloitus_Start!$D$1="","",IF(C183="",IF(Aloitus_Start!$D$1="Suomi","Tieto puuttuu : "&amp;$A183,IF(Aloitus_Start!$D$1="Svenska","Information saknas : "&amp;$A183)),"")))</f>
        <v/>
      </c>
    </row>
    <row r="184" spans="1:7" x14ac:dyDescent="0.2">
      <c r="A184" s="37" t="str">
        <f ca="1">IF(Testitaulu_Testtabell!$B$2="","",IF(Testitaulu_Testtabell!A188="","",IF(Asetukset!$B$26=(MID(CELL("filename",A183),FIND("]",CELL("filename",A183))+1,255)),Testitaulu_Testtabell!A188,"")))</f>
        <v/>
      </c>
      <c r="B184" s="19" t="str">
        <f ca="1">IF(Testitaulu_Testtabell!$B$2="","",IF(Testitaulu_Testtabell!B188="","",IF(Asetukset!$B$26=(MID(CELL("filename",B183),FIND("]",CELL("filename",B183))+1,255)),Testitaulu_Testtabell!B188,"")))</f>
        <v/>
      </c>
      <c r="C184" s="38" t="str">
        <f ca="1">IF(Testitaulu_Testtabell!$B$2="","",IF(Testitaulu_Testtabell!C188="","",IF(Asetukset!$B$26=(MID(CELL("filename",C183),FIND("]",CELL("filename",C183))+1,255)),Testitaulu_Testtabell!C188,"")))</f>
        <v/>
      </c>
      <c r="D184" s="19" t="str">
        <f>IF(Aloitus_Start!$D$1="","",IF(B184="","",IF(C184="","",C184-B184)))</f>
        <v/>
      </c>
      <c r="E184" s="45" t="str">
        <f>IF(Aloitus_Start!$D$1="","",IF(B184="","",IF(B184=0,"",IF(B184=" ","",IF(C184="","",(C184/B184)-1)))))</f>
        <v/>
      </c>
      <c r="F184" s="19" t="str">
        <f ca="1">IF($A$3="","",IF(Aloitus_Start!$D$1="","",IF(B184="",IF(Aloitus_Start!$D$1="Suomi","Tieto puuttuu : "&amp;$A184,IF(Aloitus_Start!$D$1="Svenska","Information saknas : "&amp;$A184)),"")))</f>
        <v/>
      </c>
      <c r="G184" s="19" t="str">
        <f ca="1">IF($A$3="","",IF(Aloitus_Start!$D$1="","",IF(C184="",IF(Aloitus_Start!$D$1="Suomi","Tieto puuttuu : "&amp;$A184,IF(Aloitus_Start!$D$1="Svenska","Information saknas : "&amp;$A184)),"")))</f>
        <v/>
      </c>
    </row>
    <row r="185" spans="1:7" x14ac:dyDescent="0.2">
      <c r="A185" s="37" t="str">
        <f ca="1">IF(Testitaulu_Testtabell!$B$2="","",IF(Testitaulu_Testtabell!A189="","",IF(Asetukset!$B$26=(MID(CELL("filename",A184),FIND("]",CELL("filename",A184))+1,255)),Testitaulu_Testtabell!A189,"")))</f>
        <v/>
      </c>
      <c r="B185" s="19" t="str">
        <f ca="1">IF(Testitaulu_Testtabell!$B$2="","",IF(Testitaulu_Testtabell!B189="","",IF(Asetukset!$B$26=(MID(CELL("filename",B184),FIND("]",CELL("filename",B184))+1,255)),Testitaulu_Testtabell!B189,"")))</f>
        <v/>
      </c>
      <c r="C185" s="38" t="str">
        <f ca="1">IF(Testitaulu_Testtabell!$B$2="","",IF(Testitaulu_Testtabell!C189="","",IF(Asetukset!$B$26=(MID(CELL("filename",C184),FIND("]",CELL("filename",C184))+1,255)),Testitaulu_Testtabell!C189,"")))</f>
        <v/>
      </c>
      <c r="D185" s="19" t="str">
        <f>IF(Aloitus_Start!$D$1="","",IF(B185="","",IF(C185="","",C185-B185)))</f>
        <v/>
      </c>
      <c r="E185" s="45" t="str">
        <f>IF(Aloitus_Start!$D$1="","",IF(B185="","",IF(B185=0,"",IF(B185=" ","",IF(C185="","",(C185/B185)-1)))))</f>
        <v/>
      </c>
      <c r="F185" s="19" t="str">
        <f ca="1">IF($A$3="","",IF(Aloitus_Start!$D$1="","",IF(B185="",IF(Aloitus_Start!$D$1="Suomi","Tieto puuttuu : "&amp;$A185,IF(Aloitus_Start!$D$1="Svenska","Information saknas : "&amp;$A185)),"")))</f>
        <v/>
      </c>
      <c r="G185" s="19" t="str">
        <f ca="1">IF($A$3="","",IF(Aloitus_Start!$D$1="","",IF(C185="",IF(Aloitus_Start!$D$1="Suomi","Tieto puuttuu : "&amp;$A185,IF(Aloitus_Start!$D$1="Svenska","Information saknas : "&amp;$A185)),"")))</f>
        <v/>
      </c>
    </row>
    <row r="186" spans="1:7" x14ac:dyDescent="0.2">
      <c r="A186" s="37" t="str">
        <f ca="1">IF(Testitaulu_Testtabell!$B$2="","",IF(Testitaulu_Testtabell!A190="","",IF(Asetukset!$B$26=(MID(CELL("filename",A185),FIND("]",CELL("filename",A185))+1,255)),Testitaulu_Testtabell!A190,"")))</f>
        <v/>
      </c>
      <c r="B186" s="19" t="str">
        <f ca="1">IF(Testitaulu_Testtabell!$B$2="","",IF(Testitaulu_Testtabell!B190="","",IF(Asetukset!$B$26=(MID(CELL("filename",B185),FIND("]",CELL("filename",B185))+1,255)),Testitaulu_Testtabell!B190,"")))</f>
        <v/>
      </c>
      <c r="C186" s="38" t="str">
        <f ca="1">IF(Testitaulu_Testtabell!$B$2="","",IF(Testitaulu_Testtabell!C190="","",IF(Asetukset!$B$26=(MID(CELL("filename",C185),FIND("]",CELL("filename",C185))+1,255)),Testitaulu_Testtabell!C190,"")))</f>
        <v/>
      </c>
      <c r="D186" s="19" t="str">
        <f>IF(Aloitus_Start!$D$1="","",IF(B186="","",IF(C186="","",C186-B186)))</f>
        <v/>
      </c>
      <c r="E186" s="45" t="str">
        <f>IF(Aloitus_Start!$D$1="","",IF(B186="","",IF(B186=0,"",IF(B186=" ","",IF(C186="","",(C186/B186)-1)))))</f>
        <v/>
      </c>
      <c r="F186" s="19" t="str">
        <f ca="1">IF($A$3="","",IF(Aloitus_Start!$D$1="","",IF(B186="",IF(Aloitus_Start!$D$1="Suomi","Tieto puuttuu : "&amp;$A186,IF(Aloitus_Start!$D$1="Svenska","Information saknas : "&amp;$A186)),"")))</f>
        <v/>
      </c>
      <c r="G186" s="19" t="str">
        <f ca="1">IF($A$3="","",IF(Aloitus_Start!$D$1="","",IF(C186="",IF(Aloitus_Start!$D$1="Suomi","Tieto puuttuu : "&amp;$A186,IF(Aloitus_Start!$D$1="Svenska","Information saknas : "&amp;$A186)),"")))</f>
        <v/>
      </c>
    </row>
    <row r="187" spans="1:7" x14ac:dyDescent="0.2">
      <c r="A187" s="37" t="str">
        <f ca="1">IF(Testitaulu_Testtabell!$B$2="","",IF(Testitaulu_Testtabell!A191="","",IF(Asetukset!$B$26=(MID(CELL("filename",A186),FIND("]",CELL("filename",A186))+1,255)),Testitaulu_Testtabell!A191,"")))</f>
        <v/>
      </c>
      <c r="B187" s="19" t="str">
        <f ca="1">IF(Testitaulu_Testtabell!$B$2="","",IF(Testitaulu_Testtabell!B191="","",IF(Asetukset!$B$26=(MID(CELL("filename",B186),FIND("]",CELL("filename",B186))+1,255)),Testitaulu_Testtabell!B191,"")))</f>
        <v/>
      </c>
      <c r="C187" s="38" t="str">
        <f ca="1">IF(Testitaulu_Testtabell!$B$2="","",IF(Testitaulu_Testtabell!C191="","",IF(Asetukset!$B$26=(MID(CELL("filename",C186),FIND("]",CELL("filename",C186))+1,255)),Testitaulu_Testtabell!C191,"")))</f>
        <v/>
      </c>
      <c r="D187" s="19" t="str">
        <f>IF(Aloitus_Start!$D$1="","",IF(B187="","",IF(C187="","",C187-B187)))</f>
        <v/>
      </c>
      <c r="E187" s="45" t="str">
        <f>IF(Aloitus_Start!$D$1="","",IF(B187="","",IF(B187=0,"",IF(B187=" ","",IF(C187="","",(C187/B187)-1)))))</f>
        <v/>
      </c>
      <c r="F187" s="19" t="str">
        <f ca="1">IF($A$3="","",IF(Aloitus_Start!$D$1="","",IF(B187="",IF(Aloitus_Start!$D$1="Suomi","Tieto puuttuu : "&amp;$A187,IF(Aloitus_Start!$D$1="Svenska","Information saknas : "&amp;$A187)),"")))</f>
        <v/>
      </c>
      <c r="G187" s="19" t="str">
        <f ca="1">IF($A$3="","",IF(Aloitus_Start!$D$1="","",IF(C187="",IF(Aloitus_Start!$D$1="Suomi","Tieto puuttuu : "&amp;$A187,IF(Aloitus_Start!$D$1="Svenska","Information saknas : "&amp;$A187)),"")))</f>
        <v/>
      </c>
    </row>
    <row r="188" spans="1:7" x14ac:dyDescent="0.2">
      <c r="A188" s="37" t="str">
        <f ca="1">IF(Testitaulu_Testtabell!$B$2="","",IF(Testitaulu_Testtabell!A192="","",IF(Asetukset!$B$26=(MID(CELL("filename",A187),FIND("]",CELL("filename",A187))+1,255)),Testitaulu_Testtabell!A192,"")))</f>
        <v/>
      </c>
      <c r="B188" s="19" t="str">
        <f ca="1">IF(Testitaulu_Testtabell!$B$2="","",IF(Testitaulu_Testtabell!B192="","",IF(Asetukset!$B$26=(MID(CELL("filename",B187),FIND("]",CELL("filename",B187))+1,255)),Testitaulu_Testtabell!B192,"")))</f>
        <v/>
      </c>
      <c r="C188" s="38" t="str">
        <f ca="1">IF(Testitaulu_Testtabell!$B$2="","",IF(Testitaulu_Testtabell!C192="","",IF(Asetukset!$B$26=(MID(CELL("filename",C187),FIND("]",CELL("filename",C187))+1,255)),Testitaulu_Testtabell!C192,"")))</f>
        <v/>
      </c>
      <c r="D188" s="19" t="str">
        <f>IF(Aloitus_Start!$D$1="","",IF(B188="","",IF(C188="","",C188-B188)))</f>
        <v/>
      </c>
      <c r="E188" s="45" t="str">
        <f>IF(Aloitus_Start!$D$1="","",IF(B188="","",IF(B188=0,"",IF(B188=" ","",IF(C188="","",(C188/B188)-1)))))</f>
        <v/>
      </c>
      <c r="F188" s="19" t="str">
        <f ca="1">IF($A$3="","",IF(Aloitus_Start!$D$1="","",IF(B188="",IF(Aloitus_Start!$D$1="Suomi","Tieto puuttuu : "&amp;$A188,IF(Aloitus_Start!$D$1="Svenska","Information saknas : "&amp;$A188)),"")))</f>
        <v/>
      </c>
      <c r="G188" s="19" t="str">
        <f ca="1">IF($A$3="","",IF(Aloitus_Start!$D$1="","",IF(C188="",IF(Aloitus_Start!$D$1="Suomi","Tieto puuttuu : "&amp;$A188,IF(Aloitus_Start!$D$1="Svenska","Information saknas : "&amp;$A188)),"")))</f>
        <v/>
      </c>
    </row>
    <row r="189" spans="1:7" x14ac:dyDescent="0.2">
      <c r="A189" s="37" t="str">
        <f ca="1">IF(Testitaulu_Testtabell!$B$2="","",IF(Testitaulu_Testtabell!A193="","",IF(Asetukset!$B$26=(MID(CELL("filename",A188),FIND("]",CELL("filename",A188))+1,255)),Testitaulu_Testtabell!A193,"")))</f>
        <v/>
      </c>
      <c r="B189" s="19" t="str">
        <f ca="1">IF(Testitaulu_Testtabell!$B$2="","",IF(Testitaulu_Testtabell!B193="","",IF(Asetukset!$B$26=(MID(CELL("filename",B188),FIND("]",CELL("filename",B188))+1,255)),Testitaulu_Testtabell!B193,"")))</f>
        <v/>
      </c>
      <c r="C189" s="38" t="str">
        <f ca="1">IF(Testitaulu_Testtabell!$B$2="","",IF(Testitaulu_Testtabell!C193="","",IF(Asetukset!$B$26=(MID(CELL("filename",C188),FIND("]",CELL("filename",C188))+1,255)),Testitaulu_Testtabell!C193,"")))</f>
        <v/>
      </c>
      <c r="D189" s="19" t="str">
        <f>IF(Aloitus_Start!$D$1="","",IF(B189="","",IF(C189="","",C189-B189)))</f>
        <v/>
      </c>
      <c r="E189" s="45" t="str">
        <f>IF(Aloitus_Start!$D$1="","",IF(B189="","",IF(B189=0,"",IF(B189=" ","",IF(C189="","",(C189/B189)-1)))))</f>
        <v/>
      </c>
      <c r="F189" s="19" t="str">
        <f ca="1">IF($A$3="","",IF(Aloitus_Start!$D$1="","",IF(B189="",IF(Aloitus_Start!$D$1="Suomi","Tieto puuttuu : "&amp;$A189,IF(Aloitus_Start!$D$1="Svenska","Information saknas : "&amp;$A189)),"")))</f>
        <v/>
      </c>
      <c r="G189" s="19" t="str">
        <f ca="1">IF($A$3="","",IF(Aloitus_Start!$D$1="","",IF(C189="",IF(Aloitus_Start!$D$1="Suomi","Tieto puuttuu : "&amp;$A189,IF(Aloitus_Start!$D$1="Svenska","Information saknas : "&amp;$A189)),"")))</f>
        <v/>
      </c>
    </row>
    <row r="190" spans="1:7" x14ac:dyDescent="0.2">
      <c r="A190" s="37" t="str">
        <f ca="1">IF(Testitaulu_Testtabell!$B$2="","",IF(Testitaulu_Testtabell!A194="","",IF(Asetukset!$B$26=(MID(CELL("filename",A189),FIND("]",CELL("filename",A189))+1,255)),Testitaulu_Testtabell!A194,"")))</f>
        <v/>
      </c>
      <c r="B190" s="19" t="str">
        <f ca="1">IF(Testitaulu_Testtabell!$B$2="","",IF(Testitaulu_Testtabell!B194="","",IF(Asetukset!$B$26=(MID(CELL("filename",B189),FIND("]",CELL("filename",B189))+1,255)),Testitaulu_Testtabell!B194,"")))</f>
        <v/>
      </c>
      <c r="C190" s="38" t="str">
        <f ca="1">IF(Testitaulu_Testtabell!$B$2="","",IF(Testitaulu_Testtabell!C194="","",IF(Asetukset!$B$26=(MID(CELL("filename",C189),FIND("]",CELL("filename",C189))+1,255)),Testitaulu_Testtabell!C194,"")))</f>
        <v/>
      </c>
      <c r="D190" s="19" t="str">
        <f>IF(Aloitus_Start!$D$1="","",IF(B190="","",IF(C190="","",C190-B190)))</f>
        <v/>
      </c>
      <c r="E190" s="45" t="str">
        <f>IF(Aloitus_Start!$D$1="","",IF(B190="","",IF(B190=0,"",IF(B190=" ","",IF(C190="","",(C190/B190)-1)))))</f>
        <v/>
      </c>
      <c r="F190" s="19" t="str">
        <f ca="1">IF($A$3="","",IF(Aloitus_Start!$D$1="","",IF(B190="",IF(Aloitus_Start!$D$1="Suomi","Tieto puuttuu : "&amp;$A190,IF(Aloitus_Start!$D$1="Svenska","Information saknas : "&amp;$A190)),"")))</f>
        <v/>
      </c>
      <c r="G190" s="19" t="str">
        <f ca="1">IF($A$3="","",IF(Aloitus_Start!$D$1="","",IF(C190="",IF(Aloitus_Start!$D$1="Suomi","Tieto puuttuu : "&amp;$A190,IF(Aloitus_Start!$D$1="Svenska","Information saknas : "&amp;$A190)),"")))</f>
        <v/>
      </c>
    </row>
    <row r="191" spans="1:7" x14ac:dyDescent="0.2">
      <c r="A191" s="37" t="str">
        <f ca="1">IF(Testitaulu_Testtabell!$B$2="","",IF(Testitaulu_Testtabell!A195="","",IF(Asetukset!$B$26=(MID(CELL("filename",A190),FIND("]",CELL("filename",A190))+1,255)),Testitaulu_Testtabell!A195,"")))</f>
        <v/>
      </c>
      <c r="B191" s="19" t="str">
        <f ca="1">IF(Testitaulu_Testtabell!$B$2="","",IF(Testitaulu_Testtabell!B195="","",IF(Asetukset!$B$26=(MID(CELL("filename",B190),FIND("]",CELL("filename",B190))+1,255)),Testitaulu_Testtabell!B195,"")))</f>
        <v/>
      </c>
      <c r="C191" s="38" t="str">
        <f ca="1">IF(Testitaulu_Testtabell!$B$2="","",IF(Testitaulu_Testtabell!C195="","",IF(Asetukset!$B$26=(MID(CELL("filename",C190),FIND("]",CELL("filename",C190))+1,255)),Testitaulu_Testtabell!C195,"")))</f>
        <v/>
      </c>
      <c r="D191" s="19" t="str">
        <f>IF(Aloitus_Start!$D$1="","",IF(B191="","",IF(C191="","",C191-B191)))</f>
        <v/>
      </c>
      <c r="E191" s="45" t="str">
        <f>IF(Aloitus_Start!$D$1="","",IF(B191="","",IF(B191=0,"",IF(B191=" ","",IF(C191="","",(C191/B191)-1)))))</f>
        <v/>
      </c>
      <c r="F191" s="19" t="str">
        <f ca="1">IF($A$3="","",IF(Aloitus_Start!$D$1="","",IF(B191="",IF(Aloitus_Start!$D$1="Suomi","Tieto puuttuu : "&amp;$A191,IF(Aloitus_Start!$D$1="Svenska","Information saknas : "&amp;$A191)),"")))</f>
        <v/>
      </c>
      <c r="G191" s="19" t="str">
        <f ca="1">IF($A$3="","",IF(Aloitus_Start!$D$1="","",IF(C191="",IF(Aloitus_Start!$D$1="Suomi","Tieto puuttuu : "&amp;$A191,IF(Aloitus_Start!$D$1="Svenska","Information saknas : "&amp;$A191)),"")))</f>
        <v/>
      </c>
    </row>
    <row r="192" spans="1:7" x14ac:dyDescent="0.2">
      <c r="A192" s="37" t="str">
        <f ca="1">IF(Testitaulu_Testtabell!$B$2="","",IF(Testitaulu_Testtabell!A196="","",IF(Asetukset!$B$26=(MID(CELL("filename",A191),FIND("]",CELL("filename",A191))+1,255)),Testitaulu_Testtabell!A196,"")))</f>
        <v/>
      </c>
      <c r="B192" s="19" t="str">
        <f ca="1">IF(Testitaulu_Testtabell!$B$2="","",IF(Testitaulu_Testtabell!B196="","",IF(Asetukset!$B$26=(MID(CELL("filename",B191),FIND("]",CELL("filename",B191))+1,255)),Testitaulu_Testtabell!B196,"")))</f>
        <v/>
      </c>
      <c r="C192" s="38" t="str">
        <f ca="1">IF(Testitaulu_Testtabell!$B$2="","",IF(Testitaulu_Testtabell!C196="","",IF(Asetukset!$B$26=(MID(CELL("filename",C191),FIND("]",CELL("filename",C191))+1,255)),Testitaulu_Testtabell!C196,"")))</f>
        <v/>
      </c>
      <c r="D192" s="19" t="str">
        <f>IF(Aloitus_Start!$D$1="","",IF(B192="","",IF(C192="","",C192-B192)))</f>
        <v/>
      </c>
      <c r="E192" s="45" t="str">
        <f>IF(Aloitus_Start!$D$1="","",IF(B192="","",IF(B192=0,"",IF(B192=" ","",IF(C192="","",(C192/B192)-1)))))</f>
        <v/>
      </c>
      <c r="F192" s="19" t="str">
        <f ca="1">IF($A$3="","",IF(Aloitus_Start!$D$1="","",IF(B192="",IF(Aloitus_Start!$D$1="Suomi","Tieto puuttuu : "&amp;$A192,IF(Aloitus_Start!$D$1="Svenska","Information saknas : "&amp;$A192)),"")))</f>
        <v/>
      </c>
      <c r="G192" s="19" t="str">
        <f ca="1">IF($A$3="","",IF(Aloitus_Start!$D$1="","",IF(C192="",IF(Aloitus_Start!$D$1="Suomi","Tieto puuttuu : "&amp;$A192,IF(Aloitus_Start!$D$1="Svenska","Information saknas : "&amp;$A192)),"")))</f>
        <v/>
      </c>
    </row>
    <row r="193" spans="1:7" x14ac:dyDescent="0.2">
      <c r="A193" s="37" t="str">
        <f ca="1">IF(Testitaulu_Testtabell!$B$2="","",IF(Testitaulu_Testtabell!A197="","",IF(Asetukset!$B$26=(MID(CELL("filename",A192),FIND("]",CELL("filename",A192))+1,255)),Testitaulu_Testtabell!A197,"")))</f>
        <v/>
      </c>
      <c r="B193" s="19" t="str">
        <f ca="1">IF(Testitaulu_Testtabell!$B$2="","",IF(Testitaulu_Testtabell!B197="","",IF(Asetukset!$B$26=(MID(CELL("filename",B192),FIND("]",CELL("filename",B192))+1,255)),Testitaulu_Testtabell!B197,"")))</f>
        <v/>
      </c>
      <c r="C193" s="38" t="str">
        <f ca="1">IF(Testitaulu_Testtabell!$B$2="","",IF(Testitaulu_Testtabell!C197="","",IF(Asetukset!$B$26=(MID(CELL("filename",C192),FIND("]",CELL("filename",C192))+1,255)),Testitaulu_Testtabell!C197,"")))</f>
        <v/>
      </c>
      <c r="D193" s="19" t="str">
        <f>IF(Aloitus_Start!$D$1="","",IF(B193="","",IF(C193="","",C193-B193)))</f>
        <v/>
      </c>
      <c r="E193" s="45" t="str">
        <f>IF(Aloitus_Start!$D$1="","",IF(B193="","",IF(B193=0,"",IF(B193=" ","",IF(C193="","",(C193/B193)-1)))))</f>
        <v/>
      </c>
      <c r="F193" s="19" t="str">
        <f ca="1">IF($A$3="","",IF(Aloitus_Start!$D$1="","",IF(B193="",IF(Aloitus_Start!$D$1="Suomi","Tieto puuttuu : "&amp;$A193,IF(Aloitus_Start!$D$1="Svenska","Information saknas : "&amp;$A193)),"")))</f>
        <v/>
      </c>
      <c r="G193" s="19" t="str">
        <f ca="1">IF($A$3="","",IF(Aloitus_Start!$D$1="","",IF(C193="",IF(Aloitus_Start!$D$1="Suomi","Tieto puuttuu : "&amp;$A193,IF(Aloitus_Start!$D$1="Svenska","Information saknas : "&amp;$A193)),"")))</f>
        <v/>
      </c>
    </row>
    <row r="194" spans="1:7" x14ac:dyDescent="0.2">
      <c r="A194" s="37" t="str">
        <f ca="1">IF(Testitaulu_Testtabell!$B$2="","",IF(Testitaulu_Testtabell!A198="","",IF(Asetukset!$B$26=(MID(CELL("filename",A193),FIND("]",CELL("filename",A193))+1,255)),Testitaulu_Testtabell!A198,"")))</f>
        <v/>
      </c>
      <c r="B194" s="19" t="str">
        <f ca="1">IF(Testitaulu_Testtabell!$B$2="","",IF(Testitaulu_Testtabell!B198="","",IF(Asetukset!$B$26=(MID(CELL("filename",B193),FIND("]",CELL("filename",B193))+1,255)),Testitaulu_Testtabell!B198,"")))</f>
        <v/>
      </c>
      <c r="C194" s="38" t="str">
        <f ca="1">IF(Testitaulu_Testtabell!$B$2="","",IF(Testitaulu_Testtabell!C198="","",IF(Asetukset!$B$26=(MID(CELL("filename",C193),FIND("]",CELL("filename",C193))+1,255)),Testitaulu_Testtabell!C198,"")))</f>
        <v/>
      </c>
      <c r="D194" s="19" t="str">
        <f>IF(Aloitus_Start!$D$1="","",IF(B194="","",IF(C194="","",C194-B194)))</f>
        <v/>
      </c>
      <c r="E194" s="45" t="str">
        <f>IF(Aloitus_Start!$D$1="","",IF(B194="","",IF(B194=0,"",IF(B194=" ","",IF(C194="","",(C194/B194)-1)))))</f>
        <v/>
      </c>
      <c r="F194" s="19" t="str">
        <f ca="1">IF($A$3="","",IF(Aloitus_Start!$D$1="","",IF(B194="",IF(Aloitus_Start!$D$1="Suomi","Tieto puuttuu : "&amp;$A194,IF(Aloitus_Start!$D$1="Svenska","Information saknas : "&amp;$A194)),"")))</f>
        <v/>
      </c>
      <c r="G194" s="19" t="str">
        <f ca="1">IF($A$3="","",IF(Aloitus_Start!$D$1="","",IF(C194="",IF(Aloitus_Start!$D$1="Suomi","Tieto puuttuu : "&amp;$A194,IF(Aloitus_Start!$D$1="Svenska","Information saknas : "&amp;$A194)),"")))</f>
        <v/>
      </c>
    </row>
    <row r="195" spans="1:7" x14ac:dyDescent="0.2">
      <c r="A195" s="37" t="str">
        <f ca="1">IF(Testitaulu_Testtabell!$B$2="","",IF(Testitaulu_Testtabell!A199="","",IF(Asetukset!$B$26=(MID(CELL("filename",A194),FIND("]",CELL("filename",A194))+1,255)),Testitaulu_Testtabell!A199,"")))</f>
        <v/>
      </c>
      <c r="B195" s="19" t="str">
        <f ca="1">IF(Testitaulu_Testtabell!$B$2="","",IF(Testitaulu_Testtabell!B199="","",IF(Asetukset!$B$26=(MID(CELL("filename",B194),FIND("]",CELL("filename",B194))+1,255)),Testitaulu_Testtabell!B199,"")))</f>
        <v/>
      </c>
      <c r="C195" s="38" t="str">
        <f ca="1">IF(Testitaulu_Testtabell!$B$2="","",IF(Testitaulu_Testtabell!C199="","",IF(Asetukset!$B$26=(MID(CELL("filename",C194),FIND("]",CELL("filename",C194))+1,255)),Testitaulu_Testtabell!C199,"")))</f>
        <v/>
      </c>
      <c r="D195" s="19" t="str">
        <f>IF(Aloitus_Start!$D$1="","",IF(B195="","",IF(C195="","",C195-B195)))</f>
        <v/>
      </c>
      <c r="E195" s="45" t="str">
        <f>IF(Aloitus_Start!$D$1="","",IF(B195="","",IF(B195=0,"",IF(B195=" ","",IF(C195="","",(C195/B195)-1)))))</f>
        <v/>
      </c>
      <c r="F195" s="19" t="str">
        <f ca="1">IF($A$3="","",IF(Aloitus_Start!$D$1="","",IF(B195="",IF(Aloitus_Start!$D$1="Suomi","Tieto puuttuu : "&amp;$A195,IF(Aloitus_Start!$D$1="Svenska","Information saknas : "&amp;$A195)),"")))</f>
        <v/>
      </c>
      <c r="G195" s="19" t="str">
        <f ca="1">IF($A$3="","",IF(Aloitus_Start!$D$1="","",IF(C195="",IF(Aloitus_Start!$D$1="Suomi","Tieto puuttuu : "&amp;$A195,IF(Aloitus_Start!$D$1="Svenska","Information saknas : "&amp;$A195)),"")))</f>
        <v/>
      </c>
    </row>
    <row r="196" spans="1:7" x14ac:dyDescent="0.2">
      <c r="A196" s="37" t="str">
        <f ca="1">IF(Testitaulu_Testtabell!$B$2="","",IF(Testitaulu_Testtabell!A200="","",IF(Asetukset!$B$26=(MID(CELL("filename",A195),FIND("]",CELL("filename",A195))+1,255)),Testitaulu_Testtabell!A200,"")))</f>
        <v/>
      </c>
      <c r="B196" s="19" t="str">
        <f ca="1">IF(Testitaulu_Testtabell!$B$2="","",IF(Testitaulu_Testtabell!B200="","",IF(Asetukset!$B$26=(MID(CELL("filename",B195),FIND("]",CELL("filename",B195))+1,255)),Testitaulu_Testtabell!B200,"")))</f>
        <v/>
      </c>
      <c r="C196" s="38" t="str">
        <f ca="1">IF(Testitaulu_Testtabell!$B$2="","",IF(Testitaulu_Testtabell!C200="","",IF(Asetukset!$B$26=(MID(CELL("filename",C195),FIND("]",CELL("filename",C195))+1,255)),Testitaulu_Testtabell!C200,"")))</f>
        <v/>
      </c>
      <c r="D196" s="19" t="str">
        <f>IF(Aloitus_Start!$D$1="","",IF(B196="","",IF(C196="","",C196-B196)))</f>
        <v/>
      </c>
      <c r="E196" s="45" t="str">
        <f>IF(Aloitus_Start!$D$1="","",IF(B196="","",IF(B196=0,"",IF(B196=" ","",IF(C196="","",(C196/B196)-1)))))</f>
        <v/>
      </c>
      <c r="F196" s="19" t="str">
        <f ca="1">IF($A$3="","",IF(Aloitus_Start!$D$1="","",IF(B196="",IF(Aloitus_Start!$D$1="Suomi","Tieto puuttuu : "&amp;$A196,IF(Aloitus_Start!$D$1="Svenska","Information saknas : "&amp;$A196)),"")))</f>
        <v/>
      </c>
      <c r="G196" s="19" t="str">
        <f ca="1">IF($A$3="","",IF(Aloitus_Start!$D$1="","",IF(C196="",IF(Aloitus_Start!$D$1="Suomi","Tieto puuttuu : "&amp;$A196,IF(Aloitus_Start!$D$1="Svenska","Information saknas : "&amp;$A196)),"")))</f>
        <v/>
      </c>
    </row>
    <row r="197" spans="1:7" x14ac:dyDescent="0.2">
      <c r="A197" s="37" t="str">
        <f ca="1">IF(Testitaulu_Testtabell!$B$2="","",IF(Testitaulu_Testtabell!A201="","",IF(Asetukset!$B$26=(MID(CELL("filename",A196),FIND("]",CELL("filename",A196))+1,255)),Testitaulu_Testtabell!A201,"")))</f>
        <v/>
      </c>
      <c r="B197" s="19" t="str">
        <f ca="1">IF(Testitaulu_Testtabell!$B$2="","",IF(Testitaulu_Testtabell!B201="","",IF(Asetukset!$B$26=(MID(CELL("filename",B196),FIND("]",CELL("filename",B196))+1,255)),Testitaulu_Testtabell!B201,"")))</f>
        <v/>
      </c>
      <c r="C197" s="38" t="str">
        <f ca="1">IF(Testitaulu_Testtabell!$B$2="","",IF(Testitaulu_Testtabell!C201="","",IF(Asetukset!$B$26=(MID(CELL("filename",C196),FIND("]",CELL("filename",C196))+1,255)),Testitaulu_Testtabell!C201,"")))</f>
        <v/>
      </c>
      <c r="D197" s="19" t="str">
        <f>IF(Aloitus_Start!$D$1="","",IF(B197="","",IF(C197="","",C197-B197)))</f>
        <v/>
      </c>
      <c r="E197" s="45" t="str">
        <f>IF(Aloitus_Start!$D$1="","",IF(B197="","",IF(B197=0,"",IF(B197=" ","",IF(C197="","",(C197/B197)-1)))))</f>
        <v/>
      </c>
      <c r="F197" s="19" t="str">
        <f ca="1">IF($A$3="","",IF(Aloitus_Start!$D$1="","",IF(B197="",IF(Aloitus_Start!$D$1="Suomi","Tieto puuttuu : "&amp;$A197,IF(Aloitus_Start!$D$1="Svenska","Information saknas : "&amp;$A197)),"")))</f>
        <v/>
      </c>
      <c r="G197" s="19" t="str">
        <f ca="1">IF($A$3="","",IF(Aloitus_Start!$D$1="","",IF(C197="",IF(Aloitus_Start!$D$1="Suomi","Tieto puuttuu : "&amp;$A197,IF(Aloitus_Start!$D$1="Svenska","Information saknas : "&amp;$A197)),"")))</f>
        <v/>
      </c>
    </row>
    <row r="198" spans="1:7" x14ac:dyDescent="0.2">
      <c r="A198" s="37" t="str">
        <f ca="1">IF(Testitaulu_Testtabell!$B$2="","",IF(Testitaulu_Testtabell!A202="","",IF(Asetukset!$B$26=(MID(CELL("filename",A197),FIND("]",CELL("filename",A197))+1,255)),Testitaulu_Testtabell!A202,"")))</f>
        <v/>
      </c>
      <c r="B198" s="19" t="str">
        <f ca="1">IF(Testitaulu_Testtabell!$B$2="","",IF(Testitaulu_Testtabell!B202="","",IF(Asetukset!$B$26=(MID(CELL("filename",B197),FIND("]",CELL("filename",B197))+1,255)),Testitaulu_Testtabell!B202,"")))</f>
        <v/>
      </c>
      <c r="C198" s="38" t="str">
        <f ca="1">IF(Testitaulu_Testtabell!$B$2="","",IF(Testitaulu_Testtabell!C202="","",IF(Asetukset!$B$26=(MID(CELL("filename",C197),FIND("]",CELL("filename",C197))+1,255)),Testitaulu_Testtabell!C202,"")))</f>
        <v/>
      </c>
      <c r="D198" s="19" t="str">
        <f>IF(Aloitus_Start!$D$1="","",IF(B198="","",IF(C198="","",C198-B198)))</f>
        <v/>
      </c>
      <c r="E198" s="45" t="str">
        <f>IF(Aloitus_Start!$D$1="","",IF(B198="","",IF(B198=0,"",IF(B198=" ","",IF(C198="","",(C198/B198)-1)))))</f>
        <v/>
      </c>
      <c r="F198" s="19" t="str">
        <f ca="1">IF($A$3="","",IF(Aloitus_Start!$D$1="","",IF(B198="",IF(Aloitus_Start!$D$1="Suomi","Tieto puuttuu : "&amp;$A198,IF(Aloitus_Start!$D$1="Svenska","Information saknas : "&amp;$A198)),"")))</f>
        <v/>
      </c>
      <c r="G198" s="19" t="str">
        <f ca="1">IF($A$3="","",IF(Aloitus_Start!$D$1="","",IF(C198="",IF(Aloitus_Start!$D$1="Suomi","Tieto puuttuu : "&amp;$A198,IF(Aloitus_Start!$D$1="Svenska","Information saknas : "&amp;$A198)),"")))</f>
        <v/>
      </c>
    </row>
    <row r="199" spans="1:7" x14ac:dyDescent="0.2">
      <c r="A199" s="37" t="str">
        <f ca="1">IF(Testitaulu_Testtabell!$B$2="","",IF(Testitaulu_Testtabell!A203="","",IF(Asetukset!$B$26=(MID(CELL("filename",A198),FIND("]",CELL("filename",A198))+1,255)),Testitaulu_Testtabell!A203,"")))</f>
        <v/>
      </c>
      <c r="B199" s="19" t="str">
        <f ca="1">IF(Testitaulu_Testtabell!$B$2="","",IF(Testitaulu_Testtabell!B203="","",IF(Asetukset!$B$26=(MID(CELL("filename",B198),FIND("]",CELL("filename",B198))+1,255)),Testitaulu_Testtabell!B203,"")))</f>
        <v/>
      </c>
      <c r="C199" s="38" t="str">
        <f ca="1">IF(Testitaulu_Testtabell!$B$2="","",IF(Testitaulu_Testtabell!C203="","",IF(Asetukset!$B$26=(MID(CELL("filename",C198),FIND("]",CELL("filename",C198))+1,255)),Testitaulu_Testtabell!C203,"")))</f>
        <v/>
      </c>
      <c r="D199" s="19" t="str">
        <f>IF(Aloitus_Start!$D$1="","",IF(B199="","",IF(C199="","",C199-B199)))</f>
        <v/>
      </c>
      <c r="E199" s="45" t="str">
        <f>IF(Aloitus_Start!$D$1="","",IF(B199="","",IF(B199=0,"",IF(B199=" ","",IF(C199="","",(C199/B199)-1)))))</f>
        <v/>
      </c>
      <c r="F199" s="19" t="str">
        <f ca="1">IF($A$3="","",IF(Aloitus_Start!$D$1="","",IF(B199="",IF(Aloitus_Start!$D$1="Suomi","Tieto puuttuu : "&amp;$A199,IF(Aloitus_Start!$D$1="Svenska","Information saknas : "&amp;$A199)),"")))</f>
        <v/>
      </c>
      <c r="G199" s="19" t="str">
        <f ca="1">IF($A$3="","",IF(Aloitus_Start!$D$1="","",IF(C199="",IF(Aloitus_Start!$D$1="Suomi","Tieto puuttuu : "&amp;$A199,IF(Aloitus_Start!$D$1="Svenska","Information saknas : "&amp;$A199)),"")))</f>
        <v/>
      </c>
    </row>
    <row r="200" spans="1:7" x14ac:dyDescent="0.2">
      <c r="A200" s="37" t="str">
        <f ca="1">IF(Testitaulu_Testtabell!$B$2="","",IF(Testitaulu_Testtabell!A204="","",IF(Asetukset!$B$26=(MID(CELL("filename",A199),FIND("]",CELL("filename",A199))+1,255)),Testitaulu_Testtabell!A204,"")))</f>
        <v/>
      </c>
      <c r="B200" s="19" t="str">
        <f ca="1">IF(Testitaulu_Testtabell!$B$2="","",IF(Testitaulu_Testtabell!B204="","",IF(Asetukset!$B$26=(MID(CELL("filename",B199),FIND("]",CELL("filename",B199))+1,255)),Testitaulu_Testtabell!B204,"")))</f>
        <v/>
      </c>
      <c r="C200" s="38" t="str">
        <f ca="1">IF(Testitaulu_Testtabell!$B$2="","",IF(Testitaulu_Testtabell!C204="","",IF(Asetukset!$B$26=(MID(CELL("filename",C199),FIND("]",CELL("filename",C199))+1,255)),Testitaulu_Testtabell!C204,"")))</f>
        <v/>
      </c>
      <c r="D200" s="19" t="str">
        <f>IF(Aloitus_Start!$D$1="","",IF(B200="","",IF(C200="","",C200-B200)))</f>
        <v/>
      </c>
      <c r="E200" s="45" t="str">
        <f>IF(Aloitus_Start!$D$1="","",IF(B200="","",IF(B200=0,"",IF(B200=" ","",IF(C200="","",(C200/B200)-1)))))</f>
        <v/>
      </c>
      <c r="F200" s="19" t="str">
        <f ca="1">IF($A$3="","",IF(Aloitus_Start!$D$1="","",IF(B200="",IF(Aloitus_Start!$D$1="Suomi","Tieto puuttuu : "&amp;$A200,IF(Aloitus_Start!$D$1="Svenska","Information saknas : "&amp;$A200)),"")))</f>
        <v/>
      </c>
      <c r="G200" s="19" t="str">
        <f ca="1">IF($A$3="","",IF(Aloitus_Start!$D$1="","",IF(C200="",IF(Aloitus_Start!$D$1="Suomi","Tieto puuttuu : "&amp;$A200,IF(Aloitus_Start!$D$1="Svenska","Information saknas : "&amp;$A200)),"")))</f>
        <v/>
      </c>
    </row>
    <row r="201" spans="1:7" x14ac:dyDescent="0.2">
      <c r="A201" s="37" t="str">
        <f ca="1">IF(Testitaulu_Testtabell!$B$2="","",IF(Testitaulu_Testtabell!A205="","",IF(Asetukset!$B$26=(MID(CELL("filename",A200),FIND("]",CELL("filename",A200))+1,255)),Testitaulu_Testtabell!A205,"")))</f>
        <v/>
      </c>
      <c r="B201" s="19" t="str">
        <f ca="1">IF(Testitaulu_Testtabell!$B$2="","",IF(Testitaulu_Testtabell!B205="","",IF(Asetukset!$B$26=(MID(CELL("filename",B200),FIND("]",CELL("filename",B200))+1,255)),Testitaulu_Testtabell!B205,"")))</f>
        <v/>
      </c>
      <c r="C201" s="38" t="str">
        <f ca="1">IF(Testitaulu_Testtabell!$B$2="","",IF(Testitaulu_Testtabell!C205="","",IF(Asetukset!$B$26=(MID(CELL("filename",C200),FIND("]",CELL("filename",C200))+1,255)),Testitaulu_Testtabell!C205,"")))</f>
        <v/>
      </c>
      <c r="D201" s="19" t="str">
        <f>IF(Aloitus_Start!$D$1="","",IF(B201="","",IF(C201="","",C201-B201)))</f>
        <v/>
      </c>
      <c r="E201" s="45" t="str">
        <f>IF(Aloitus_Start!$D$1="","",IF(B201="","",IF(B201=0,"",IF(B201=" ","",IF(C201="","",(C201/B201)-1)))))</f>
        <v/>
      </c>
      <c r="F201" s="19" t="str">
        <f ca="1">IF($A$3="","",IF(Aloitus_Start!$D$1="","",IF(B201="",IF(Aloitus_Start!$D$1="Suomi","Tieto puuttuu : "&amp;$A201,IF(Aloitus_Start!$D$1="Svenska","Information saknas : "&amp;$A201)),"")))</f>
        <v/>
      </c>
      <c r="G201" s="19" t="str">
        <f ca="1">IF($A$3="","",IF(Aloitus_Start!$D$1="","",IF(C201="",IF(Aloitus_Start!$D$1="Suomi","Tieto puuttuu : "&amp;$A201,IF(Aloitus_Start!$D$1="Svenska","Information saknas : "&amp;$A201)),"")))</f>
        <v/>
      </c>
    </row>
    <row r="202" spans="1:7" x14ac:dyDescent="0.2">
      <c r="A202" s="37" t="str">
        <f ca="1">IF(Testitaulu_Testtabell!$B$2="","",IF(Testitaulu_Testtabell!A206="","",IF(Asetukset!$B$26=(MID(CELL("filename",A201),FIND("]",CELL("filename",A201))+1,255)),Testitaulu_Testtabell!A206,"")))</f>
        <v/>
      </c>
      <c r="B202" s="19" t="str">
        <f ca="1">IF(Testitaulu_Testtabell!$B$2="","",IF(Testitaulu_Testtabell!B206="","",IF(Asetukset!$B$26=(MID(CELL("filename",B201),FIND("]",CELL("filename",B201))+1,255)),Testitaulu_Testtabell!B206,"")))</f>
        <v/>
      </c>
      <c r="C202" s="38" t="str">
        <f ca="1">IF(Testitaulu_Testtabell!$B$2="","",IF(Testitaulu_Testtabell!C206="","",IF(Asetukset!$B$26=(MID(CELL("filename",C201),FIND("]",CELL("filename",C201))+1,255)),Testitaulu_Testtabell!C206,"")))</f>
        <v/>
      </c>
      <c r="D202" s="19" t="str">
        <f>IF(Aloitus_Start!$D$1="","",IF(B202="","",IF(C202="","",C202-B202)))</f>
        <v/>
      </c>
      <c r="E202" s="45" t="str">
        <f>IF(Aloitus_Start!$D$1="","",IF(B202="","",IF(B202=0,"",IF(B202=" ","",IF(C202="","",(C202/B202)-1)))))</f>
        <v/>
      </c>
      <c r="F202" s="19" t="str">
        <f ca="1">IF($A$3="","",IF(Aloitus_Start!$D$1="","",IF(B202="",IF(Aloitus_Start!$D$1="Suomi","Tieto puuttuu : "&amp;$A202,IF(Aloitus_Start!$D$1="Svenska","Information saknas : "&amp;$A202)),"")))</f>
        <v/>
      </c>
      <c r="G202" s="19" t="str">
        <f ca="1">IF($A$3="","",IF(Aloitus_Start!$D$1="","",IF(C202="",IF(Aloitus_Start!$D$1="Suomi","Tieto puuttuu : "&amp;$A202,IF(Aloitus_Start!$D$1="Svenska","Information saknas : "&amp;$A202)),"")))</f>
        <v/>
      </c>
    </row>
    <row r="203" spans="1:7" x14ac:dyDescent="0.2">
      <c r="A203" s="37" t="str">
        <f ca="1">IF(Testitaulu_Testtabell!$B$2="","",IF(Testitaulu_Testtabell!A207="","",IF(Asetukset!$B$26=(MID(CELL("filename",A202),FIND("]",CELL("filename",A202))+1,255)),Testitaulu_Testtabell!A207,"")))</f>
        <v/>
      </c>
      <c r="B203" s="19" t="str">
        <f ca="1">IF(Testitaulu_Testtabell!$B$2="","",IF(Testitaulu_Testtabell!B207="","",IF(Asetukset!$B$26=(MID(CELL("filename",B202),FIND("]",CELL("filename",B202))+1,255)),Testitaulu_Testtabell!B207,"")))</f>
        <v/>
      </c>
      <c r="C203" s="38" t="str">
        <f ca="1">IF(Testitaulu_Testtabell!$B$2="","",IF(Testitaulu_Testtabell!C207="","",IF(Asetukset!$B$26=(MID(CELL("filename",C202),FIND("]",CELL("filename",C202))+1,255)),Testitaulu_Testtabell!C207,"")))</f>
        <v/>
      </c>
      <c r="D203" s="19" t="str">
        <f>IF(Aloitus_Start!$D$1="","",IF(B203="","",IF(C203="","",C203-B203)))</f>
        <v/>
      </c>
      <c r="E203" s="45" t="str">
        <f>IF(Aloitus_Start!$D$1="","",IF(B203="","",IF(B203=0,"",IF(B203=" ","",IF(C203="","",(C203/B203)-1)))))</f>
        <v/>
      </c>
      <c r="F203" s="19" t="str">
        <f ca="1">IF($A$3="","",IF(Aloitus_Start!$D$1="","",IF(B203="",IF(Aloitus_Start!$D$1="Suomi","Tieto puuttuu : "&amp;$A203,IF(Aloitus_Start!$D$1="Svenska","Information saknas : "&amp;$A203)),"")))</f>
        <v/>
      </c>
      <c r="G203" s="19" t="str">
        <f ca="1">IF($A$3="","",IF(Aloitus_Start!$D$1="","",IF(C203="",IF(Aloitus_Start!$D$1="Suomi","Tieto puuttuu : "&amp;$A203,IF(Aloitus_Start!$D$1="Svenska","Information saknas : "&amp;$A203)),"")))</f>
        <v/>
      </c>
    </row>
    <row r="204" spans="1:7" x14ac:dyDescent="0.2">
      <c r="A204" s="37" t="str">
        <f ca="1">IF(Testitaulu_Testtabell!$B$2="","",IF(Testitaulu_Testtabell!A208="","",IF(Asetukset!$B$26=(MID(CELL("filename",A203),FIND("]",CELL("filename",A203))+1,255)),Testitaulu_Testtabell!A208,"")))</f>
        <v/>
      </c>
      <c r="B204" s="19" t="str">
        <f ca="1">IF(Testitaulu_Testtabell!$B$2="","",IF(Testitaulu_Testtabell!B208="","",IF(Asetukset!$B$26=(MID(CELL("filename",B203),FIND("]",CELL("filename",B203))+1,255)),Testitaulu_Testtabell!B208,"")))</f>
        <v/>
      </c>
      <c r="C204" s="38" t="str">
        <f ca="1">IF(Testitaulu_Testtabell!$B$2="","",IF(Testitaulu_Testtabell!C208="","",IF(Asetukset!$B$26=(MID(CELL("filename",C203),FIND("]",CELL("filename",C203))+1,255)),Testitaulu_Testtabell!C208,"")))</f>
        <v/>
      </c>
      <c r="D204" s="19" t="str">
        <f>IF(Aloitus_Start!$D$1="","",IF(B204="","",IF(C204="","",C204-B204)))</f>
        <v/>
      </c>
      <c r="E204" s="45" t="str">
        <f>IF(Aloitus_Start!$D$1="","",IF(B204="","",IF(B204=0,"",IF(B204=" ","",IF(C204="","",(C204/B204)-1)))))</f>
        <v/>
      </c>
      <c r="F204" s="19" t="str">
        <f ca="1">IF($A$3="","",IF(Aloitus_Start!$D$1="","",IF(B204="",IF(Aloitus_Start!$D$1="Suomi","Tieto puuttuu : "&amp;$A204,IF(Aloitus_Start!$D$1="Svenska","Information saknas : "&amp;$A204)),"")))</f>
        <v/>
      </c>
      <c r="G204" s="19" t="str">
        <f ca="1">IF($A$3="","",IF(Aloitus_Start!$D$1="","",IF(C204="",IF(Aloitus_Start!$D$1="Suomi","Tieto puuttuu : "&amp;$A204,IF(Aloitus_Start!$D$1="Svenska","Information saknas : "&amp;$A204)),"")))</f>
        <v/>
      </c>
    </row>
    <row r="205" spans="1:7" x14ac:dyDescent="0.2">
      <c r="A205" s="37" t="str">
        <f ca="1">IF(Testitaulu_Testtabell!$B$2="","",IF(Testitaulu_Testtabell!A209="","",IF(Asetukset!$B$26=(MID(CELL("filename",A204),FIND("]",CELL("filename",A204))+1,255)),Testitaulu_Testtabell!A209,"")))</f>
        <v/>
      </c>
      <c r="B205" s="19" t="str">
        <f ca="1">IF(Testitaulu_Testtabell!$B$2="","",IF(Testitaulu_Testtabell!B209="","",IF(Asetukset!$B$26=(MID(CELL("filename",B204),FIND("]",CELL("filename",B204))+1,255)),Testitaulu_Testtabell!B209,"")))</f>
        <v/>
      </c>
      <c r="C205" s="38" t="str">
        <f ca="1">IF(Testitaulu_Testtabell!$B$2="","",IF(Testitaulu_Testtabell!C209="","",IF(Asetukset!$B$26=(MID(CELL("filename",C204),FIND("]",CELL("filename",C204))+1,255)),Testitaulu_Testtabell!C209,"")))</f>
        <v/>
      </c>
      <c r="D205" s="19" t="str">
        <f>IF(Aloitus_Start!$D$1="","",IF(B205="","",IF(C205="","",C205-B205)))</f>
        <v/>
      </c>
      <c r="E205" s="45" t="str">
        <f>IF(Aloitus_Start!$D$1="","",IF(B205="","",IF(B205=0,"",IF(B205=" ","",IF(C205="","",(C205/B205)-1)))))</f>
        <v/>
      </c>
      <c r="F205" s="19" t="str">
        <f ca="1">IF($A$3="","",IF(Aloitus_Start!$D$1="","",IF(B205="",IF(Aloitus_Start!$D$1="Suomi","Tieto puuttuu : "&amp;$A205,IF(Aloitus_Start!$D$1="Svenska","Information saknas : "&amp;$A205)),"")))</f>
        <v/>
      </c>
      <c r="G205" s="19" t="str">
        <f ca="1">IF($A$3="","",IF(Aloitus_Start!$D$1="","",IF(C205="",IF(Aloitus_Start!$D$1="Suomi","Tieto puuttuu : "&amp;$A205,IF(Aloitus_Start!$D$1="Svenska","Information saknas : "&amp;$A205)),"")))</f>
        <v/>
      </c>
    </row>
    <row r="206" spans="1:7" x14ac:dyDescent="0.2">
      <c r="A206" s="37" t="str">
        <f ca="1">IF(Testitaulu_Testtabell!$B$2="","",IF(Testitaulu_Testtabell!A210="","",IF(Asetukset!$B$26=(MID(CELL("filename",A205),FIND("]",CELL("filename",A205))+1,255)),Testitaulu_Testtabell!A210,"")))</f>
        <v/>
      </c>
      <c r="B206" s="19" t="str">
        <f ca="1">IF(Testitaulu_Testtabell!$B$2="","",IF(Testitaulu_Testtabell!B210="","",IF(Asetukset!$B$26=(MID(CELL("filename",B205),FIND("]",CELL("filename",B205))+1,255)),Testitaulu_Testtabell!B210,"")))</f>
        <v/>
      </c>
      <c r="C206" s="38" t="str">
        <f ca="1">IF(Testitaulu_Testtabell!$B$2="","",IF(Testitaulu_Testtabell!C210="","",IF(Asetukset!$B$26=(MID(CELL("filename",C205),FIND("]",CELL("filename",C205))+1,255)),Testitaulu_Testtabell!C210,"")))</f>
        <v/>
      </c>
      <c r="D206" s="19" t="str">
        <f>IF(Aloitus_Start!$D$1="","",IF(B206="","",IF(C206="","",C206-B206)))</f>
        <v/>
      </c>
      <c r="E206" s="45" t="str">
        <f>IF(Aloitus_Start!$D$1="","",IF(B206="","",IF(B206=0,"",IF(B206=" ","",IF(C206="","",(C206/B206)-1)))))</f>
        <v/>
      </c>
      <c r="F206" s="19" t="str">
        <f ca="1">IF($A$3="","",IF(Aloitus_Start!$D$1="","",IF(B206="",IF(Aloitus_Start!$D$1="Suomi","Tieto puuttuu : "&amp;$A206,IF(Aloitus_Start!$D$1="Svenska","Information saknas : "&amp;$A206)),"")))</f>
        <v/>
      </c>
      <c r="G206" s="19" t="str">
        <f ca="1">IF($A$3="","",IF(Aloitus_Start!$D$1="","",IF(C206="",IF(Aloitus_Start!$D$1="Suomi","Tieto puuttuu : "&amp;$A206,IF(Aloitus_Start!$D$1="Svenska","Information saknas : "&amp;$A206)),"")))</f>
        <v/>
      </c>
    </row>
    <row r="207" spans="1:7" x14ac:dyDescent="0.2">
      <c r="A207" s="37" t="str">
        <f ca="1">IF(Testitaulu_Testtabell!$B$2="","",IF(Testitaulu_Testtabell!A211="","",IF(Asetukset!$B$26=(MID(CELL("filename",A206),FIND("]",CELL("filename",A206))+1,255)),Testitaulu_Testtabell!A211,"")))</f>
        <v/>
      </c>
      <c r="B207" s="19" t="str">
        <f ca="1">IF(Testitaulu_Testtabell!$B$2="","",IF(Testitaulu_Testtabell!B211="","",IF(Asetukset!$B$26=(MID(CELL("filename",B206),FIND("]",CELL("filename",B206))+1,255)),Testitaulu_Testtabell!B211,"")))</f>
        <v/>
      </c>
      <c r="C207" s="38" t="str">
        <f ca="1">IF(Testitaulu_Testtabell!$B$2="","",IF(Testitaulu_Testtabell!C211="","",IF(Asetukset!$B$26=(MID(CELL("filename",C206),FIND("]",CELL("filename",C206))+1,255)),Testitaulu_Testtabell!C211,"")))</f>
        <v/>
      </c>
      <c r="D207" s="19" t="str">
        <f>IF(Aloitus_Start!$D$1="","",IF(B207="","",IF(C207="","",C207-B207)))</f>
        <v/>
      </c>
      <c r="E207" s="45" t="str">
        <f>IF(Aloitus_Start!$D$1="","",IF(B207="","",IF(B207=0,"",IF(B207=" ","",IF(C207="","",(C207/B207)-1)))))</f>
        <v/>
      </c>
      <c r="F207" s="19" t="str">
        <f ca="1">IF($A$3="","",IF(Aloitus_Start!$D$1="","",IF(B207="",IF(Aloitus_Start!$D$1="Suomi","Tieto puuttuu : "&amp;$A207,IF(Aloitus_Start!$D$1="Svenska","Information saknas : "&amp;$A207)),"")))</f>
        <v/>
      </c>
      <c r="G207" s="19" t="str">
        <f ca="1">IF($A$3="","",IF(Aloitus_Start!$D$1="","",IF(C207="",IF(Aloitus_Start!$D$1="Suomi","Tieto puuttuu : "&amp;$A207,IF(Aloitus_Start!$D$1="Svenska","Information saknas : "&amp;$A207)),"")))</f>
        <v/>
      </c>
    </row>
    <row r="208" spans="1:7" x14ac:dyDescent="0.2">
      <c r="A208" s="37" t="str">
        <f ca="1">IF(Testitaulu_Testtabell!$B$2="","",IF(Testitaulu_Testtabell!A212="","",IF(Asetukset!$B$26=(MID(CELL("filename",A207),FIND("]",CELL("filename",A207))+1,255)),Testitaulu_Testtabell!A212,"")))</f>
        <v/>
      </c>
      <c r="B208" s="19" t="str">
        <f ca="1">IF(Testitaulu_Testtabell!$B$2="","",IF(Testitaulu_Testtabell!B212="","",IF(Asetukset!$B$26=(MID(CELL("filename",B207),FIND("]",CELL("filename",B207))+1,255)),Testitaulu_Testtabell!B212,"")))</f>
        <v/>
      </c>
      <c r="C208" s="38" t="str">
        <f ca="1">IF(Testitaulu_Testtabell!$B$2="","",IF(Testitaulu_Testtabell!C212="","",IF(Asetukset!$B$26=(MID(CELL("filename",C207),FIND("]",CELL("filename",C207))+1,255)),Testitaulu_Testtabell!C212,"")))</f>
        <v/>
      </c>
      <c r="D208" s="19" t="str">
        <f>IF(Aloitus_Start!$D$1="","",IF(B208="","",IF(C208="","",C208-B208)))</f>
        <v/>
      </c>
      <c r="E208" s="45" t="str">
        <f>IF(Aloitus_Start!$D$1="","",IF(B208="","",IF(B208=0,"",IF(B208=" ","",IF(C208="","",(C208/B208)-1)))))</f>
        <v/>
      </c>
      <c r="F208" s="19" t="str">
        <f ca="1">IF($A$3="","",IF(Aloitus_Start!$D$1="","",IF(B208="",IF(Aloitus_Start!$D$1="Suomi","Tieto puuttuu : "&amp;$A208,IF(Aloitus_Start!$D$1="Svenska","Information saknas : "&amp;$A208)),"")))</f>
        <v/>
      </c>
      <c r="G208" s="19" t="str">
        <f ca="1">IF($A$3="","",IF(Aloitus_Start!$D$1="","",IF(C208="",IF(Aloitus_Start!$D$1="Suomi","Tieto puuttuu : "&amp;$A208,IF(Aloitus_Start!$D$1="Svenska","Information saknas : "&amp;$A208)),"")))</f>
        <v/>
      </c>
    </row>
    <row r="209" spans="1:7" x14ac:dyDescent="0.2">
      <c r="A209" s="37" t="str">
        <f ca="1">IF(Testitaulu_Testtabell!$B$2="","",IF(Testitaulu_Testtabell!A213="","",IF(Asetukset!$B$26=(MID(CELL("filename",A208),FIND("]",CELL("filename",A208))+1,255)),Testitaulu_Testtabell!A213,"")))</f>
        <v/>
      </c>
      <c r="B209" s="19" t="str">
        <f ca="1">IF(Testitaulu_Testtabell!$B$2="","",IF(Testitaulu_Testtabell!B213="","",IF(Asetukset!$B$26=(MID(CELL("filename",B208),FIND("]",CELL("filename",B208))+1,255)),Testitaulu_Testtabell!B213,"")))</f>
        <v/>
      </c>
      <c r="C209" s="38" t="str">
        <f ca="1">IF(Testitaulu_Testtabell!$B$2="","",IF(Testitaulu_Testtabell!C213="","",IF(Asetukset!$B$26=(MID(CELL("filename",C208),FIND("]",CELL("filename",C208))+1,255)),Testitaulu_Testtabell!C213,"")))</f>
        <v/>
      </c>
      <c r="D209" s="19" t="str">
        <f>IF(Aloitus_Start!$D$1="","",IF(B209="","",IF(C209="","",C209-B209)))</f>
        <v/>
      </c>
      <c r="E209" s="45" t="str">
        <f>IF(Aloitus_Start!$D$1="","",IF(B209="","",IF(B209=0,"",IF(B209=" ","",IF(C209="","",(C209/B209)-1)))))</f>
        <v/>
      </c>
      <c r="F209" s="19" t="str">
        <f ca="1">IF($A$3="","",IF(Aloitus_Start!$D$1="","",IF(B209="",IF(Aloitus_Start!$D$1="Suomi","Tieto puuttuu : "&amp;$A209,IF(Aloitus_Start!$D$1="Svenska","Information saknas : "&amp;$A209)),"")))</f>
        <v/>
      </c>
      <c r="G209" s="19" t="str">
        <f ca="1">IF($A$3="","",IF(Aloitus_Start!$D$1="","",IF(C209="",IF(Aloitus_Start!$D$1="Suomi","Tieto puuttuu : "&amp;$A209,IF(Aloitus_Start!$D$1="Svenska","Information saknas : "&amp;$A209)),"")))</f>
        <v/>
      </c>
    </row>
    <row r="210" spans="1:7" x14ac:dyDescent="0.2">
      <c r="A210" s="37" t="str">
        <f ca="1">IF(Testitaulu_Testtabell!$B$2="","",IF(Testitaulu_Testtabell!A214="","",IF(Asetukset!$B$26=(MID(CELL("filename",A209),FIND("]",CELL("filename",A209))+1,255)),Testitaulu_Testtabell!A214,"")))</f>
        <v/>
      </c>
      <c r="B210" s="19" t="str">
        <f ca="1">IF(Testitaulu_Testtabell!$B$2="","",IF(Testitaulu_Testtabell!B214="","",IF(Asetukset!$B$26=(MID(CELL("filename",B209),FIND("]",CELL("filename",B209))+1,255)),Testitaulu_Testtabell!B214,"")))</f>
        <v/>
      </c>
      <c r="C210" s="38" t="str">
        <f ca="1">IF(Testitaulu_Testtabell!$B$2="","",IF(Testitaulu_Testtabell!C214="","",IF(Asetukset!$B$26=(MID(CELL("filename",C209),FIND("]",CELL("filename",C209))+1,255)),Testitaulu_Testtabell!C214,"")))</f>
        <v/>
      </c>
      <c r="D210" s="19" t="str">
        <f>IF(Aloitus_Start!$D$1="","",IF(B210="","",IF(C210="","",C210-B210)))</f>
        <v/>
      </c>
      <c r="E210" s="45" t="str">
        <f>IF(Aloitus_Start!$D$1="","",IF(B210="","",IF(B210=0,"",IF(B210=" ","",IF(C210="","",(C210/B210)-1)))))</f>
        <v/>
      </c>
      <c r="F210" s="19" t="str">
        <f ca="1">IF($A$3="","",IF(Aloitus_Start!$D$1="","",IF(B210="",IF(Aloitus_Start!$D$1="Suomi","Tieto puuttuu : "&amp;$A210,IF(Aloitus_Start!$D$1="Svenska","Information saknas : "&amp;$A210)),"")))</f>
        <v/>
      </c>
      <c r="G210" s="19" t="str">
        <f ca="1">IF($A$3="","",IF(Aloitus_Start!$D$1="","",IF(C210="",IF(Aloitus_Start!$D$1="Suomi","Tieto puuttuu : "&amp;$A210,IF(Aloitus_Start!$D$1="Svenska","Information saknas : "&amp;$A210)),"")))</f>
        <v/>
      </c>
    </row>
    <row r="211" spans="1:7" ht="11.25" customHeight="1" x14ac:dyDescent="0.2">
      <c r="A211" s="37" t="str">
        <f ca="1">IF(Testitaulu_Testtabell!$B$2="","",IF(Testitaulu_Testtabell!A215="","",IF(Asetukset!$B$26=(MID(CELL("filename",A210),FIND("]",CELL("filename",A210))+1,255)),Testitaulu_Testtabell!A215,"")))</f>
        <v/>
      </c>
      <c r="B211" s="19" t="str">
        <f ca="1">IF(Testitaulu_Testtabell!$B$2="","",IF(Testitaulu_Testtabell!B215="","",IF(Asetukset!$B$26=(MID(CELL("filename",B210),FIND("]",CELL("filename",B210))+1,255)),Testitaulu_Testtabell!B215,"")))</f>
        <v/>
      </c>
      <c r="C211" s="38" t="str">
        <f ca="1">IF(Testitaulu_Testtabell!$B$2="","",IF(Testitaulu_Testtabell!C215="","",IF(Asetukset!$B$26=(MID(CELL("filename",C210),FIND("]",CELL("filename",C210))+1,255)),Testitaulu_Testtabell!C215,"")))</f>
        <v/>
      </c>
      <c r="D211" s="19" t="str">
        <f>IF(Aloitus_Start!$D$1="","",IF(B211="","",IF(C211="","",C211-B211)))</f>
        <v/>
      </c>
      <c r="E211" s="45" t="str">
        <f>IF(Aloitus_Start!$D$1="","",IF(B211="","",IF(B211=0,"",IF(B211=" ","",IF(C211="","",(C211/B211)-1)))))</f>
        <v/>
      </c>
      <c r="F211" s="19" t="str">
        <f ca="1">IF($A$3="","",IF(Aloitus_Start!$D$1="","",IF(B211="",IF(Aloitus_Start!$D$1="Suomi","Tieto puuttuu : "&amp;$A211,IF(Aloitus_Start!$D$1="Svenska","Information saknas : "&amp;$A211)),"")))</f>
        <v/>
      </c>
      <c r="G211" s="19" t="str">
        <f ca="1">IF($A$3="","",IF(Aloitus_Start!$D$1="","",IF(C211="",IF(Aloitus_Start!$D$1="Suomi","Tieto puuttuu : "&amp;$A211,IF(Aloitus_Start!$D$1="Svenska","Information saknas : "&amp;$A211)),"")))</f>
        <v/>
      </c>
    </row>
    <row r="212" spans="1:7" ht="11.25" customHeight="1" x14ac:dyDescent="0.2">
      <c r="A212" s="37" t="str">
        <f ca="1">IF(Testitaulu_Testtabell!$B$2="","",IF(Testitaulu_Testtabell!A216="","",IF(Asetukset!$B$26=(MID(CELL("filename",A211),FIND("]",CELL("filename",A211))+1,255)),Testitaulu_Testtabell!A216,"")))</f>
        <v/>
      </c>
      <c r="B212" s="19" t="str">
        <f ca="1">IF(Testitaulu_Testtabell!$B$2="","",IF(Testitaulu_Testtabell!B216="","",IF(Asetukset!$B$26=(MID(CELL("filename",B211),FIND("]",CELL("filename",B211))+1,255)),Testitaulu_Testtabell!B216,"")))</f>
        <v/>
      </c>
      <c r="C212" s="38" t="str">
        <f ca="1">IF(Testitaulu_Testtabell!$B$2="","",IF(Testitaulu_Testtabell!C216="","",IF(Asetukset!$B$26=(MID(CELL("filename",C211),FIND("]",CELL("filename",C211))+1,255)),Testitaulu_Testtabell!C216,"")))</f>
        <v/>
      </c>
      <c r="D212" s="19" t="str">
        <f>IF(Aloitus_Start!$D$1="","",IF(B212="","",IF(C212="","",C212-B212)))</f>
        <v/>
      </c>
      <c r="E212" s="45" t="str">
        <f>IF(Aloitus_Start!$D$1="","",IF(B212="","",IF(B212=0,"",IF(B212=" ","",IF(C212="","",(C212/B212)-1)))))</f>
        <v/>
      </c>
      <c r="F212" s="19" t="str">
        <f ca="1">IF($A$3="","",IF(Aloitus_Start!$D$1="","",IF(B212="",IF(Aloitus_Start!$D$1="Suomi","Tieto puuttuu : "&amp;$A212,IF(Aloitus_Start!$D$1="Svenska","Information saknas : "&amp;$A212)),"")))</f>
        <v/>
      </c>
      <c r="G212" s="19" t="str">
        <f ca="1">IF($A$3="","",IF(Aloitus_Start!$D$1="","",IF(C212="",IF(Aloitus_Start!$D$1="Suomi","Tieto puuttuu : "&amp;$A212,IF(Aloitus_Start!$D$1="Svenska","Information saknas : "&amp;$A212)),"")))</f>
        <v/>
      </c>
    </row>
    <row r="213" spans="1:7" x14ac:dyDescent="0.2">
      <c r="A213" s="37" t="str">
        <f ca="1">IF(Testitaulu_Testtabell!$B$2="","",IF(Testitaulu_Testtabell!A217="","",IF(Asetukset!$B$26=(MID(CELL("filename",A212),FIND("]",CELL("filename",A212))+1,255)),Testitaulu_Testtabell!A217,"")))</f>
        <v/>
      </c>
      <c r="B213" s="19" t="str">
        <f ca="1">IF(Testitaulu_Testtabell!$B$2="","",IF(Testitaulu_Testtabell!B217="","",IF(Asetukset!$B$26=(MID(CELL("filename",B212),FIND("]",CELL("filename",B212))+1,255)),Testitaulu_Testtabell!B217,"")))</f>
        <v/>
      </c>
      <c r="C213" s="38" t="str">
        <f ca="1">IF(Testitaulu_Testtabell!$B$2="","",IF(Testitaulu_Testtabell!C217="","",IF(Asetukset!$B$26=(MID(CELL("filename",C212),FIND("]",CELL("filename",C212))+1,255)),Testitaulu_Testtabell!C217,"")))</f>
        <v/>
      </c>
      <c r="D213" s="19" t="str">
        <f>IF(Aloitus_Start!$D$1="","",IF(B213="","",IF(C213="","",C213-B213)))</f>
        <v/>
      </c>
      <c r="E213" s="45" t="str">
        <f>IF(Aloitus_Start!$D$1="","",IF(B213="","",IF(B213=0,"",IF(B213=" ","",IF(C213="","",(C213/B213)-1)))))</f>
        <v/>
      </c>
      <c r="F213" s="19" t="str">
        <f ca="1">IF($A$3="","",IF(Aloitus_Start!$D$1="","",IF(B213="",IF(Aloitus_Start!$D$1="Suomi","Tieto puuttuu : "&amp;$A213,IF(Aloitus_Start!$D$1="Svenska","Information saknas : "&amp;$A213)),"")))</f>
        <v/>
      </c>
      <c r="G213" s="19" t="str">
        <f ca="1">IF($A$3="","",IF(Aloitus_Start!$D$1="","",IF(C213="",IF(Aloitus_Start!$D$1="Suomi","Tieto puuttuu : "&amp;$A213,IF(Aloitus_Start!$D$1="Svenska","Information saknas : "&amp;$A213)),"")))</f>
        <v/>
      </c>
    </row>
    <row r="214" spans="1:7" x14ac:dyDescent="0.2">
      <c r="A214" s="37" t="str">
        <f ca="1">IF(Testitaulu_Testtabell!$B$2="","",IF(Testitaulu_Testtabell!A218="","",IF(Asetukset!$B$26=(MID(CELL("filename",A213),FIND("]",CELL("filename",A213))+1,255)),Testitaulu_Testtabell!A218,"")))</f>
        <v/>
      </c>
      <c r="B214" s="19" t="str">
        <f ca="1">IF(Testitaulu_Testtabell!$B$2="","",IF(Testitaulu_Testtabell!B218="","",IF(Asetukset!$B$26=(MID(CELL("filename",B213),FIND("]",CELL("filename",B213))+1,255)),Testitaulu_Testtabell!B218,"")))</f>
        <v/>
      </c>
      <c r="C214" s="38" t="str">
        <f ca="1">IF(Testitaulu_Testtabell!$B$2="","",IF(Testitaulu_Testtabell!C218="","",IF(Asetukset!$B$26=(MID(CELL("filename",C213),FIND("]",CELL("filename",C213))+1,255)),Testitaulu_Testtabell!C218,"")))</f>
        <v/>
      </c>
      <c r="D214" s="19" t="str">
        <f>IF(Aloitus_Start!$D$1="","",IF(B214="","",IF(C214="","",C214-B214)))</f>
        <v/>
      </c>
      <c r="E214" s="45" t="str">
        <f>IF(Aloitus_Start!$D$1="","",IF(B214="","",IF(B214=0,"",IF(B214=" ","",IF(C214="","",(C214/B214)-1)))))</f>
        <v/>
      </c>
      <c r="F214" s="19" t="str">
        <f ca="1">IF($A$3="","",IF(Aloitus_Start!$D$1="","",IF(B214="",IF(Aloitus_Start!$D$1="Suomi","Tieto puuttuu : "&amp;$A214,IF(Aloitus_Start!$D$1="Svenska","Information saknas : "&amp;$A214)),"")))</f>
        <v/>
      </c>
      <c r="G214" s="19" t="str">
        <f ca="1">IF($A$3="","",IF(Aloitus_Start!$D$1="","",IF(C214="",IF(Aloitus_Start!$D$1="Suomi","Tieto puuttuu : "&amp;$A214,IF(Aloitus_Start!$D$1="Svenska","Information saknas : "&amp;$A214)),"")))</f>
        <v/>
      </c>
    </row>
    <row r="215" spans="1:7" x14ac:dyDescent="0.2">
      <c r="A215" s="37" t="str">
        <f ca="1">IF(Testitaulu_Testtabell!$B$2="","",IF(Testitaulu_Testtabell!A219="","",IF(Asetukset!$B$26=(MID(CELL("filename",A214),FIND("]",CELL("filename",A214))+1,255)),Testitaulu_Testtabell!A219,"")))</f>
        <v/>
      </c>
      <c r="B215" s="19" t="str">
        <f ca="1">IF(Testitaulu_Testtabell!$B$2="","",IF(Testitaulu_Testtabell!B219="","",IF(Asetukset!$B$26=(MID(CELL("filename",B214),FIND("]",CELL("filename",B214))+1,255)),Testitaulu_Testtabell!B219,"")))</f>
        <v/>
      </c>
      <c r="C215" s="38" t="str">
        <f ca="1">IF(Testitaulu_Testtabell!$B$2="","",IF(Testitaulu_Testtabell!C219="","",IF(Asetukset!$B$26=(MID(CELL("filename",C214),FIND("]",CELL("filename",C214))+1,255)),Testitaulu_Testtabell!C219,"")))</f>
        <v/>
      </c>
      <c r="D215" s="19" t="str">
        <f>IF(Aloitus_Start!$D$1="","",IF(B215="","",IF(C215="","",C215-B215)))</f>
        <v/>
      </c>
      <c r="E215" s="45" t="str">
        <f>IF(Aloitus_Start!$D$1="","",IF(B215="","",IF(B215=0,"",IF(B215=" ","",IF(C215="","",(C215/B215)-1)))))</f>
        <v/>
      </c>
      <c r="F215" s="19" t="str">
        <f ca="1">IF($A$3="","",IF(Aloitus_Start!$D$1="","",IF(B215="",IF(Aloitus_Start!$D$1="Suomi","Tieto puuttuu : "&amp;$A215,IF(Aloitus_Start!$D$1="Svenska","Information saknas : "&amp;$A215)),"")))</f>
        <v/>
      </c>
      <c r="G215" s="19" t="str">
        <f ca="1">IF($A$3="","",IF(Aloitus_Start!$D$1="","",IF(C215="",IF(Aloitus_Start!$D$1="Suomi","Tieto puuttuu : "&amp;$A215,IF(Aloitus_Start!$D$1="Svenska","Information saknas : "&amp;$A215)),"")))</f>
        <v/>
      </c>
    </row>
    <row r="216" spans="1:7" x14ac:dyDescent="0.2">
      <c r="A216" s="37" t="str">
        <f ca="1">IF(Testitaulu_Testtabell!$B$2="","",IF(Testitaulu_Testtabell!A220="","",IF(Asetukset!$B$26=(MID(CELL("filename",A215),FIND("]",CELL("filename",A215))+1,255)),Testitaulu_Testtabell!A220,"")))</f>
        <v/>
      </c>
      <c r="B216" s="19" t="str">
        <f ca="1">IF(Testitaulu_Testtabell!$B$2="","",IF(Testitaulu_Testtabell!B220="","",IF(Asetukset!$B$26=(MID(CELL("filename",B215),FIND("]",CELL("filename",B215))+1,255)),Testitaulu_Testtabell!B220,"")))</f>
        <v/>
      </c>
      <c r="C216" s="38" t="str">
        <f ca="1">IF(Testitaulu_Testtabell!$B$2="","",IF(Testitaulu_Testtabell!C220="","",IF(Asetukset!$B$26=(MID(CELL("filename",C215),FIND("]",CELL("filename",C215))+1,255)),Testitaulu_Testtabell!C220,"")))</f>
        <v/>
      </c>
      <c r="D216" s="19" t="str">
        <f>IF(Aloitus_Start!$D$1="","",IF(B216="","",IF(C216="","",C216-B216)))</f>
        <v/>
      </c>
      <c r="E216" s="45" t="str">
        <f>IF(Aloitus_Start!$D$1="","",IF(B216="","",IF(B216=0,"",IF(B216=" ","",IF(C216="","",(C216/B216)-1)))))</f>
        <v/>
      </c>
      <c r="F216" s="19" t="str">
        <f ca="1">IF($A$3="","",IF(Aloitus_Start!$D$1="","",IF(B216="",IF(Aloitus_Start!$D$1="Suomi","Tieto puuttuu : "&amp;$A216,IF(Aloitus_Start!$D$1="Svenska","Information saknas : "&amp;$A216)),"")))</f>
        <v/>
      </c>
      <c r="G216" s="19" t="str">
        <f ca="1">IF($A$3="","",IF(Aloitus_Start!$D$1="","",IF(C216="",IF(Aloitus_Start!$D$1="Suomi","Tieto puuttuu : "&amp;$A216,IF(Aloitus_Start!$D$1="Svenska","Information saknas : "&amp;$A216)),"")))</f>
        <v/>
      </c>
    </row>
    <row r="217" spans="1:7" x14ac:dyDescent="0.2">
      <c r="A217" s="37" t="str">
        <f ca="1">IF(Testitaulu_Testtabell!$B$2="","",IF(Testitaulu_Testtabell!A221="","",IF(Asetukset!$B$26=(MID(CELL("filename",A216),FIND("]",CELL("filename",A216))+1,255)),Testitaulu_Testtabell!A221,"")))</f>
        <v/>
      </c>
      <c r="B217" s="19" t="str">
        <f ca="1">IF(Testitaulu_Testtabell!$B$2="","",IF(Testitaulu_Testtabell!B221="","",IF(Asetukset!$B$26=(MID(CELL("filename",B216),FIND("]",CELL("filename",B216))+1,255)),Testitaulu_Testtabell!B221,"")))</f>
        <v/>
      </c>
      <c r="C217" s="38" t="str">
        <f ca="1">IF(Testitaulu_Testtabell!$B$2="","",IF(Testitaulu_Testtabell!C221="","",IF(Asetukset!$B$26=(MID(CELL("filename",C216),FIND("]",CELL("filename",C216))+1,255)),Testitaulu_Testtabell!C221,"")))</f>
        <v/>
      </c>
      <c r="D217" s="19" t="str">
        <f>IF(Aloitus_Start!$D$1="","",IF(B217="","",IF(C217="","",C217-B217)))</f>
        <v/>
      </c>
      <c r="E217" s="45" t="str">
        <f>IF(Aloitus_Start!$D$1="","",IF(B217="","",IF(B217=0,"",IF(B217=" ","",IF(C217="","",(C217/B217)-1)))))</f>
        <v/>
      </c>
      <c r="F217" s="19" t="str">
        <f ca="1">IF($A$3="","",IF(Aloitus_Start!$D$1="","",IF(B217="",IF(Aloitus_Start!$D$1="Suomi","Tieto puuttuu : "&amp;$A217,IF(Aloitus_Start!$D$1="Svenska","Information saknas : "&amp;$A217)),"")))</f>
        <v/>
      </c>
      <c r="G217" s="19" t="str">
        <f ca="1">IF($A$3="","",IF(Aloitus_Start!$D$1="","",IF(C217="",IF(Aloitus_Start!$D$1="Suomi","Tieto puuttuu : "&amp;$A217,IF(Aloitus_Start!$D$1="Svenska","Information saknas : "&amp;$A217)),"")))</f>
        <v/>
      </c>
    </row>
    <row r="218" spans="1:7" x14ac:dyDescent="0.2">
      <c r="A218" s="37" t="str">
        <f ca="1">IF(Testitaulu_Testtabell!$B$2="","",IF(Testitaulu_Testtabell!A222="","",IF(Asetukset!$B$26=(MID(CELL("filename",A217),FIND("]",CELL("filename",A217))+1,255)),Testitaulu_Testtabell!A222,"")))</f>
        <v/>
      </c>
      <c r="B218" s="19" t="str">
        <f ca="1">IF(Testitaulu_Testtabell!$B$2="","",IF(Testitaulu_Testtabell!B222="","",IF(Asetukset!$B$26=(MID(CELL("filename",B217),FIND("]",CELL("filename",B217))+1,255)),Testitaulu_Testtabell!B222,"")))</f>
        <v/>
      </c>
      <c r="C218" s="38" t="str">
        <f ca="1">IF(Testitaulu_Testtabell!$B$2="","",IF(Testitaulu_Testtabell!C222="","",IF(Asetukset!$B$26=(MID(CELL("filename",C217),FIND("]",CELL("filename",C217))+1,255)),Testitaulu_Testtabell!C222,"")))</f>
        <v/>
      </c>
      <c r="D218" s="19" t="str">
        <f>IF(Aloitus_Start!$D$1="","",IF(B218="","",IF(C218="","",C218-B218)))</f>
        <v/>
      </c>
      <c r="E218" s="45" t="str">
        <f>IF(Aloitus_Start!$D$1="","",IF(B218="","",IF(B218=0,"",IF(B218=" ","",IF(C218="","",(C218/B218)-1)))))</f>
        <v/>
      </c>
      <c r="F218" s="19" t="str">
        <f ca="1">IF($A$3="","",IF(Aloitus_Start!$D$1="","",IF(B218="",IF(Aloitus_Start!$D$1="Suomi","Tieto puuttuu : "&amp;$A218,IF(Aloitus_Start!$D$1="Svenska","Information saknas : "&amp;$A218)),"")))</f>
        <v/>
      </c>
      <c r="G218" s="19" t="str">
        <f ca="1">IF($A$3="","",IF(Aloitus_Start!$D$1="","",IF(C218="",IF(Aloitus_Start!$D$1="Suomi","Tieto puuttuu : "&amp;$A218,IF(Aloitus_Start!$D$1="Svenska","Information saknas : "&amp;$A218)),"")))</f>
        <v/>
      </c>
    </row>
    <row r="219" spans="1:7" x14ac:dyDescent="0.2">
      <c r="A219" s="37" t="str">
        <f ca="1">IF(Testitaulu_Testtabell!$B$2="","",IF(Testitaulu_Testtabell!A223="","",IF(Asetukset!$B$26=(MID(CELL("filename",A218),FIND("]",CELL("filename",A218))+1,255)),Testitaulu_Testtabell!A223,"")))</f>
        <v/>
      </c>
      <c r="B219" s="19" t="str">
        <f ca="1">IF(Testitaulu_Testtabell!$B$2="","",IF(Testitaulu_Testtabell!B223="","",IF(Asetukset!$B$26=(MID(CELL("filename",B218),FIND("]",CELL("filename",B218))+1,255)),Testitaulu_Testtabell!B223,"")))</f>
        <v/>
      </c>
      <c r="C219" s="38" t="str">
        <f ca="1">IF(Testitaulu_Testtabell!$B$2="","",IF(Testitaulu_Testtabell!C223="","",IF(Asetukset!$B$26=(MID(CELL("filename",C218),FIND("]",CELL("filename",C218))+1,255)),Testitaulu_Testtabell!C223,"")))</f>
        <v/>
      </c>
      <c r="D219" s="19" t="str">
        <f>IF(Aloitus_Start!$D$1="","",IF(B219="","",IF(C219="","",C219-B219)))</f>
        <v/>
      </c>
      <c r="E219" s="45" t="str">
        <f>IF(Aloitus_Start!$D$1="","",IF(B219="","",IF(B219=0,"",IF(B219=" ","",IF(C219="","",(C219/B219)-1)))))</f>
        <v/>
      </c>
      <c r="F219" s="19" t="str">
        <f ca="1">IF($A$3="","",IF(Aloitus_Start!$D$1="","",IF(B219="",IF(Aloitus_Start!$D$1="Suomi","Tieto puuttuu : "&amp;$A219,IF(Aloitus_Start!$D$1="Svenska","Information saknas : "&amp;$A219)),"")))</f>
        <v/>
      </c>
      <c r="G219" s="19" t="str">
        <f ca="1">IF($A$3="","",IF(Aloitus_Start!$D$1="","",IF(C219="",IF(Aloitus_Start!$D$1="Suomi","Tieto puuttuu : "&amp;$A219,IF(Aloitus_Start!$D$1="Svenska","Information saknas : "&amp;$A219)),"")))</f>
        <v/>
      </c>
    </row>
    <row r="220" spans="1:7" x14ac:dyDescent="0.2">
      <c r="A220" s="37" t="str">
        <f ca="1">IF(Testitaulu_Testtabell!$B$2="","",IF(Testitaulu_Testtabell!A224="","",IF(Asetukset!$B$26=(MID(CELL("filename",A219),FIND("]",CELL("filename",A219))+1,255)),Testitaulu_Testtabell!A224,"")))</f>
        <v/>
      </c>
      <c r="B220" s="19" t="str">
        <f ca="1">IF(Testitaulu_Testtabell!$B$2="","",IF(Testitaulu_Testtabell!B224="","",IF(Asetukset!$B$26=(MID(CELL("filename",B219),FIND("]",CELL("filename",B219))+1,255)),Testitaulu_Testtabell!B224,"")))</f>
        <v/>
      </c>
      <c r="C220" s="38" t="str">
        <f ca="1">IF(Testitaulu_Testtabell!$B$2="","",IF(Testitaulu_Testtabell!C224="","",IF(Asetukset!$B$26=(MID(CELL("filename",C219),FIND("]",CELL("filename",C219))+1,255)),Testitaulu_Testtabell!C224,"")))</f>
        <v/>
      </c>
      <c r="D220" s="19" t="str">
        <f>IF(Aloitus_Start!$D$1="","",IF(B220="","",IF(C220="","",C220-B220)))</f>
        <v/>
      </c>
      <c r="E220" s="45" t="str">
        <f>IF(Aloitus_Start!$D$1="","",IF(B220="","",IF(B220=0,"",IF(B220=" ","",IF(C220="","",(C220/B220)-1)))))</f>
        <v/>
      </c>
      <c r="F220" s="19" t="str">
        <f ca="1">IF($A$3="","",IF(Aloitus_Start!$D$1="","",IF(B220="",IF(Aloitus_Start!$D$1="Suomi","Tieto puuttuu : "&amp;$A220,IF(Aloitus_Start!$D$1="Svenska","Information saknas : "&amp;$A220)),"")))</f>
        <v/>
      </c>
      <c r="G220" s="19" t="str">
        <f ca="1">IF($A$3="","",IF(Aloitus_Start!$D$1="","",IF(C220="",IF(Aloitus_Start!$D$1="Suomi","Tieto puuttuu : "&amp;$A220,IF(Aloitus_Start!$D$1="Svenska","Information saknas : "&amp;$A220)),"")))</f>
        <v/>
      </c>
    </row>
    <row r="221" spans="1:7" x14ac:dyDescent="0.2">
      <c r="A221" s="37" t="str">
        <f ca="1">IF(Testitaulu_Testtabell!$B$2="","",IF(Testitaulu_Testtabell!A225="","",IF(Asetukset!$B$26=(MID(CELL("filename",A220),FIND("]",CELL("filename",A220))+1,255)),Testitaulu_Testtabell!A225,"")))</f>
        <v/>
      </c>
      <c r="B221" s="19" t="str">
        <f ca="1">IF(Testitaulu_Testtabell!$B$2="","",IF(Testitaulu_Testtabell!B225="","",IF(Asetukset!$B$26=(MID(CELL("filename",B220),FIND("]",CELL("filename",B220))+1,255)),Testitaulu_Testtabell!B225,"")))</f>
        <v/>
      </c>
      <c r="C221" s="38" t="str">
        <f ca="1">IF(Testitaulu_Testtabell!$B$2="","",IF(Testitaulu_Testtabell!C225="","",IF(Asetukset!$B$26=(MID(CELL("filename",C220),FIND("]",CELL("filename",C220))+1,255)),Testitaulu_Testtabell!C225,"")))</f>
        <v/>
      </c>
      <c r="D221" s="19" t="str">
        <f>IF(Aloitus_Start!$D$1="","",IF(B221="","",IF(C221="","",C221-B221)))</f>
        <v/>
      </c>
      <c r="E221" s="45" t="str">
        <f>IF(Aloitus_Start!$D$1="","",IF(B221="","",IF(B221=0,"",IF(B221=" ","",IF(C221="","",(C221/B221)-1)))))</f>
        <v/>
      </c>
      <c r="F221" s="19" t="str">
        <f ca="1">IF($A$3="","",IF(Aloitus_Start!$D$1="","",IF(B221="",IF(Aloitus_Start!$D$1="Suomi","Tieto puuttuu : "&amp;$A221,IF(Aloitus_Start!$D$1="Svenska","Information saknas : "&amp;$A221)),"")))</f>
        <v/>
      </c>
      <c r="G221" s="19" t="str">
        <f ca="1">IF($A$3="","",IF(Aloitus_Start!$D$1="","",IF(C221="",IF(Aloitus_Start!$D$1="Suomi","Tieto puuttuu : "&amp;$A221,IF(Aloitus_Start!$D$1="Svenska","Information saknas : "&amp;$A221)),"")))</f>
        <v/>
      </c>
    </row>
    <row r="222" spans="1:7" x14ac:dyDescent="0.2">
      <c r="A222" s="37" t="str">
        <f ca="1">IF(Testitaulu_Testtabell!$B$2="","",IF(Testitaulu_Testtabell!A226="","",IF(Asetukset!$B$26=(MID(CELL("filename",A221),FIND("]",CELL("filename",A221))+1,255)),Testitaulu_Testtabell!A226,"")))</f>
        <v/>
      </c>
      <c r="B222" s="19" t="str">
        <f ca="1">IF(Testitaulu_Testtabell!$B$2="","",IF(Testitaulu_Testtabell!B226="","",IF(Asetukset!$B$26=(MID(CELL("filename",B221),FIND("]",CELL("filename",B221))+1,255)),Testitaulu_Testtabell!B226,"")))</f>
        <v/>
      </c>
      <c r="C222" s="38" t="str">
        <f ca="1">IF(Testitaulu_Testtabell!$B$2="","",IF(Testitaulu_Testtabell!C226="","",IF(Asetukset!$B$26=(MID(CELL("filename",C221),FIND("]",CELL("filename",C221))+1,255)),Testitaulu_Testtabell!C226,"")))</f>
        <v/>
      </c>
      <c r="D222" s="19" t="str">
        <f>IF(Aloitus_Start!$D$1="","",IF(B222="","",IF(C222="","",C222-B222)))</f>
        <v/>
      </c>
      <c r="E222" s="45" t="str">
        <f>IF(Aloitus_Start!$D$1="","",IF(B222="","",IF(B222=0,"",IF(B222=" ","",IF(C222="","",(C222/B222)-1)))))</f>
        <v/>
      </c>
      <c r="F222" s="19" t="str">
        <f ca="1">IF($A$3="","",IF(Aloitus_Start!$D$1="","",IF(B222="",IF(Aloitus_Start!$D$1="Suomi","Tieto puuttuu : "&amp;$A222,IF(Aloitus_Start!$D$1="Svenska","Information saknas : "&amp;$A222)),"")))</f>
        <v/>
      </c>
      <c r="G222" s="19" t="str">
        <f ca="1">IF($A$3="","",IF(Aloitus_Start!$D$1="","",IF(C222="",IF(Aloitus_Start!$D$1="Suomi","Tieto puuttuu : "&amp;$A222,IF(Aloitus_Start!$D$1="Svenska","Information saknas : "&amp;$A222)),"")))</f>
        <v/>
      </c>
    </row>
    <row r="223" spans="1:7" x14ac:dyDescent="0.2">
      <c r="A223" s="37" t="str">
        <f ca="1">IF(Testitaulu_Testtabell!$B$2="","",IF(Testitaulu_Testtabell!A227="","",IF(Asetukset!$B$26=(MID(CELL("filename",A222),FIND("]",CELL("filename",A222))+1,255)),Testitaulu_Testtabell!A227,"")))</f>
        <v/>
      </c>
      <c r="B223" s="19" t="str">
        <f ca="1">IF(Testitaulu_Testtabell!$B$2="","",IF(Testitaulu_Testtabell!B227="","",IF(Asetukset!$B$26=(MID(CELL("filename",B222),FIND("]",CELL("filename",B222))+1,255)),Testitaulu_Testtabell!B227,"")))</f>
        <v/>
      </c>
      <c r="C223" s="38" t="str">
        <f ca="1">IF(Testitaulu_Testtabell!$B$2="","",IF(Testitaulu_Testtabell!C227="","",IF(Asetukset!$B$26=(MID(CELL("filename",C222),FIND("]",CELL("filename",C222))+1,255)),Testitaulu_Testtabell!C227,"")))</f>
        <v/>
      </c>
      <c r="D223" s="19" t="str">
        <f>IF(Aloitus_Start!$D$1="","",IF(B223="","",IF(C223="","",C223-B223)))</f>
        <v/>
      </c>
      <c r="E223" s="45" t="str">
        <f>IF(Aloitus_Start!$D$1="","",IF(B223="","",IF(B223=0,"",IF(B223=" ","",IF(C223="","",(C223/B223)-1)))))</f>
        <v/>
      </c>
      <c r="F223" s="19" t="str">
        <f ca="1">IF($A$3="","",IF(Aloitus_Start!$D$1="","",IF(B223="",IF(Aloitus_Start!$D$1="Suomi","Tieto puuttuu : "&amp;$A223,IF(Aloitus_Start!$D$1="Svenska","Information saknas : "&amp;$A223)),"")))</f>
        <v/>
      </c>
      <c r="G223" s="19" t="str">
        <f ca="1">IF($A$3="","",IF(Aloitus_Start!$D$1="","",IF(C223="",IF(Aloitus_Start!$D$1="Suomi","Tieto puuttuu : "&amp;$A223,IF(Aloitus_Start!$D$1="Svenska","Information saknas : "&amp;$A223)),"")))</f>
        <v/>
      </c>
    </row>
    <row r="224" spans="1:7" x14ac:dyDescent="0.2">
      <c r="A224" s="37" t="str">
        <f ca="1">IF(Testitaulu_Testtabell!$B$2="","",IF(Testitaulu_Testtabell!A228="","",IF(Asetukset!$B$26=(MID(CELL("filename",A223),FIND("]",CELL("filename",A223))+1,255)),Testitaulu_Testtabell!A228,"")))</f>
        <v/>
      </c>
      <c r="B224" s="19" t="str">
        <f ca="1">IF(Testitaulu_Testtabell!$B$2="","",IF(Testitaulu_Testtabell!B228="","",IF(Asetukset!$B$26=(MID(CELL("filename",B223),FIND("]",CELL("filename",B223))+1,255)),Testitaulu_Testtabell!B228,"")))</f>
        <v/>
      </c>
      <c r="C224" s="38" t="str">
        <f ca="1">IF(Testitaulu_Testtabell!$B$2="","",IF(Testitaulu_Testtabell!C228="","",IF(Asetukset!$B$26=(MID(CELL("filename",C223),FIND("]",CELL("filename",C223))+1,255)),Testitaulu_Testtabell!C228,"")))</f>
        <v/>
      </c>
      <c r="D224" s="19" t="str">
        <f>IF(Aloitus_Start!$D$1="","",IF(B224="","",IF(C224="","",C224-B224)))</f>
        <v/>
      </c>
      <c r="E224" s="45" t="str">
        <f>IF(Aloitus_Start!$D$1="","",IF(B224="","",IF(B224=0,"",IF(B224=" ","",IF(C224="","",(C224/B224)-1)))))</f>
        <v/>
      </c>
      <c r="F224" s="19" t="str">
        <f ca="1">IF($A$3="","",IF(Aloitus_Start!$D$1="","",IF(B224="",IF(Aloitus_Start!$D$1="Suomi","Tieto puuttuu : "&amp;$A224,IF(Aloitus_Start!$D$1="Svenska","Information saknas : "&amp;$A224)),"")))</f>
        <v/>
      </c>
      <c r="G224" s="19" t="str">
        <f ca="1">IF($A$3="","",IF(Aloitus_Start!$D$1="","",IF(C224="",IF(Aloitus_Start!$D$1="Suomi","Tieto puuttuu : "&amp;$A224,IF(Aloitus_Start!$D$1="Svenska","Information saknas : "&amp;$A224)),"")))</f>
        <v/>
      </c>
    </row>
    <row r="225" spans="1:7" x14ac:dyDescent="0.2">
      <c r="A225" s="37" t="str">
        <f ca="1">IF(Testitaulu_Testtabell!$B$2="","",IF(Testitaulu_Testtabell!A229="","",IF(Asetukset!$B$26=(MID(CELL("filename",A224),FIND("]",CELL("filename",A224))+1,255)),Testitaulu_Testtabell!A229,"")))</f>
        <v/>
      </c>
      <c r="B225" s="19" t="str">
        <f ca="1">IF(Testitaulu_Testtabell!$B$2="","",IF(Testitaulu_Testtabell!B229="","",IF(Asetukset!$B$26=(MID(CELL("filename",B224),FIND("]",CELL("filename",B224))+1,255)),Testitaulu_Testtabell!B229,"")))</f>
        <v/>
      </c>
      <c r="C225" s="38" t="str">
        <f ca="1">IF(Testitaulu_Testtabell!$B$2="","",IF(Testitaulu_Testtabell!C229="","",IF(Asetukset!$B$26=(MID(CELL("filename",C224),FIND("]",CELL("filename",C224))+1,255)),Testitaulu_Testtabell!C229,"")))</f>
        <v/>
      </c>
      <c r="D225" s="19" t="str">
        <f>IF(Aloitus_Start!$D$1="","",IF(B225="","",IF(C225="","",C225-B225)))</f>
        <v/>
      </c>
      <c r="E225" s="45" t="str">
        <f>IF(Aloitus_Start!$D$1="","",IF(B225="","",IF(B225=0,"",IF(B225=" ","",IF(C225="","",(C225/B225)-1)))))</f>
        <v/>
      </c>
      <c r="F225" s="19" t="str">
        <f ca="1">IF($A$3="","",IF(Aloitus_Start!$D$1="","",IF(B225="",IF(Aloitus_Start!$D$1="Suomi","Tieto puuttuu : "&amp;$A225,IF(Aloitus_Start!$D$1="Svenska","Information saknas : "&amp;$A225)),"")))</f>
        <v/>
      </c>
      <c r="G225" s="19" t="str">
        <f ca="1">IF($A$3="","",IF(Aloitus_Start!$D$1="","",IF(C225="",IF(Aloitus_Start!$D$1="Suomi","Tieto puuttuu : "&amp;$A225,IF(Aloitus_Start!$D$1="Svenska","Information saknas : "&amp;$A225)),"")))</f>
        <v/>
      </c>
    </row>
    <row r="226" spans="1:7" x14ac:dyDescent="0.2">
      <c r="A226" s="37" t="str">
        <f ca="1">IF(Testitaulu_Testtabell!$B$2="","",IF(Testitaulu_Testtabell!A230="","",IF(Asetukset!$B$26=(MID(CELL("filename",A225),FIND("]",CELL("filename",A225))+1,255)),Testitaulu_Testtabell!A230,"")))</f>
        <v/>
      </c>
      <c r="B226" s="19" t="str">
        <f ca="1">IF(Testitaulu_Testtabell!$B$2="","",IF(Testitaulu_Testtabell!B230="","",IF(Asetukset!$B$26=(MID(CELL("filename",B225),FIND("]",CELL("filename",B225))+1,255)),Testitaulu_Testtabell!B230,"")))</f>
        <v/>
      </c>
      <c r="C226" s="38" t="str">
        <f ca="1">IF(Testitaulu_Testtabell!$B$2="","",IF(Testitaulu_Testtabell!C230="","",IF(Asetukset!$B$26=(MID(CELL("filename",C225),FIND("]",CELL("filename",C225))+1,255)),Testitaulu_Testtabell!C230,"")))</f>
        <v/>
      </c>
      <c r="D226" s="19" t="str">
        <f>IF(Aloitus_Start!$D$1="","",IF(B226="","",IF(C226="","",C226-B226)))</f>
        <v/>
      </c>
      <c r="E226" s="45" t="str">
        <f>IF(Aloitus_Start!$D$1="","",IF(B226="","",IF(B226=0,"",IF(B226=" ","",IF(C226="","",(C226/B226)-1)))))</f>
        <v/>
      </c>
      <c r="F226" s="19" t="str">
        <f ca="1">IF($A$3="","",IF(Aloitus_Start!$D$1="","",IF(B226="",IF(Aloitus_Start!$D$1="Suomi","Tieto puuttuu : "&amp;$A226,IF(Aloitus_Start!$D$1="Svenska","Information saknas : "&amp;$A226)),"")))</f>
        <v/>
      </c>
      <c r="G226" s="19" t="str">
        <f ca="1">IF($A$3="","",IF(Aloitus_Start!$D$1="","",IF(C226="",IF(Aloitus_Start!$D$1="Suomi","Tieto puuttuu : "&amp;$A226,IF(Aloitus_Start!$D$1="Svenska","Information saknas : "&amp;$A226)),"")))</f>
        <v/>
      </c>
    </row>
    <row r="227" spans="1:7" x14ac:dyDescent="0.2">
      <c r="A227" s="37" t="str">
        <f ca="1">IF(Testitaulu_Testtabell!$B$2="","",IF(Testitaulu_Testtabell!A231="","",IF(Asetukset!$B$26=(MID(CELL("filename",A226),FIND("]",CELL("filename",A226))+1,255)),Testitaulu_Testtabell!A231,"")))</f>
        <v/>
      </c>
      <c r="B227" s="19" t="str">
        <f ca="1">IF(Testitaulu_Testtabell!$B$2="","",IF(Testitaulu_Testtabell!B231="","",IF(Asetukset!$B$26=(MID(CELL("filename",B226),FIND("]",CELL("filename",B226))+1,255)),Testitaulu_Testtabell!B231,"")))</f>
        <v/>
      </c>
      <c r="C227" s="38" t="str">
        <f ca="1">IF(Testitaulu_Testtabell!$B$2="","",IF(Testitaulu_Testtabell!C231="","",IF(Asetukset!$B$26=(MID(CELL("filename",C226),FIND("]",CELL("filename",C226))+1,255)),Testitaulu_Testtabell!C231,"")))</f>
        <v/>
      </c>
      <c r="D227" s="19" t="str">
        <f>IF(Aloitus_Start!$D$1="","",IF(B227="","",IF(C227="","",C227-B227)))</f>
        <v/>
      </c>
      <c r="E227" s="45" t="str">
        <f>IF(Aloitus_Start!$D$1="","",IF(B227="","",IF(B227=0,"",IF(B227=" ","",IF(C227="","",(C227/B227)-1)))))</f>
        <v/>
      </c>
      <c r="F227" s="19" t="str">
        <f ca="1">IF($A$3="","",IF(Aloitus_Start!$D$1="","",IF(B227="",IF(Aloitus_Start!$D$1="Suomi","Tieto puuttuu : "&amp;$A227,IF(Aloitus_Start!$D$1="Svenska","Information saknas : "&amp;$A227)),"")))</f>
        <v/>
      </c>
      <c r="G227" s="19" t="str">
        <f ca="1">IF($A$3="","",IF(Aloitus_Start!$D$1="","",IF(C227="",IF(Aloitus_Start!$D$1="Suomi","Tieto puuttuu : "&amp;$A227,IF(Aloitus_Start!$D$1="Svenska","Information saknas : "&amp;$A227)),"")))</f>
        <v/>
      </c>
    </row>
    <row r="228" spans="1:7" x14ac:dyDescent="0.2">
      <c r="A228" s="37" t="str">
        <f ca="1">IF(Testitaulu_Testtabell!$B$2="","",IF(Testitaulu_Testtabell!A232="","",IF(Asetukset!$B$26=(MID(CELL("filename",A227),FIND("]",CELL("filename",A227))+1,255)),Testitaulu_Testtabell!A232,"")))</f>
        <v/>
      </c>
      <c r="B228" s="19" t="str">
        <f ca="1">IF(Testitaulu_Testtabell!$B$2="","",IF(Testitaulu_Testtabell!B232="","",IF(Asetukset!$B$26=(MID(CELL("filename",B227),FIND("]",CELL("filename",B227))+1,255)),Testitaulu_Testtabell!B232,"")))</f>
        <v/>
      </c>
      <c r="C228" s="38" t="str">
        <f ca="1">IF(Testitaulu_Testtabell!$B$2="","",IF(Testitaulu_Testtabell!C232="","",IF(Asetukset!$B$26=(MID(CELL("filename",C227),FIND("]",CELL("filename",C227))+1,255)),Testitaulu_Testtabell!C232,"")))</f>
        <v/>
      </c>
      <c r="D228" s="19" t="str">
        <f>IF(Aloitus_Start!$D$1="","",IF(B228="","",IF(C228="","",C228-B228)))</f>
        <v/>
      </c>
      <c r="E228" s="45" t="str">
        <f>IF(Aloitus_Start!$D$1="","",IF(B228="","",IF(B228=0,"",IF(B228=" ","",IF(C228="","",(C228/B228)-1)))))</f>
        <v/>
      </c>
      <c r="F228" s="19" t="str">
        <f ca="1">IF($A$3="","",IF(Aloitus_Start!$D$1="","",IF(B228="",IF(Aloitus_Start!$D$1="Suomi","Tieto puuttuu : "&amp;$A228,IF(Aloitus_Start!$D$1="Svenska","Information saknas : "&amp;$A228)),"")))</f>
        <v/>
      </c>
      <c r="G228" s="19" t="str">
        <f ca="1">IF($A$3="","",IF(Aloitus_Start!$D$1="","",IF(C228="",IF(Aloitus_Start!$D$1="Suomi","Tieto puuttuu : "&amp;$A228,IF(Aloitus_Start!$D$1="Svenska","Information saknas : "&amp;$A228)),"")))</f>
        <v/>
      </c>
    </row>
    <row r="229" spans="1:7" x14ac:dyDescent="0.2">
      <c r="A229" s="37" t="str">
        <f ca="1">IF(Testitaulu_Testtabell!$B$2="","",IF(Testitaulu_Testtabell!A233="","",IF(Asetukset!$B$26=(MID(CELL("filename",A228),FIND("]",CELL("filename",A228))+1,255)),Testitaulu_Testtabell!A233,"")))</f>
        <v/>
      </c>
      <c r="B229" s="19" t="str">
        <f ca="1">IF(Testitaulu_Testtabell!$B$2="","",IF(Testitaulu_Testtabell!B233="","",IF(Asetukset!$B$26=(MID(CELL("filename",B228),FIND("]",CELL("filename",B228))+1,255)),Testitaulu_Testtabell!B233,"")))</f>
        <v/>
      </c>
      <c r="C229" s="38" t="str">
        <f ca="1">IF(Testitaulu_Testtabell!$B$2="","",IF(Testitaulu_Testtabell!C233="","",IF(Asetukset!$B$26=(MID(CELL("filename",C228),FIND("]",CELL("filename",C228))+1,255)),Testitaulu_Testtabell!C233,"")))</f>
        <v/>
      </c>
      <c r="D229" s="19" t="str">
        <f>IF(Aloitus_Start!$D$1="","",IF(B229="","",IF(C229="","",C229-B229)))</f>
        <v/>
      </c>
      <c r="E229" s="45" t="str">
        <f>IF(Aloitus_Start!$D$1="","",IF(B229="","",IF(B229=0,"",IF(B229=" ","",IF(C229="","",(C229/B229)-1)))))</f>
        <v/>
      </c>
      <c r="F229" s="19" t="str">
        <f ca="1">IF($A$3="","",IF(Aloitus_Start!$D$1="","",IF(B229="",IF(Aloitus_Start!$D$1="Suomi","Tieto puuttuu : "&amp;$A229,IF(Aloitus_Start!$D$1="Svenska","Information saknas : "&amp;$A229)),"")))</f>
        <v/>
      </c>
      <c r="G229" s="19" t="str">
        <f ca="1">IF($A$3="","",IF(Aloitus_Start!$D$1="","",IF(C229="",IF(Aloitus_Start!$D$1="Suomi","Tieto puuttuu : "&amp;$A229,IF(Aloitus_Start!$D$1="Svenska","Information saknas : "&amp;$A229)),"")))</f>
        <v/>
      </c>
    </row>
    <row r="230" spans="1:7" x14ac:dyDescent="0.2">
      <c r="A230" s="37" t="str">
        <f ca="1">IF(Testitaulu_Testtabell!$B$2="","",IF(Testitaulu_Testtabell!A234="","",IF(Asetukset!$B$26=(MID(CELL("filename",A229),FIND("]",CELL("filename",A229))+1,255)),Testitaulu_Testtabell!A234,"")))</f>
        <v/>
      </c>
      <c r="B230" s="19" t="str">
        <f ca="1">IF(Testitaulu_Testtabell!$B$2="","",IF(Testitaulu_Testtabell!B234="","",IF(Asetukset!$B$26=(MID(CELL("filename",B229),FIND("]",CELL("filename",B229))+1,255)),Testitaulu_Testtabell!B234,"")))</f>
        <v/>
      </c>
      <c r="C230" s="38" t="str">
        <f ca="1">IF(Testitaulu_Testtabell!$B$2="","",IF(Testitaulu_Testtabell!C234="","",IF(Asetukset!$B$26=(MID(CELL("filename",C229),FIND("]",CELL("filename",C229))+1,255)),Testitaulu_Testtabell!C234,"")))</f>
        <v/>
      </c>
      <c r="D230" s="19" t="str">
        <f>IF(Aloitus_Start!$D$1="","",IF(B230="","",IF(C230="","",C230-B230)))</f>
        <v/>
      </c>
      <c r="E230" s="45" t="str">
        <f>IF(Aloitus_Start!$D$1="","",IF(B230="","",IF(B230=0,"",IF(B230=" ","",IF(C230="","",(C230/B230)-1)))))</f>
        <v/>
      </c>
      <c r="F230" s="19" t="str">
        <f ca="1">IF($A$3="","",IF(Aloitus_Start!$D$1="","",IF(B230="",IF(Aloitus_Start!$D$1="Suomi","Tieto puuttuu : "&amp;$A230,IF(Aloitus_Start!$D$1="Svenska","Information saknas : "&amp;$A230)),"")))</f>
        <v/>
      </c>
      <c r="G230" s="19" t="str">
        <f ca="1">IF($A$3="","",IF(Aloitus_Start!$D$1="","",IF(C230="",IF(Aloitus_Start!$D$1="Suomi","Tieto puuttuu : "&amp;$A230,IF(Aloitus_Start!$D$1="Svenska","Information saknas : "&amp;$A230)),"")))</f>
        <v/>
      </c>
    </row>
    <row r="231" spans="1:7" x14ac:dyDescent="0.2">
      <c r="A231" s="37" t="str">
        <f ca="1">IF(Testitaulu_Testtabell!$B$2="","",IF(Testitaulu_Testtabell!A235="","",IF(Asetukset!$B$26=(MID(CELL("filename",A230),FIND("]",CELL("filename",A230))+1,255)),Testitaulu_Testtabell!A235,"")))</f>
        <v/>
      </c>
      <c r="B231" s="19" t="str">
        <f ca="1">IF(Testitaulu_Testtabell!$B$2="","",IF(Testitaulu_Testtabell!B235="","",IF(Asetukset!$B$26=(MID(CELL("filename",B230),FIND("]",CELL("filename",B230))+1,255)),Testitaulu_Testtabell!B235,"")))</f>
        <v/>
      </c>
      <c r="C231" s="38" t="str">
        <f ca="1">IF(Testitaulu_Testtabell!$B$2="","",IF(Testitaulu_Testtabell!C235="","",IF(Asetukset!$B$26=(MID(CELL("filename",C230),FIND("]",CELL("filename",C230))+1,255)),Testitaulu_Testtabell!C235,"")))</f>
        <v/>
      </c>
      <c r="D231" s="19" t="str">
        <f>IF(Aloitus_Start!$D$1="","",IF(B231="","",IF(C231="","",C231-B231)))</f>
        <v/>
      </c>
      <c r="E231" s="45" t="str">
        <f>IF(Aloitus_Start!$D$1="","",IF(B231="","",IF(B231=0,"",IF(B231=" ","",IF(C231="","",(C231/B231)-1)))))</f>
        <v/>
      </c>
      <c r="F231" s="19" t="str">
        <f ca="1">IF($A$3="","",IF(Aloitus_Start!$D$1="","",IF(B231="",IF(Aloitus_Start!$D$1="Suomi","Tieto puuttuu : "&amp;$A231,IF(Aloitus_Start!$D$1="Svenska","Information saknas : "&amp;$A231)),"")))</f>
        <v/>
      </c>
      <c r="G231" s="19" t="str">
        <f ca="1">IF($A$3="","",IF(Aloitus_Start!$D$1="","",IF(C231="",IF(Aloitus_Start!$D$1="Suomi","Tieto puuttuu : "&amp;$A231,IF(Aloitus_Start!$D$1="Svenska","Information saknas : "&amp;$A231)),"")))</f>
        <v/>
      </c>
    </row>
    <row r="232" spans="1:7" x14ac:dyDescent="0.2">
      <c r="A232" s="37" t="str">
        <f ca="1">IF(Testitaulu_Testtabell!$B$2="","",IF(Testitaulu_Testtabell!A236="","",IF(Asetukset!$B$26=(MID(CELL("filename",A231),FIND("]",CELL("filename",A231))+1,255)),Testitaulu_Testtabell!A236,"")))</f>
        <v/>
      </c>
      <c r="B232" s="19" t="str">
        <f ca="1">IF(Testitaulu_Testtabell!$B$2="","",IF(Testitaulu_Testtabell!B236="","",IF(Asetukset!$B$26=(MID(CELL("filename",B231),FIND("]",CELL("filename",B231))+1,255)),Testitaulu_Testtabell!B236,"")))</f>
        <v/>
      </c>
      <c r="C232" s="38" t="str">
        <f ca="1">IF(Testitaulu_Testtabell!$B$2="","",IF(Testitaulu_Testtabell!C236="","",IF(Asetukset!$B$26=(MID(CELL("filename",C231),FIND("]",CELL("filename",C231))+1,255)),Testitaulu_Testtabell!C236,"")))</f>
        <v/>
      </c>
      <c r="D232" s="19" t="str">
        <f>IF(Aloitus_Start!$D$1="","",IF(B232="","",IF(C232="","",C232-B232)))</f>
        <v/>
      </c>
      <c r="E232" s="45" t="str">
        <f>IF(Aloitus_Start!$D$1="","",IF(B232="","",IF(B232=0,"",IF(B232=" ","",IF(C232="","",(C232/B232)-1)))))</f>
        <v/>
      </c>
      <c r="F232" s="19" t="str">
        <f ca="1">IF($A$3="","",IF(Aloitus_Start!$D$1="","",IF(B232="",IF(Aloitus_Start!$D$1="Suomi","Tieto puuttuu : "&amp;$A232,IF(Aloitus_Start!$D$1="Svenska","Information saknas : "&amp;$A232)),"")))</f>
        <v/>
      </c>
      <c r="G232" s="19" t="str">
        <f ca="1">IF($A$3="","",IF(Aloitus_Start!$D$1="","",IF(C232="",IF(Aloitus_Start!$D$1="Suomi","Tieto puuttuu : "&amp;$A232,IF(Aloitus_Start!$D$1="Svenska","Information saknas : "&amp;$A232)),"")))</f>
        <v/>
      </c>
    </row>
    <row r="233" spans="1:7" x14ac:dyDescent="0.2">
      <c r="A233" s="37" t="str">
        <f ca="1">IF(Testitaulu_Testtabell!$B$2="","",IF(Testitaulu_Testtabell!A237="","",IF(Asetukset!$B$26=(MID(CELL("filename",A232),FIND("]",CELL("filename",A232))+1,255)),Testitaulu_Testtabell!A237,"")))</f>
        <v/>
      </c>
      <c r="B233" s="19" t="str">
        <f ca="1">IF(Testitaulu_Testtabell!$B$2="","",IF(Testitaulu_Testtabell!B237="","",IF(Asetukset!$B$26=(MID(CELL("filename",B232),FIND("]",CELL("filename",B232))+1,255)),Testitaulu_Testtabell!B237,"")))</f>
        <v/>
      </c>
      <c r="C233" s="38" t="str">
        <f ca="1">IF(Testitaulu_Testtabell!$B$2="","",IF(Testitaulu_Testtabell!C237="","",IF(Asetukset!$B$26=(MID(CELL("filename",C232),FIND("]",CELL("filename",C232))+1,255)),Testitaulu_Testtabell!C237,"")))</f>
        <v/>
      </c>
      <c r="D233" s="19" t="str">
        <f>IF(Aloitus_Start!$D$1="","",IF(B233="","",IF(C233="","",C233-B233)))</f>
        <v/>
      </c>
      <c r="E233" s="45" t="str">
        <f>IF(Aloitus_Start!$D$1="","",IF(B233="","",IF(B233=0,"",IF(B233=" ","",IF(C233="","",(C233/B233)-1)))))</f>
        <v/>
      </c>
      <c r="F233" s="19" t="str">
        <f ca="1">IF($A$3="","",IF(Aloitus_Start!$D$1="","",IF(B233="",IF(Aloitus_Start!$D$1="Suomi","Tieto puuttuu : "&amp;$A233,IF(Aloitus_Start!$D$1="Svenska","Information saknas : "&amp;$A233)),"")))</f>
        <v/>
      </c>
      <c r="G233" s="19" t="str">
        <f ca="1">IF($A$3="","",IF(Aloitus_Start!$D$1="","",IF(C233="",IF(Aloitus_Start!$D$1="Suomi","Tieto puuttuu : "&amp;$A233,IF(Aloitus_Start!$D$1="Svenska","Information saknas : "&amp;$A233)),"")))</f>
        <v/>
      </c>
    </row>
    <row r="234" spans="1:7" x14ac:dyDescent="0.2">
      <c r="A234" s="37" t="str">
        <f ca="1">IF(Testitaulu_Testtabell!$B$2="","",IF(Testitaulu_Testtabell!A238="","",IF(Asetukset!$B$26=(MID(CELL("filename",A233),FIND("]",CELL("filename",A233))+1,255)),Testitaulu_Testtabell!A238,"")))</f>
        <v/>
      </c>
      <c r="B234" s="19" t="str">
        <f ca="1">IF(Testitaulu_Testtabell!$B$2="","",IF(Testitaulu_Testtabell!B238="","",IF(Asetukset!$B$26=(MID(CELL("filename",B233),FIND("]",CELL("filename",B233))+1,255)),Testitaulu_Testtabell!B238,"")))</f>
        <v/>
      </c>
      <c r="C234" s="38" t="str">
        <f ca="1">IF(Testitaulu_Testtabell!$B$2="","",IF(Testitaulu_Testtabell!C238="","",IF(Asetukset!$B$26=(MID(CELL("filename",C233),FIND("]",CELL("filename",C233))+1,255)),Testitaulu_Testtabell!C238,"")))</f>
        <v/>
      </c>
      <c r="D234" s="19" t="str">
        <f>IF(Aloitus_Start!$D$1="","",IF(B234="","",IF(C234="","",C234-B234)))</f>
        <v/>
      </c>
      <c r="E234" s="45" t="str">
        <f>IF(Aloitus_Start!$D$1="","",IF(B234="","",IF(B234=0,"",IF(B234=" ","",IF(C234="","",(C234/B234)-1)))))</f>
        <v/>
      </c>
      <c r="F234" s="19" t="str">
        <f ca="1">IF($A$3="","",IF(Aloitus_Start!$D$1="","",IF(B234="",IF(Aloitus_Start!$D$1="Suomi","Tieto puuttuu : "&amp;$A234,IF(Aloitus_Start!$D$1="Svenska","Information saknas : "&amp;$A234)),"")))</f>
        <v/>
      </c>
      <c r="G234" s="19" t="str">
        <f ca="1">IF($A$3="","",IF(Aloitus_Start!$D$1="","",IF(C234="",IF(Aloitus_Start!$D$1="Suomi","Tieto puuttuu : "&amp;$A234,IF(Aloitus_Start!$D$1="Svenska","Information saknas : "&amp;$A234)),"")))</f>
        <v/>
      </c>
    </row>
    <row r="235" spans="1:7" x14ac:dyDescent="0.2">
      <c r="A235" s="37" t="str">
        <f ca="1">IF(Testitaulu_Testtabell!$B$2="","",IF(Testitaulu_Testtabell!A239="","",IF(Asetukset!$B$26=(MID(CELL("filename",A234),FIND("]",CELL("filename",A234))+1,255)),Testitaulu_Testtabell!A239,"")))</f>
        <v/>
      </c>
      <c r="B235" s="19" t="str">
        <f ca="1">IF(Testitaulu_Testtabell!$B$2="","",IF(Testitaulu_Testtabell!B239="","",IF(Asetukset!$B$26=(MID(CELL("filename",B234),FIND("]",CELL("filename",B234))+1,255)),Testitaulu_Testtabell!B239,"")))</f>
        <v/>
      </c>
      <c r="C235" s="38" t="str">
        <f ca="1">IF(Testitaulu_Testtabell!$B$2="","",IF(Testitaulu_Testtabell!C239="","",IF(Asetukset!$B$26=(MID(CELL("filename",C234),FIND("]",CELL("filename",C234))+1,255)),Testitaulu_Testtabell!C239,"")))</f>
        <v/>
      </c>
      <c r="D235" s="19" t="str">
        <f>IF(Aloitus_Start!$D$1="","",IF(B235="","",IF(C235="","",C235-B235)))</f>
        <v/>
      </c>
      <c r="E235" s="45" t="str">
        <f>IF(Aloitus_Start!$D$1="","",IF(B235="","",IF(B235=0,"",IF(B235=" ","",IF(C235="","",(C235/B235)-1)))))</f>
        <v/>
      </c>
      <c r="F235" s="19" t="str">
        <f ca="1">IF($A$3="","",IF(Aloitus_Start!$D$1="","",IF(B235="",IF(Aloitus_Start!$D$1="Suomi","Tieto puuttuu : "&amp;$A235,IF(Aloitus_Start!$D$1="Svenska","Information saknas : "&amp;$A235)),"")))</f>
        <v/>
      </c>
      <c r="G235" s="19" t="str">
        <f ca="1">IF($A$3="","",IF(Aloitus_Start!$D$1="","",IF(C235="",IF(Aloitus_Start!$D$1="Suomi","Tieto puuttuu : "&amp;$A235,IF(Aloitus_Start!$D$1="Svenska","Information saknas : "&amp;$A235)),"")))</f>
        <v/>
      </c>
    </row>
    <row r="236" spans="1:7" x14ac:dyDescent="0.2">
      <c r="A236" s="37" t="str">
        <f ca="1">IF(Testitaulu_Testtabell!$B$2="","",IF(Testitaulu_Testtabell!A240="","",IF(Asetukset!$B$26=(MID(CELL("filename",A235),FIND("]",CELL("filename",A235))+1,255)),Testitaulu_Testtabell!A240,"")))</f>
        <v/>
      </c>
      <c r="B236" s="19" t="str">
        <f ca="1">IF(Testitaulu_Testtabell!$B$2="","",IF(Testitaulu_Testtabell!B240="","",IF(Asetukset!$B$26=(MID(CELL("filename",B235),FIND("]",CELL("filename",B235))+1,255)),Testitaulu_Testtabell!B240,"")))</f>
        <v/>
      </c>
      <c r="C236" s="38" t="str">
        <f ca="1">IF(Testitaulu_Testtabell!$B$2="","",IF(Testitaulu_Testtabell!C240="","",IF(Asetukset!$B$26=(MID(CELL("filename",C235),FIND("]",CELL("filename",C235))+1,255)),Testitaulu_Testtabell!C240,"")))</f>
        <v/>
      </c>
      <c r="D236" s="19" t="str">
        <f>IF(Aloitus_Start!$D$1="","",IF(B236="","",IF(C236="","",C236-B236)))</f>
        <v/>
      </c>
      <c r="E236" s="45" t="str">
        <f>IF(Aloitus_Start!$D$1="","",IF(B236="","",IF(B236=0,"",IF(B236=" ","",IF(C236="","",(C236/B236)-1)))))</f>
        <v/>
      </c>
      <c r="F236" s="19" t="str">
        <f ca="1">IF($A$3="","",IF(Aloitus_Start!$D$1="","",IF(B236="",IF(Aloitus_Start!$D$1="Suomi","Tieto puuttuu : "&amp;$A236,IF(Aloitus_Start!$D$1="Svenska","Information saknas : "&amp;$A236)),"")))</f>
        <v/>
      </c>
      <c r="G236" s="19" t="str">
        <f ca="1">IF($A$3="","",IF(Aloitus_Start!$D$1="","",IF(C236="",IF(Aloitus_Start!$D$1="Suomi","Tieto puuttuu : "&amp;$A236,IF(Aloitus_Start!$D$1="Svenska","Information saknas : "&amp;$A236)),"")))</f>
        <v/>
      </c>
    </row>
    <row r="237" spans="1:7" x14ac:dyDescent="0.2">
      <c r="A237" s="37" t="str">
        <f ca="1">IF(Testitaulu_Testtabell!$B$2="","",IF(Testitaulu_Testtabell!A241="","",IF(Asetukset!$B$26=(MID(CELL("filename",A236),FIND("]",CELL("filename",A236))+1,255)),Testitaulu_Testtabell!A241,"")))</f>
        <v/>
      </c>
      <c r="B237" s="19" t="str">
        <f ca="1">IF(Testitaulu_Testtabell!$B$2="","",IF(Testitaulu_Testtabell!B241="","",IF(Asetukset!$B$26=(MID(CELL("filename",B236),FIND("]",CELL("filename",B236))+1,255)),Testitaulu_Testtabell!B241,"")))</f>
        <v/>
      </c>
      <c r="C237" s="38" t="str">
        <f ca="1">IF(Testitaulu_Testtabell!$B$2="","",IF(Testitaulu_Testtabell!C241="","",IF(Asetukset!$B$26=(MID(CELL("filename",C236),FIND("]",CELL("filename",C236))+1,255)),Testitaulu_Testtabell!C241,"")))</f>
        <v/>
      </c>
      <c r="D237" s="19" t="str">
        <f>IF(Aloitus_Start!$D$1="","",IF(B237="","",IF(C237="","",C237-B237)))</f>
        <v/>
      </c>
      <c r="E237" s="45" t="str">
        <f>IF(Aloitus_Start!$D$1="","",IF(B237="","",IF(B237=0,"",IF(B237=" ","",IF(C237="","",(C237/B237)-1)))))</f>
        <v/>
      </c>
      <c r="F237" s="19" t="str">
        <f ca="1">IF($A$3="","",IF(Aloitus_Start!$D$1="","",IF(B237="",IF(Aloitus_Start!$D$1="Suomi","Tieto puuttuu : "&amp;$A237,IF(Aloitus_Start!$D$1="Svenska","Information saknas : "&amp;$A237)),"")))</f>
        <v/>
      </c>
      <c r="G237" s="19" t="str">
        <f ca="1">IF($A$3="","",IF(Aloitus_Start!$D$1="","",IF(C237="",IF(Aloitus_Start!$D$1="Suomi","Tieto puuttuu : "&amp;$A237,IF(Aloitus_Start!$D$1="Svenska","Information saknas : "&amp;$A237)),"")))</f>
        <v/>
      </c>
    </row>
    <row r="238" spans="1:7" x14ac:dyDescent="0.2">
      <c r="A238" s="37" t="str">
        <f ca="1">IF(Testitaulu_Testtabell!$B$2="","",IF(Testitaulu_Testtabell!A242="","",IF(Asetukset!$B$26=(MID(CELL("filename",A237),FIND("]",CELL("filename",A237))+1,255)),Testitaulu_Testtabell!A242,"")))</f>
        <v/>
      </c>
      <c r="B238" s="19" t="str">
        <f ca="1">IF(Testitaulu_Testtabell!$B$2="","",IF(Testitaulu_Testtabell!B242="","",IF(Asetukset!$B$26=(MID(CELL("filename",B237),FIND("]",CELL("filename",B237))+1,255)),Testitaulu_Testtabell!B242,"")))</f>
        <v/>
      </c>
      <c r="C238" s="38" t="str">
        <f ca="1">IF(Testitaulu_Testtabell!$B$2="","",IF(Testitaulu_Testtabell!C242="","",IF(Asetukset!$B$26=(MID(CELL("filename",C237),FIND("]",CELL("filename",C237))+1,255)),Testitaulu_Testtabell!C242,"")))</f>
        <v/>
      </c>
      <c r="D238" s="19" t="str">
        <f>IF(Aloitus_Start!$D$1="","",IF(B238="","",IF(C238="","",C238-B238)))</f>
        <v/>
      </c>
      <c r="E238" s="45" t="str">
        <f>IF(Aloitus_Start!$D$1="","",IF(B238="","",IF(B238=0,"",IF(B238=" ","",IF(C238="","",(C238/B238)-1)))))</f>
        <v/>
      </c>
      <c r="F238" s="19" t="str">
        <f ca="1">IF($A$3="","",IF(Aloitus_Start!$D$1="","",IF(B238="",IF(Aloitus_Start!$D$1="Suomi","Tieto puuttuu : "&amp;$A238,IF(Aloitus_Start!$D$1="Svenska","Information saknas : "&amp;$A238)),"")))</f>
        <v/>
      </c>
      <c r="G238" s="19" t="str">
        <f ca="1">IF($A$3="","",IF(Aloitus_Start!$D$1="","",IF(C238="",IF(Aloitus_Start!$D$1="Suomi","Tieto puuttuu : "&amp;$A238,IF(Aloitus_Start!$D$1="Svenska","Information saknas : "&amp;$A238)),"")))</f>
        <v/>
      </c>
    </row>
    <row r="239" spans="1:7" x14ac:dyDescent="0.2">
      <c r="A239" s="37" t="str">
        <f ca="1">IF(Testitaulu_Testtabell!$B$2="","",IF(Testitaulu_Testtabell!A243="","",IF(Asetukset!$B$26=(MID(CELL("filename",A238),FIND("]",CELL("filename",A238))+1,255)),Testitaulu_Testtabell!A243,"")))</f>
        <v/>
      </c>
      <c r="B239" s="19" t="str">
        <f ca="1">IF(Testitaulu_Testtabell!$B$2="","",IF(Testitaulu_Testtabell!B243="","",IF(Asetukset!$B$26=(MID(CELL("filename",B238),FIND("]",CELL("filename",B238))+1,255)),Testitaulu_Testtabell!B243,"")))</f>
        <v/>
      </c>
      <c r="C239" s="38" t="str">
        <f ca="1">IF(Testitaulu_Testtabell!$B$2="","",IF(Testitaulu_Testtabell!C243="","",IF(Asetukset!$B$26=(MID(CELL("filename",C238),FIND("]",CELL("filename",C238))+1,255)),Testitaulu_Testtabell!C243,"")))</f>
        <v/>
      </c>
      <c r="D239" s="19" t="str">
        <f>IF(Aloitus_Start!$D$1="","",IF(B239="","",IF(C239="","",C239-B239)))</f>
        <v/>
      </c>
      <c r="E239" s="45" t="str">
        <f>IF(Aloitus_Start!$D$1="","",IF(B239="","",IF(B239=0,"",IF(B239=" ","",IF(C239="","",(C239/B239)-1)))))</f>
        <v/>
      </c>
      <c r="F239" s="19" t="str">
        <f ca="1">IF($A$3="","",IF(Aloitus_Start!$D$1="","",IF(B239="",IF(Aloitus_Start!$D$1="Suomi","Tieto puuttuu : "&amp;$A239,IF(Aloitus_Start!$D$1="Svenska","Information saknas : "&amp;$A239)),"")))</f>
        <v/>
      </c>
      <c r="G239" s="19" t="str">
        <f ca="1">IF($A$3="","",IF(Aloitus_Start!$D$1="","",IF(C239="",IF(Aloitus_Start!$D$1="Suomi","Tieto puuttuu : "&amp;$A239,IF(Aloitus_Start!$D$1="Svenska","Information saknas : "&amp;$A239)),"")))</f>
        <v/>
      </c>
    </row>
    <row r="240" spans="1:7" x14ac:dyDescent="0.2">
      <c r="A240" s="37" t="str">
        <f ca="1">IF(Testitaulu_Testtabell!$B$2="","",IF(Testitaulu_Testtabell!A244="","",IF(Asetukset!$B$26=(MID(CELL("filename",A239),FIND("]",CELL("filename",A239))+1,255)),Testitaulu_Testtabell!A244,"")))</f>
        <v/>
      </c>
      <c r="B240" s="19" t="str">
        <f ca="1">IF(Testitaulu_Testtabell!$B$2="","",IF(Testitaulu_Testtabell!B244="","",IF(Asetukset!$B$26=(MID(CELL("filename",B239),FIND("]",CELL("filename",B239))+1,255)),Testitaulu_Testtabell!B244,"")))</f>
        <v/>
      </c>
      <c r="C240" s="38" t="str">
        <f ca="1">IF(Testitaulu_Testtabell!$B$2="","",IF(Testitaulu_Testtabell!C244="","",IF(Asetukset!$B$26=(MID(CELL("filename",C239),FIND("]",CELL("filename",C239))+1,255)),Testitaulu_Testtabell!C244,"")))</f>
        <v/>
      </c>
      <c r="D240" s="19" t="str">
        <f>IF(Aloitus_Start!$D$1="","",IF(B240="","",IF(C240="","",C240-B240)))</f>
        <v/>
      </c>
      <c r="E240" s="45" t="str">
        <f>IF(Aloitus_Start!$D$1="","",IF(B240="","",IF(B240=0,"",IF(B240=" ","",IF(C240="","",(C240/B240)-1)))))</f>
        <v/>
      </c>
      <c r="F240" s="19" t="str">
        <f ca="1">IF($A$3="","",IF(Aloitus_Start!$D$1="","",IF(B240="",IF(Aloitus_Start!$D$1="Suomi","Tieto puuttuu : "&amp;$A240,IF(Aloitus_Start!$D$1="Svenska","Information saknas : "&amp;$A240)),"")))</f>
        <v/>
      </c>
      <c r="G240" s="19" t="str">
        <f ca="1">IF($A$3="","",IF(Aloitus_Start!$D$1="","",IF(C240="",IF(Aloitus_Start!$D$1="Suomi","Tieto puuttuu : "&amp;$A240,IF(Aloitus_Start!$D$1="Svenska","Information saknas : "&amp;$A240)),"")))</f>
        <v/>
      </c>
    </row>
    <row r="241" spans="1:7" x14ac:dyDescent="0.2">
      <c r="A241" s="37" t="str">
        <f ca="1">IF(Testitaulu_Testtabell!$B$2="","",IF(Testitaulu_Testtabell!A245="","",IF(Asetukset!$B$26=(MID(CELL("filename",A240),FIND("]",CELL("filename",A240))+1,255)),Testitaulu_Testtabell!A245,"")))</f>
        <v/>
      </c>
      <c r="B241" s="19" t="str">
        <f ca="1">IF(Testitaulu_Testtabell!$B$2="","",IF(Testitaulu_Testtabell!B245="","",IF(Asetukset!$B$26=(MID(CELL("filename",B240),FIND("]",CELL("filename",B240))+1,255)),Testitaulu_Testtabell!B245,"")))</f>
        <v/>
      </c>
      <c r="C241" s="38" t="str">
        <f ca="1">IF(Testitaulu_Testtabell!$B$2="","",IF(Testitaulu_Testtabell!C245="","",IF(Asetukset!$B$26=(MID(CELL("filename",C240),FIND("]",CELL("filename",C240))+1,255)),Testitaulu_Testtabell!C245,"")))</f>
        <v/>
      </c>
      <c r="D241" s="19" t="str">
        <f>IF(Aloitus_Start!$D$1="","",IF(B241="","",IF(C241="","",C241-B241)))</f>
        <v/>
      </c>
      <c r="E241" s="45" t="str">
        <f>IF(Aloitus_Start!$D$1="","",IF(B241="","",IF(B241=0,"",IF(B241=" ","",IF(C241="","",(C241/B241)-1)))))</f>
        <v/>
      </c>
      <c r="F241" s="19" t="str">
        <f ca="1">IF($A$3="","",IF(Aloitus_Start!$D$1="","",IF(B241="",IF(Aloitus_Start!$D$1="Suomi","Tieto puuttuu : "&amp;$A241,IF(Aloitus_Start!$D$1="Svenska","Information saknas : "&amp;$A241)),"")))</f>
        <v/>
      </c>
      <c r="G241" s="19" t="str">
        <f ca="1">IF($A$3="","",IF(Aloitus_Start!$D$1="","",IF(C241="",IF(Aloitus_Start!$D$1="Suomi","Tieto puuttuu : "&amp;$A241,IF(Aloitus_Start!$D$1="Svenska","Information saknas : "&amp;$A241)),"")))</f>
        <v/>
      </c>
    </row>
    <row r="242" spans="1:7" x14ac:dyDescent="0.2">
      <c r="A242" s="37" t="str">
        <f ca="1">IF(Testitaulu_Testtabell!$B$2="","",IF(Testitaulu_Testtabell!A246="","",IF(Asetukset!$B$26=(MID(CELL("filename",A241),FIND("]",CELL("filename",A241))+1,255)),Testitaulu_Testtabell!A246,"")))</f>
        <v/>
      </c>
      <c r="B242" s="19" t="str">
        <f ca="1">IF(Testitaulu_Testtabell!$B$2="","",IF(Testitaulu_Testtabell!B246="","",IF(Asetukset!$B$26=(MID(CELL("filename",B241),FIND("]",CELL("filename",B241))+1,255)),Testitaulu_Testtabell!B246,"")))</f>
        <v/>
      </c>
      <c r="C242" s="38" t="str">
        <f ca="1">IF(Testitaulu_Testtabell!$B$2="","",IF(Testitaulu_Testtabell!C246="","",IF(Asetukset!$B$26=(MID(CELL("filename",C241),FIND("]",CELL("filename",C241))+1,255)),Testitaulu_Testtabell!C246,"")))</f>
        <v/>
      </c>
      <c r="D242" s="19" t="str">
        <f>IF(Aloitus_Start!$D$1="","",IF(B242="","",IF(C242="","",C242-B242)))</f>
        <v/>
      </c>
      <c r="E242" s="45" t="str">
        <f>IF(Aloitus_Start!$D$1="","",IF(B242="","",IF(B242=0,"",IF(B242=" ","",IF(C242="","",(C242/B242)-1)))))</f>
        <v/>
      </c>
      <c r="F242" s="19" t="str">
        <f ca="1">IF($A$3="","",IF(Aloitus_Start!$D$1="","",IF(B242="",IF(Aloitus_Start!$D$1="Suomi","Tieto puuttuu : "&amp;$A242,IF(Aloitus_Start!$D$1="Svenska","Information saknas : "&amp;$A242)),"")))</f>
        <v/>
      </c>
      <c r="G242" s="19" t="str">
        <f ca="1">IF($A$3="","",IF(Aloitus_Start!$D$1="","",IF(C242="",IF(Aloitus_Start!$D$1="Suomi","Tieto puuttuu : "&amp;$A242,IF(Aloitus_Start!$D$1="Svenska","Information saknas : "&amp;$A242)),"")))</f>
        <v/>
      </c>
    </row>
    <row r="243" spans="1:7" x14ac:dyDescent="0.2">
      <c r="A243" s="37" t="str">
        <f ca="1">IF(Testitaulu_Testtabell!$B$2="","",IF(Testitaulu_Testtabell!A247="","",IF(Asetukset!$B$26=(MID(CELL("filename",A242),FIND("]",CELL("filename",A242))+1,255)),Testitaulu_Testtabell!A247,"")))</f>
        <v/>
      </c>
      <c r="B243" s="19" t="str">
        <f ca="1">IF(Testitaulu_Testtabell!$B$2="","",IF(Testitaulu_Testtabell!B247="","",IF(Asetukset!$B$26=(MID(CELL("filename",B242),FIND("]",CELL("filename",B242))+1,255)),Testitaulu_Testtabell!B247,"")))</f>
        <v/>
      </c>
      <c r="C243" s="38" t="str">
        <f ca="1">IF(Testitaulu_Testtabell!$B$2="","",IF(Testitaulu_Testtabell!C247="","",IF(Asetukset!$B$26=(MID(CELL("filename",C242),FIND("]",CELL("filename",C242))+1,255)),Testitaulu_Testtabell!C247,"")))</f>
        <v/>
      </c>
      <c r="D243" s="19" t="str">
        <f>IF(Aloitus_Start!$D$1="","",IF(B243="","",IF(C243="","",C243-B243)))</f>
        <v/>
      </c>
      <c r="E243" s="45" t="str">
        <f>IF(Aloitus_Start!$D$1="","",IF(B243="","",IF(B243=0,"",IF(B243=" ","",IF(C243="","",(C243/B243)-1)))))</f>
        <v/>
      </c>
      <c r="F243" s="19" t="str">
        <f ca="1">IF($A$3="","",IF(Aloitus_Start!$D$1="","",IF(B243="",IF(Aloitus_Start!$D$1="Suomi","Tieto puuttuu : "&amp;$A243,IF(Aloitus_Start!$D$1="Svenska","Information saknas : "&amp;$A243)),"")))</f>
        <v/>
      </c>
      <c r="G243" s="19" t="str">
        <f ca="1">IF($A$3="","",IF(Aloitus_Start!$D$1="","",IF(C243="",IF(Aloitus_Start!$D$1="Suomi","Tieto puuttuu : "&amp;$A243,IF(Aloitus_Start!$D$1="Svenska","Information saknas : "&amp;$A243)),"")))</f>
        <v/>
      </c>
    </row>
    <row r="244" spans="1:7" x14ac:dyDescent="0.2">
      <c r="A244" s="37" t="str">
        <f ca="1">IF(Testitaulu_Testtabell!$B$2="","",IF(Testitaulu_Testtabell!A248="","",IF(Asetukset!$B$26=(MID(CELL("filename",A243),FIND("]",CELL("filename",A243))+1,255)),Testitaulu_Testtabell!A248,"")))</f>
        <v/>
      </c>
      <c r="B244" s="19" t="str">
        <f ca="1">IF(Testitaulu_Testtabell!$B$2="","",IF(Testitaulu_Testtabell!B248="","",IF(Asetukset!$B$26=(MID(CELL("filename",B243),FIND("]",CELL("filename",B243))+1,255)),Testitaulu_Testtabell!B248,"")))</f>
        <v/>
      </c>
      <c r="C244" s="38" t="str">
        <f ca="1">IF(Testitaulu_Testtabell!$B$2="","",IF(Testitaulu_Testtabell!C248="","",IF(Asetukset!$B$26=(MID(CELL("filename",C243),FIND("]",CELL("filename",C243))+1,255)),Testitaulu_Testtabell!C248,"")))</f>
        <v/>
      </c>
      <c r="D244" s="19" t="str">
        <f>IF(Aloitus_Start!$D$1="","",IF(B244="","",IF(C244="","",C244-B244)))</f>
        <v/>
      </c>
      <c r="E244" s="45" t="str">
        <f>IF(Aloitus_Start!$D$1="","",IF(B244="","",IF(B244=0,"",IF(B244=" ","",IF(C244="","",(C244/B244)-1)))))</f>
        <v/>
      </c>
      <c r="F244" s="19" t="str">
        <f ca="1">IF($A$3="","",IF(Aloitus_Start!$D$1="","",IF(B244="",IF(Aloitus_Start!$D$1="Suomi","Tieto puuttuu : "&amp;$A244,IF(Aloitus_Start!$D$1="Svenska","Information saknas : "&amp;$A244)),"")))</f>
        <v/>
      </c>
      <c r="G244" s="19" t="str">
        <f ca="1">IF($A$3="","",IF(Aloitus_Start!$D$1="","",IF(C244="",IF(Aloitus_Start!$D$1="Suomi","Tieto puuttuu : "&amp;$A244,IF(Aloitus_Start!$D$1="Svenska","Information saknas : "&amp;$A244)),"")))</f>
        <v/>
      </c>
    </row>
    <row r="245" spans="1:7" x14ac:dyDescent="0.2">
      <c r="A245" s="37" t="str">
        <f ca="1">IF(Testitaulu_Testtabell!$B$2="","",IF(Testitaulu_Testtabell!A249="","",IF(Asetukset!$B$26=(MID(CELL("filename",A244),FIND("]",CELL("filename",A244))+1,255)),Testitaulu_Testtabell!A249,"")))</f>
        <v/>
      </c>
      <c r="B245" s="19" t="str">
        <f ca="1">IF(Testitaulu_Testtabell!$B$2="","",IF(Testitaulu_Testtabell!B249="","",IF(Asetukset!$B$26=(MID(CELL("filename",B244),FIND("]",CELL("filename",B244))+1,255)),Testitaulu_Testtabell!B249,"")))</f>
        <v/>
      </c>
      <c r="C245" s="38" t="str">
        <f ca="1">IF(Testitaulu_Testtabell!$B$2="","",IF(Testitaulu_Testtabell!C249="","",IF(Asetukset!$B$26=(MID(CELL("filename",C244),FIND("]",CELL("filename",C244))+1,255)),Testitaulu_Testtabell!C249,"")))</f>
        <v/>
      </c>
      <c r="D245" s="19" t="str">
        <f>IF(Aloitus_Start!$D$1="","",IF(B245="","",IF(C245="","",C245-B245)))</f>
        <v/>
      </c>
      <c r="E245" s="45" t="str">
        <f>IF(Aloitus_Start!$D$1="","",IF(B245="","",IF(B245=0,"",IF(B245=" ","",IF(C245="","",(C245/B245)-1)))))</f>
        <v/>
      </c>
      <c r="F245" s="19" t="str">
        <f ca="1">IF($A$3="","",IF(Aloitus_Start!$D$1="","",IF(B245="",IF(Aloitus_Start!$D$1="Suomi","Tieto puuttuu : "&amp;$A245,IF(Aloitus_Start!$D$1="Svenska","Information saknas : "&amp;$A245)),"")))</f>
        <v/>
      </c>
      <c r="G245" s="19" t="str">
        <f ca="1">IF($A$3="","",IF(Aloitus_Start!$D$1="","",IF(C245="",IF(Aloitus_Start!$D$1="Suomi","Tieto puuttuu : "&amp;$A245,IF(Aloitus_Start!$D$1="Svenska","Information saknas : "&amp;$A245)),"")))</f>
        <v/>
      </c>
    </row>
    <row r="246" spans="1:7" x14ac:dyDescent="0.2">
      <c r="A246" s="37" t="str">
        <f ca="1">IF(Testitaulu_Testtabell!$B$2="","",IF(Testitaulu_Testtabell!A250="","",IF(Asetukset!$B$26=(MID(CELL("filename",A245),FIND("]",CELL("filename",A245))+1,255)),Testitaulu_Testtabell!A250,"")))</f>
        <v/>
      </c>
      <c r="B246" s="19" t="str">
        <f ca="1">IF(Testitaulu_Testtabell!$B$2="","",IF(Testitaulu_Testtabell!B250="","",IF(Asetukset!$B$26=(MID(CELL("filename",B245),FIND("]",CELL("filename",B245))+1,255)),Testitaulu_Testtabell!B250,"")))</f>
        <v/>
      </c>
      <c r="C246" s="38" t="str">
        <f ca="1">IF(Testitaulu_Testtabell!$B$2="","",IF(Testitaulu_Testtabell!C250="","",IF(Asetukset!$B$26=(MID(CELL("filename",C245),FIND("]",CELL("filename",C245))+1,255)),Testitaulu_Testtabell!C250,"")))</f>
        <v/>
      </c>
      <c r="D246" s="19" t="str">
        <f>IF(Aloitus_Start!$D$1="","",IF(B246="","",IF(C246="","",C246-B246)))</f>
        <v/>
      </c>
      <c r="E246" s="45" t="str">
        <f>IF(Aloitus_Start!$D$1="","",IF(B246="","",IF(B246=0,"",IF(B246=" ","",IF(C246="","",(C246/B246)-1)))))</f>
        <v/>
      </c>
      <c r="F246" s="19" t="str">
        <f ca="1">IF($A$3="","",IF(Aloitus_Start!$D$1="","",IF(B246="",IF(Aloitus_Start!$D$1="Suomi","Tieto puuttuu : "&amp;$A246,IF(Aloitus_Start!$D$1="Svenska","Information saknas : "&amp;$A246)),"")))</f>
        <v/>
      </c>
      <c r="G246" s="19" t="str">
        <f ca="1">IF($A$3="","",IF(Aloitus_Start!$D$1="","",IF(C246="",IF(Aloitus_Start!$D$1="Suomi","Tieto puuttuu : "&amp;$A246,IF(Aloitus_Start!$D$1="Svenska","Information saknas : "&amp;$A246)),"")))</f>
        <v/>
      </c>
    </row>
    <row r="247" spans="1:7" x14ac:dyDescent="0.2">
      <c r="A247" s="37" t="str">
        <f ca="1">IF(Testitaulu_Testtabell!$B$2="","",IF(Testitaulu_Testtabell!A251="","",IF(Asetukset!$B$26=(MID(CELL("filename",A246),FIND("]",CELL("filename",A246))+1,255)),Testitaulu_Testtabell!A251,"")))</f>
        <v/>
      </c>
      <c r="B247" s="19" t="str">
        <f ca="1">IF(Testitaulu_Testtabell!$B$2="","",IF(Testitaulu_Testtabell!B251="","",IF(Asetukset!$B$26=(MID(CELL("filename",B246),FIND("]",CELL("filename",B246))+1,255)),Testitaulu_Testtabell!B251,"")))</f>
        <v/>
      </c>
      <c r="C247" s="38" t="str">
        <f ca="1">IF(Testitaulu_Testtabell!$B$2="","",IF(Testitaulu_Testtabell!C251="","",IF(Asetukset!$B$26=(MID(CELL("filename",C246),FIND("]",CELL("filename",C246))+1,255)),Testitaulu_Testtabell!C251,"")))</f>
        <v/>
      </c>
      <c r="D247" s="19" t="str">
        <f>IF(Aloitus_Start!$D$1="","",IF(B247="","",IF(C247="","",C247-B247)))</f>
        <v/>
      </c>
      <c r="E247" s="45" t="str">
        <f>IF(Aloitus_Start!$D$1="","",IF(B247="","",IF(B247=0,"",IF(B247=" ","",IF(C247="","",(C247/B247)-1)))))</f>
        <v/>
      </c>
      <c r="F247" s="19" t="str">
        <f ca="1">IF($A$3="","",IF(Aloitus_Start!$D$1="","",IF(B247="",IF(Aloitus_Start!$D$1="Suomi","Tieto puuttuu : "&amp;$A247,IF(Aloitus_Start!$D$1="Svenska","Information saknas : "&amp;$A247)),"")))</f>
        <v/>
      </c>
      <c r="G247" s="19" t="str">
        <f ca="1">IF($A$3="","",IF(Aloitus_Start!$D$1="","",IF(C247="",IF(Aloitus_Start!$D$1="Suomi","Tieto puuttuu : "&amp;$A247,IF(Aloitus_Start!$D$1="Svenska","Information saknas : "&amp;$A247)),"")))</f>
        <v/>
      </c>
    </row>
    <row r="248" spans="1:7" x14ac:dyDescent="0.2">
      <c r="A248" s="37" t="str">
        <f ca="1">IF(Testitaulu_Testtabell!$B$2="","",IF(Testitaulu_Testtabell!A252="","",IF(Asetukset!$B$26=(MID(CELL("filename",A247),FIND("]",CELL("filename",A247))+1,255)),Testitaulu_Testtabell!A252,"")))</f>
        <v/>
      </c>
      <c r="B248" s="19" t="str">
        <f ca="1">IF(Testitaulu_Testtabell!$B$2="","",IF(Testitaulu_Testtabell!B252="","",IF(Asetukset!$B$26=(MID(CELL("filename",B247),FIND("]",CELL("filename",B247))+1,255)),Testitaulu_Testtabell!B252,"")))</f>
        <v/>
      </c>
      <c r="C248" s="38" t="str">
        <f ca="1">IF(Testitaulu_Testtabell!$B$2="","",IF(Testitaulu_Testtabell!C252="","",IF(Asetukset!$B$26=(MID(CELL("filename",C247),FIND("]",CELL("filename",C247))+1,255)),Testitaulu_Testtabell!C252,"")))</f>
        <v/>
      </c>
      <c r="D248" s="19" t="str">
        <f>IF(Aloitus_Start!$D$1="","",IF(B248="","",IF(C248="","",C248-B248)))</f>
        <v/>
      </c>
      <c r="E248" s="45" t="str">
        <f>IF(Aloitus_Start!$D$1="","",IF(B248="","",IF(B248=0,"",IF(B248=" ","",IF(C248="","",(C248/B248)-1)))))</f>
        <v/>
      </c>
      <c r="F248" s="19" t="str">
        <f ca="1">IF($A$3="","",IF(Aloitus_Start!$D$1="","",IF(B248="",IF(Aloitus_Start!$D$1="Suomi","Tieto puuttuu : "&amp;$A248,IF(Aloitus_Start!$D$1="Svenska","Information saknas : "&amp;$A248)),"")))</f>
        <v/>
      </c>
      <c r="G248" s="19" t="str">
        <f ca="1">IF($A$3="","",IF(Aloitus_Start!$D$1="","",IF(C248="",IF(Aloitus_Start!$D$1="Suomi","Tieto puuttuu : "&amp;$A248,IF(Aloitus_Start!$D$1="Svenska","Information saknas : "&amp;$A248)),"")))</f>
        <v/>
      </c>
    </row>
    <row r="249" spans="1:7" x14ac:dyDescent="0.2">
      <c r="A249" s="37" t="str">
        <f ca="1">IF(Testitaulu_Testtabell!$B$2="","",IF(Testitaulu_Testtabell!A253="","",IF(Asetukset!$B$26=(MID(CELL("filename",A248),FIND("]",CELL("filename",A248))+1,255)),Testitaulu_Testtabell!A253,"")))</f>
        <v/>
      </c>
      <c r="B249" s="19" t="str">
        <f ca="1">IF(Testitaulu_Testtabell!$B$2="","",IF(Testitaulu_Testtabell!B253="","",IF(Asetukset!$B$26=(MID(CELL("filename",B248),FIND("]",CELL("filename",B248))+1,255)),Testitaulu_Testtabell!B253,"")))</f>
        <v/>
      </c>
      <c r="C249" s="38" t="str">
        <f ca="1">IF(Testitaulu_Testtabell!$B$2="","",IF(Testitaulu_Testtabell!C253="","",IF(Asetukset!$B$26=(MID(CELL("filename",C248),FIND("]",CELL("filename",C248))+1,255)),Testitaulu_Testtabell!C253,"")))</f>
        <v/>
      </c>
      <c r="D249" s="19" t="str">
        <f>IF(Aloitus_Start!$D$1="","",IF(B249="","",IF(C249="","",C249-B249)))</f>
        <v/>
      </c>
      <c r="E249" s="45" t="str">
        <f>IF(Aloitus_Start!$D$1="","",IF(B249="","",IF(B249=0,"",IF(B249=" ","",IF(C249="","",(C249/B249)-1)))))</f>
        <v/>
      </c>
      <c r="F249" s="19" t="str">
        <f ca="1">IF($A$3="","",IF(Aloitus_Start!$D$1="","",IF(B249="",IF(Aloitus_Start!$D$1="Suomi","Tieto puuttuu : "&amp;$A249,IF(Aloitus_Start!$D$1="Svenska","Information saknas : "&amp;$A249)),"")))</f>
        <v/>
      </c>
      <c r="G249" s="19" t="str">
        <f ca="1">IF($A$3="","",IF(Aloitus_Start!$D$1="","",IF(C249="",IF(Aloitus_Start!$D$1="Suomi","Tieto puuttuu : "&amp;$A249,IF(Aloitus_Start!$D$1="Svenska","Information saknas : "&amp;$A249)),"")))</f>
        <v/>
      </c>
    </row>
    <row r="250" spans="1:7" x14ac:dyDescent="0.2">
      <c r="A250" s="37" t="str">
        <f ca="1">IF(Testitaulu_Testtabell!$B$2="","",IF(Testitaulu_Testtabell!A254="","",IF(Asetukset!$B$26=(MID(CELL("filename",A249),FIND("]",CELL("filename",A249))+1,255)),Testitaulu_Testtabell!A254,"")))</f>
        <v/>
      </c>
      <c r="B250" s="19" t="str">
        <f ca="1">IF(Testitaulu_Testtabell!$B$2="","",IF(Testitaulu_Testtabell!B254="","",IF(Asetukset!$B$26=(MID(CELL("filename",B249),FIND("]",CELL("filename",B249))+1,255)),Testitaulu_Testtabell!B254,"")))</f>
        <v/>
      </c>
      <c r="C250" s="38" t="str">
        <f ca="1">IF(Testitaulu_Testtabell!$B$2="","",IF(Testitaulu_Testtabell!C254="","",IF(Asetukset!$B$26=(MID(CELL("filename",C249),FIND("]",CELL("filename",C249))+1,255)),Testitaulu_Testtabell!C254,"")))</f>
        <v/>
      </c>
      <c r="D250" s="19" t="str">
        <f>IF(Aloitus_Start!$D$1="","",IF(B250="","",IF(C250="","",C250-B250)))</f>
        <v/>
      </c>
      <c r="E250" s="45" t="str">
        <f>IF(Aloitus_Start!$D$1="","",IF(B250="","",IF(B250=0,"",IF(B250=" ","",IF(C250="","",(C250/B250)-1)))))</f>
        <v/>
      </c>
      <c r="F250" s="19" t="str">
        <f ca="1">IF($A$3="","",IF(Aloitus_Start!$D$1="","",IF(B250="",IF(Aloitus_Start!$D$1="Suomi","Tieto puuttuu : "&amp;$A250,IF(Aloitus_Start!$D$1="Svenska","Information saknas : "&amp;$A250)),"")))</f>
        <v/>
      </c>
      <c r="G250" s="19" t="str">
        <f ca="1">IF($A$3="","",IF(Aloitus_Start!$D$1="","",IF(C250="",IF(Aloitus_Start!$D$1="Suomi","Tieto puuttuu : "&amp;$A250,IF(Aloitus_Start!$D$1="Svenska","Information saknas : "&amp;$A250)),"")))</f>
        <v/>
      </c>
    </row>
    <row r="251" spans="1:7" x14ac:dyDescent="0.2">
      <c r="A251" s="37" t="str">
        <f ca="1">IF(Testitaulu_Testtabell!$B$2="","",IF(Testitaulu_Testtabell!A255="","",IF(Asetukset!$B$26=(MID(CELL("filename",A250),FIND("]",CELL("filename",A250))+1,255)),Testitaulu_Testtabell!A255,"")))</f>
        <v/>
      </c>
      <c r="B251" s="19" t="str">
        <f ca="1">IF(Testitaulu_Testtabell!$B$2="","",IF(Testitaulu_Testtabell!B255="","",IF(Asetukset!$B$26=(MID(CELL("filename",B250),FIND("]",CELL("filename",B250))+1,255)),Testitaulu_Testtabell!B255,"")))</f>
        <v/>
      </c>
      <c r="C251" s="38" t="str">
        <f ca="1">IF(Testitaulu_Testtabell!$B$2="","",IF(Testitaulu_Testtabell!C255="","",IF(Asetukset!$B$26=(MID(CELL("filename",C250),FIND("]",CELL("filename",C250))+1,255)),Testitaulu_Testtabell!C255,"")))</f>
        <v/>
      </c>
      <c r="D251" s="19" t="str">
        <f>IF(Aloitus_Start!$D$1="","",IF(B251="","",IF(C251="","",C251-B251)))</f>
        <v/>
      </c>
      <c r="E251" s="45" t="str">
        <f>IF(Aloitus_Start!$D$1="","",IF(B251="","",IF(B251=0,"",IF(B251=" ","",IF(C251="","",(C251/B251)-1)))))</f>
        <v/>
      </c>
      <c r="F251" s="19" t="str">
        <f ca="1">IF($A$3="","",IF(Aloitus_Start!$D$1="","",IF(B251="",IF(Aloitus_Start!$D$1="Suomi","Tieto puuttuu : "&amp;$A251,IF(Aloitus_Start!$D$1="Svenska","Information saknas : "&amp;$A251)),"")))</f>
        <v/>
      </c>
      <c r="G251" s="19" t="str">
        <f ca="1">IF($A$3="","",IF(Aloitus_Start!$D$1="","",IF(C251="",IF(Aloitus_Start!$D$1="Suomi","Tieto puuttuu : "&amp;$A251,IF(Aloitus_Start!$D$1="Svenska","Information saknas : "&amp;$A251)),"")))</f>
        <v/>
      </c>
    </row>
    <row r="252" spans="1:7" x14ac:dyDescent="0.2">
      <c r="A252" s="37" t="str">
        <f ca="1">IF(Testitaulu_Testtabell!$B$2="","",IF(Testitaulu_Testtabell!A256="","",IF(Asetukset!$B$26=(MID(CELL("filename",A251),FIND("]",CELL("filename",A251))+1,255)),Testitaulu_Testtabell!A256,"")))</f>
        <v/>
      </c>
      <c r="B252" s="19" t="str">
        <f ca="1">IF(Testitaulu_Testtabell!$B$2="","",IF(Testitaulu_Testtabell!B256="","",IF(Asetukset!$B$26=(MID(CELL("filename",B251),FIND("]",CELL("filename",B251))+1,255)),Testitaulu_Testtabell!B256,"")))</f>
        <v/>
      </c>
      <c r="C252" s="38" t="str">
        <f ca="1">IF(Testitaulu_Testtabell!$B$2="","",IF(Testitaulu_Testtabell!C256="","",IF(Asetukset!$B$26=(MID(CELL("filename",C251),FIND("]",CELL("filename",C251))+1,255)),Testitaulu_Testtabell!C256,"")))</f>
        <v/>
      </c>
      <c r="D252" s="19" t="str">
        <f>IF(Aloitus_Start!$D$1="","",IF(B252="","",IF(C252="","",C252-B252)))</f>
        <v/>
      </c>
      <c r="E252" s="45" t="str">
        <f>IF(Aloitus_Start!$D$1="","",IF(B252="","",IF(B252=0,"",IF(B252=" ","",IF(C252="","",(C252/B252)-1)))))</f>
        <v/>
      </c>
      <c r="F252" s="19" t="str">
        <f ca="1">IF($A$3="","",IF(Aloitus_Start!$D$1="","",IF(B252="",IF(Aloitus_Start!$D$1="Suomi","Tieto puuttuu : "&amp;$A252,IF(Aloitus_Start!$D$1="Svenska","Information saknas : "&amp;$A252)),"")))</f>
        <v/>
      </c>
      <c r="G252" s="19" t="str">
        <f ca="1">IF($A$3="","",IF(Aloitus_Start!$D$1="","",IF(C252="",IF(Aloitus_Start!$D$1="Suomi","Tieto puuttuu : "&amp;$A252,IF(Aloitus_Start!$D$1="Svenska","Information saknas : "&amp;$A252)),"")))</f>
        <v/>
      </c>
    </row>
    <row r="253" spans="1:7" x14ac:dyDescent="0.2">
      <c r="A253" s="37" t="str">
        <f ca="1">IF(Testitaulu_Testtabell!$B$2="","",IF(Testitaulu_Testtabell!A257="","",IF(Asetukset!$B$26=(MID(CELL("filename",A252),FIND("]",CELL("filename",A252))+1,255)),Testitaulu_Testtabell!A257,"")))</f>
        <v/>
      </c>
      <c r="B253" s="19" t="str">
        <f ca="1">IF(Testitaulu_Testtabell!$B$2="","",IF(Testitaulu_Testtabell!B257="","",IF(Asetukset!$B$26=(MID(CELL("filename",B252),FIND("]",CELL("filename",B252))+1,255)),Testitaulu_Testtabell!B257,"")))</f>
        <v/>
      </c>
      <c r="C253" s="38" t="str">
        <f ca="1">IF(Testitaulu_Testtabell!$B$2="","",IF(Testitaulu_Testtabell!C257="","",IF(Asetukset!$B$26=(MID(CELL("filename",C252),FIND("]",CELL("filename",C252))+1,255)),Testitaulu_Testtabell!C257,"")))</f>
        <v/>
      </c>
      <c r="D253" s="19" t="str">
        <f>IF(Aloitus_Start!$D$1="","",IF(B253="","",IF(C253="","",C253-B253)))</f>
        <v/>
      </c>
      <c r="E253" s="45" t="str">
        <f>IF(Aloitus_Start!$D$1="","",IF(B253="","",IF(B253=0,"",IF(B253=" ","",IF(C253="","",(C253/B253)-1)))))</f>
        <v/>
      </c>
      <c r="F253" s="19" t="str">
        <f ca="1">IF($A$3="","",IF(Aloitus_Start!$D$1="","",IF(B253="",IF(Aloitus_Start!$D$1="Suomi","Tieto puuttuu : "&amp;$A253,IF(Aloitus_Start!$D$1="Svenska","Information saknas : "&amp;$A253)),"")))</f>
        <v/>
      </c>
      <c r="G253" s="19" t="str">
        <f ca="1">IF($A$3="","",IF(Aloitus_Start!$D$1="","",IF(C253="",IF(Aloitus_Start!$D$1="Suomi","Tieto puuttuu : "&amp;$A253,IF(Aloitus_Start!$D$1="Svenska","Information saknas : "&amp;$A253)),"")))</f>
        <v/>
      </c>
    </row>
    <row r="254" spans="1:7" x14ac:dyDescent="0.2">
      <c r="A254" s="37" t="str">
        <f ca="1">IF(Testitaulu_Testtabell!$B$2="","",IF(Testitaulu_Testtabell!A258="","",IF(Asetukset!$B$26=(MID(CELL("filename",A253),FIND("]",CELL("filename",A253))+1,255)),Testitaulu_Testtabell!A258,"")))</f>
        <v/>
      </c>
      <c r="B254" s="19" t="str">
        <f ca="1">IF(Testitaulu_Testtabell!$B$2="","",IF(Testitaulu_Testtabell!B258="","",IF(Asetukset!$B$26=(MID(CELL("filename",B253),FIND("]",CELL("filename",B253))+1,255)),Testitaulu_Testtabell!B258,"")))</f>
        <v/>
      </c>
      <c r="C254" s="38" t="str">
        <f ca="1">IF(Testitaulu_Testtabell!$B$2="","",IF(Testitaulu_Testtabell!C258="","",IF(Asetukset!$B$26=(MID(CELL("filename",C253),FIND("]",CELL("filename",C253))+1,255)),Testitaulu_Testtabell!C258,"")))</f>
        <v/>
      </c>
      <c r="D254" s="19" t="str">
        <f>IF(Aloitus_Start!$D$1="","",IF(B254="","",IF(C254="","",C254-B254)))</f>
        <v/>
      </c>
      <c r="E254" s="45" t="str">
        <f>IF(Aloitus_Start!$D$1="","",IF(B254="","",IF(B254=0,"",IF(B254=" ","",IF(C254="","",(C254/B254)-1)))))</f>
        <v/>
      </c>
      <c r="F254" s="19" t="str">
        <f ca="1">IF($A$3="","",IF(Aloitus_Start!$D$1="","",IF(B254="",IF(Aloitus_Start!$D$1="Suomi","Tieto puuttuu : "&amp;$A254,IF(Aloitus_Start!$D$1="Svenska","Information saknas : "&amp;$A254)),"")))</f>
        <v/>
      </c>
      <c r="G254" s="19" t="str">
        <f ca="1">IF($A$3="","",IF(Aloitus_Start!$D$1="","",IF(C254="",IF(Aloitus_Start!$D$1="Suomi","Tieto puuttuu : "&amp;$A254,IF(Aloitus_Start!$D$1="Svenska","Information saknas : "&amp;$A254)),"")))</f>
        <v/>
      </c>
    </row>
    <row r="255" spans="1:7" x14ac:dyDescent="0.2">
      <c r="A255" s="37" t="str">
        <f ca="1">IF(Testitaulu_Testtabell!$B$2="","",IF(Testitaulu_Testtabell!A259="","",IF(Asetukset!$B$26=(MID(CELL("filename",A254),FIND("]",CELL("filename",A254))+1,255)),Testitaulu_Testtabell!A259,"")))</f>
        <v/>
      </c>
      <c r="B255" s="19" t="str">
        <f ca="1">IF(Testitaulu_Testtabell!$B$2="","",IF(Testitaulu_Testtabell!B259="","",IF(Asetukset!$B$26=(MID(CELL("filename",B254),FIND("]",CELL("filename",B254))+1,255)),Testitaulu_Testtabell!B259,"")))</f>
        <v/>
      </c>
      <c r="C255" s="38" t="str">
        <f ca="1">IF(Testitaulu_Testtabell!$B$2="","",IF(Testitaulu_Testtabell!C259="","",IF(Asetukset!$B$26=(MID(CELL("filename",C254),FIND("]",CELL("filename",C254))+1,255)),Testitaulu_Testtabell!C259,"")))</f>
        <v/>
      </c>
      <c r="D255" s="19" t="str">
        <f>IF(Aloitus_Start!$D$1="","",IF(B255="","",IF(C255="","",C255-B255)))</f>
        <v/>
      </c>
      <c r="E255" s="45" t="str">
        <f>IF(Aloitus_Start!$D$1="","",IF(B255="","",IF(B255=0,"",IF(B255=" ","",IF(C255="","",(C255/B255)-1)))))</f>
        <v/>
      </c>
      <c r="F255" s="19" t="str">
        <f ca="1">IF($A$3="","",IF(Aloitus_Start!$D$1="","",IF(B255="",IF(Aloitus_Start!$D$1="Suomi","Tieto puuttuu : "&amp;$A255,IF(Aloitus_Start!$D$1="Svenska","Information saknas : "&amp;$A255)),"")))</f>
        <v/>
      </c>
      <c r="G255" s="19" t="str">
        <f ca="1">IF($A$3="","",IF(Aloitus_Start!$D$1="","",IF(C255="",IF(Aloitus_Start!$D$1="Suomi","Tieto puuttuu : "&amp;$A255,IF(Aloitus_Start!$D$1="Svenska","Information saknas : "&amp;$A255)),"")))</f>
        <v/>
      </c>
    </row>
    <row r="256" spans="1:7" x14ac:dyDescent="0.2">
      <c r="A256" s="37" t="str">
        <f ca="1">IF(Testitaulu_Testtabell!$B$2="","",IF(Testitaulu_Testtabell!A260="","",IF(Asetukset!$B$26=(MID(CELL("filename",A255),FIND("]",CELL("filename",A255))+1,255)),Testitaulu_Testtabell!A260,"")))</f>
        <v/>
      </c>
      <c r="B256" s="19" t="str">
        <f ca="1">IF(Testitaulu_Testtabell!$B$2="","",IF(Testitaulu_Testtabell!B260="","",IF(Asetukset!$B$26=(MID(CELL("filename",B255),FIND("]",CELL("filename",B255))+1,255)),Testitaulu_Testtabell!B260,"")))</f>
        <v/>
      </c>
      <c r="C256" s="38" t="str">
        <f ca="1">IF(Testitaulu_Testtabell!$B$2="","",IF(Testitaulu_Testtabell!C260="","",IF(Asetukset!$B$26=(MID(CELL("filename",C255),FIND("]",CELL("filename",C255))+1,255)),Testitaulu_Testtabell!C260,"")))</f>
        <v/>
      </c>
      <c r="D256" s="19" t="str">
        <f>IF(Aloitus_Start!$D$1="","",IF(B256="","",IF(C256="","",C256-B256)))</f>
        <v/>
      </c>
      <c r="E256" s="45" t="str">
        <f>IF(Aloitus_Start!$D$1="","",IF(B256="","",IF(B256=0,"",IF(B256=" ","",IF(C256="","",(C256/B256)-1)))))</f>
        <v/>
      </c>
      <c r="F256" s="19" t="str">
        <f ca="1">IF($A$3="","",IF(Aloitus_Start!$D$1="","",IF(B256="",IF(Aloitus_Start!$D$1="Suomi","Tieto puuttuu : "&amp;$A256,IF(Aloitus_Start!$D$1="Svenska","Information saknas : "&amp;$A256)),"")))</f>
        <v/>
      </c>
      <c r="G256" s="19" t="str">
        <f ca="1">IF($A$3="","",IF(Aloitus_Start!$D$1="","",IF(C256="",IF(Aloitus_Start!$D$1="Suomi","Tieto puuttuu : "&amp;$A256,IF(Aloitus_Start!$D$1="Svenska","Information saknas : "&amp;$A256)),"")))</f>
        <v/>
      </c>
    </row>
    <row r="257" spans="1:7" x14ac:dyDescent="0.2">
      <c r="A257" s="37" t="str">
        <f ca="1">IF(Testitaulu_Testtabell!$B$2="","",IF(Testitaulu_Testtabell!A261="","",IF(Asetukset!$B$26=(MID(CELL("filename",A256),FIND("]",CELL("filename",A256))+1,255)),Testitaulu_Testtabell!A261,"")))</f>
        <v/>
      </c>
      <c r="B257" s="19" t="str">
        <f ca="1">IF(Testitaulu_Testtabell!$B$2="","",IF(Testitaulu_Testtabell!B261="","",IF(Asetukset!$B$26=(MID(CELL("filename",B256),FIND("]",CELL("filename",B256))+1,255)),Testitaulu_Testtabell!B261,"")))</f>
        <v/>
      </c>
      <c r="C257" s="38" t="str">
        <f ca="1">IF(Testitaulu_Testtabell!$B$2="","",IF(Testitaulu_Testtabell!C261="","",IF(Asetukset!$B$26=(MID(CELL("filename",C256),FIND("]",CELL("filename",C256))+1,255)),Testitaulu_Testtabell!C261,"")))</f>
        <v/>
      </c>
      <c r="D257" s="19" t="str">
        <f>IF(Aloitus_Start!$D$1="","",IF(B257="","",IF(C257="","",C257-B257)))</f>
        <v/>
      </c>
      <c r="E257" s="45" t="str">
        <f>IF(Aloitus_Start!$D$1="","",IF(B257="","",IF(B257=0,"",IF(B257=" ","",IF(C257="","",(C257/B257)-1)))))</f>
        <v/>
      </c>
      <c r="F257" s="19" t="str">
        <f ca="1">IF($A$3="","",IF(Aloitus_Start!$D$1="","",IF(B257="",IF(Aloitus_Start!$D$1="Suomi","Tieto puuttuu : "&amp;$A257,IF(Aloitus_Start!$D$1="Svenska","Information saknas : "&amp;$A257)),"")))</f>
        <v/>
      </c>
      <c r="G257" s="19" t="str">
        <f ca="1">IF($A$3="","",IF(Aloitus_Start!$D$1="","",IF(C257="",IF(Aloitus_Start!$D$1="Suomi","Tieto puuttuu : "&amp;$A257,IF(Aloitus_Start!$D$1="Svenska","Information saknas : "&amp;$A257)),"")))</f>
        <v/>
      </c>
    </row>
    <row r="258" spans="1:7" x14ac:dyDescent="0.2">
      <c r="A258" s="37" t="str">
        <f ca="1">IF(Testitaulu_Testtabell!$B$2="","",IF(Testitaulu_Testtabell!A262="","",IF(Asetukset!$B$26=(MID(CELL("filename",A257),FIND("]",CELL("filename",A257))+1,255)),Testitaulu_Testtabell!A262,"")))</f>
        <v/>
      </c>
      <c r="B258" s="19" t="str">
        <f ca="1">IF(Testitaulu_Testtabell!$B$2="","",IF(Testitaulu_Testtabell!B262="","",IF(Asetukset!$B$26=(MID(CELL("filename",B257),FIND("]",CELL("filename",B257))+1,255)),Testitaulu_Testtabell!B262,"")))</f>
        <v/>
      </c>
      <c r="C258" s="38" t="str">
        <f ca="1">IF(Testitaulu_Testtabell!$B$2="","",IF(Testitaulu_Testtabell!C262="","",IF(Asetukset!$B$26=(MID(CELL("filename",C257),FIND("]",CELL("filename",C257))+1,255)),Testitaulu_Testtabell!C262,"")))</f>
        <v/>
      </c>
      <c r="D258" s="19" t="str">
        <f>IF(Aloitus_Start!$D$1="","",IF(B258="","",IF(C258="","",C258-B258)))</f>
        <v/>
      </c>
      <c r="E258" s="45" t="str">
        <f>IF(Aloitus_Start!$D$1="","",IF(B258="","",IF(B258=0,"",IF(B258=" ","",IF(C258="","",(C258/B258)-1)))))</f>
        <v/>
      </c>
      <c r="F258" s="19" t="str">
        <f ca="1">IF($A$3="","",IF(Aloitus_Start!$D$1="","",IF(B258="",IF(Aloitus_Start!$D$1="Suomi","Tieto puuttuu : "&amp;$A258,IF(Aloitus_Start!$D$1="Svenska","Information saknas : "&amp;$A258)),"")))</f>
        <v/>
      </c>
      <c r="G258" s="19" t="str">
        <f ca="1">IF($A$3="","",IF(Aloitus_Start!$D$1="","",IF(C258="",IF(Aloitus_Start!$D$1="Suomi","Tieto puuttuu : "&amp;$A258,IF(Aloitus_Start!$D$1="Svenska","Information saknas : "&amp;$A258)),"")))</f>
        <v/>
      </c>
    </row>
    <row r="259" spans="1:7" x14ac:dyDescent="0.2">
      <c r="A259" s="37" t="str">
        <f ca="1">IF(Testitaulu_Testtabell!$B$2="","",IF(Testitaulu_Testtabell!A263="","",IF(Asetukset!$B$26=(MID(CELL("filename",A258),FIND("]",CELL("filename",A258))+1,255)),Testitaulu_Testtabell!A263,"")))</f>
        <v/>
      </c>
      <c r="B259" s="19" t="str">
        <f ca="1">IF(Testitaulu_Testtabell!$B$2="","",IF(Testitaulu_Testtabell!B263="","",IF(Asetukset!$B$26=(MID(CELL("filename",B258),FIND("]",CELL("filename",B258))+1,255)),Testitaulu_Testtabell!B263,"")))</f>
        <v/>
      </c>
      <c r="C259" s="38" t="str">
        <f ca="1">IF(Testitaulu_Testtabell!$B$2="","",IF(Testitaulu_Testtabell!C263="","",IF(Asetukset!$B$26=(MID(CELL("filename",C258),FIND("]",CELL("filename",C258))+1,255)),Testitaulu_Testtabell!C263,"")))</f>
        <v/>
      </c>
      <c r="D259" s="19" t="str">
        <f>IF(Aloitus_Start!$D$1="","",IF(B259="","",IF(C259="","",C259-B259)))</f>
        <v/>
      </c>
      <c r="E259" s="45" t="str">
        <f>IF(Aloitus_Start!$D$1="","",IF(B259="","",IF(B259=0,"",IF(B259=" ","",IF(C259="","",(C259/B259)-1)))))</f>
        <v/>
      </c>
      <c r="F259" s="19" t="str">
        <f ca="1">IF($A$3="","",IF(Aloitus_Start!$D$1="","",IF(B259="",IF(Aloitus_Start!$D$1="Suomi","Tieto puuttuu : "&amp;$A259,IF(Aloitus_Start!$D$1="Svenska","Information saknas : "&amp;$A259)),"")))</f>
        <v/>
      </c>
      <c r="G259" s="19" t="str">
        <f ca="1">IF($A$3="","",IF(Aloitus_Start!$D$1="","",IF(C259="",IF(Aloitus_Start!$D$1="Suomi","Tieto puuttuu : "&amp;$A259,IF(Aloitus_Start!$D$1="Svenska","Information saknas : "&amp;$A259)),"")))</f>
        <v/>
      </c>
    </row>
    <row r="260" spans="1:7" x14ac:dyDescent="0.2">
      <c r="A260" s="37" t="str">
        <f ca="1">IF(Testitaulu_Testtabell!$B$2="","",IF(Testitaulu_Testtabell!A264="","",IF(Asetukset!$B$26=(MID(CELL("filename",A259),FIND("]",CELL("filename",A259))+1,255)),Testitaulu_Testtabell!A264,"")))</f>
        <v/>
      </c>
      <c r="B260" s="19" t="str">
        <f ca="1">IF(Testitaulu_Testtabell!$B$2="","",IF(Testitaulu_Testtabell!B264="","",IF(Asetukset!$B$26=(MID(CELL("filename",B259),FIND("]",CELL("filename",B259))+1,255)),Testitaulu_Testtabell!B264,"")))</f>
        <v/>
      </c>
      <c r="C260" s="38" t="str">
        <f ca="1">IF(Testitaulu_Testtabell!$B$2="","",IF(Testitaulu_Testtabell!C264="","",IF(Asetukset!$B$26=(MID(CELL("filename",C259),FIND("]",CELL("filename",C259))+1,255)),Testitaulu_Testtabell!C264,"")))</f>
        <v/>
      </c>
      <c r="D260" s="19" t="str">
        <f>IF(Aloitus_Start!$D$1="","",IF(B260="","",IF(C260="","",C260-B260)))</f>
        <v/>
      </c>
      <c r="E260" s="45" t="str">
        <f>IF(Aloitus_Start!$D$1="","",IF(B260="","",IF(B260=0,"",IF(B260=" ","",IF(C260="","",(C260/B260)-1)))))</f>
        <v/>
      </c>
      <c r="F260" s="19" t="str">
        <f ca="1">IF($A$3="","",IF(Aloitus_Start!$D$1="","",IF(B260="",IF(Aloitus_Start!$D$1="Suomi","Tieto puuttuu : "&amp;$A260,IF(Aloitus_Start!$D$1="Svenska","Information saknas : "&amp;$A260)),"")))</f>
        <v/>
      </c>
      <c r="G260" s="19" t="str">
        <f ca="1">IF($A$3="","",IF(Aloitus_Start!$D$1="","",IF(C260="",IF(Aloitus_Start!$D$1="Suomi","Tieto puuttuu : "&amp;$A260,IF(Aloitus_Start!$D$1="Svenska","Information saknas : "&amp;$A260)),"")))</f>
        <v/>
      </c>
    </row>
    <row r="261" spans="1:7" x14ac:dyDescent="0.2">
      <c r="A261" s="37" t="str">
        <f ca="1">IF(Testitaulu_Testtabell!$B$2="","",IF(Testitaulu_Testtabell!A265="","",IF(Asetukset!$B$26=(MID(CELL("filename",A260),FIND("]",CELL("filename",A260))+1,255)),Testitaulu_Testtabell!A265,"")))</f>
        <v/>
      </c>
      <c r="B261" s="19" t="str">
        <f ca="1">IF(Testitaulu_Testtabell!$B$2="","",IF(Testitaulu_Testtabell!B265="","",IF(Asetukset!$B$26=(MID(CELL("filename",B260),FIND("]",CELL("filename",B260))+1,255)),Testitaulu_Testtabell!B265,"")))</f>
        <v/>
      </c>
      <c r="C261" s="38" t="str">
        <f ca="1">IF(Testitaulu_Testtabell!$B$2="","",IF(Testitaulu_Testtabell!C265="","",IF(Asetukset!$B$26=(MID(CELL("filename",C260),FIND("]",CELL("filename",C260))+1,255)),Testitaulu_Testtabell!C265,"")))</f>
        <v/>
      </c>
      <c r="D261" s="19" t="str">
        <f>IF(Aloitus_Start!$D$1="","",IF(B261="","",IF(C261="","",C261-B261)))</f>
        <v/>
      </c>
      <c r="E261" s="45" t="str">
        <f>IF(Aloitus_Start!$D$1="","",IF(B261="","",IF(B261=0,"",IF(B261=" ","",IF(C261="","",(C261/B261)-1)))))</f>
        <v/>
      </c>
      <c r="F261" s="19" t="str">
        <f ca="1">IF($A$3="","",IF(Aloitus_Start!$D$1="","",IF(B261="",IF(Aloitus_Start!$D$1="Suomi","Tieto puuttuu : "&amp;$A261,IF(Aloitus_Start!$D$1="Svenska","Information saknas : "&amp;$A261)),"")))</f>
        <v/>
      </c>
      <c r="G261" s="19" t="str">
        <f ca="1">IF($A$3="","",IF(Aloitus_Start!$D$1="","",IF(C261="",IF(Aloitus_Start!$D$1="Suomi","Tieto puuttuu : "&amp;$A261,IF(Aloitus_Start!$D$1="Svenska","Information saknas : "&amp;$A261)),"")))</f>
        <v/>
      </c>
    </row>
    <row r="262" spans="1:7" x14ac:dyDescent="0.2">
      <c r="A262" s="37" t="str">
        <f ca="1">IF(Testitaulu_Testtabell!$B$2="","",IF(Testitaulu_Testtabell!A266="","",IF(Asetukset!$B$26=(MID(CELL("filename",A261),FIND("]",CELL("filename",A261))+1,255)),Testitaulu_Testtabell!A266,"")))</f>
        <v/>
      </c>
      <c r="B262" s="19" t="str">
        <f ca="1">IF(Testitaulu_Testtabell!$B$2="","",IF(Testitaulu_Testtabell!B266="","",IF(Asetukset!$B$26=(MID(CELL("filename",B261),FIND("]",CELL("filename",B261))+1,255)),Testitaulu_Testtabell!B266,"")))</f>
        <v/>
      </c>
      <c r="C262" s="38" t="str">
        <f ca="1">IF(Testitaulu_Testtabell!$B$2="","",IF(Testitaulu_Testtabell!C266="","",IF(Asetukset!$B$26=(MID(CELL("filename",C261),FIND("]",CELL("filename",C261))+1,255)),Testitaulu_Testtabell!C266,"")))</f>
        <v/>
      </c>
      <c r="D262" s="19" t="str">
        <f>IF(Aloitus_Start!$D$1="","",IF(B262="","",IF(C262="","",C262-B262)))</f>
        <v/>
      </c>
      <c r="E262" s="45" t="str">
        <f>IF(Aloitus_Start!$D$1="","",IF(B262="","",IF(B262=0,"",IF(B262=" ","",IF(C262="","",(C262/B262)-1)))))</f>
        <v/>
      </c>
      <c r="F262" s="19" t="str">
        <f ca="1">IF($A$3="","",IF(Aloitus_Start!$D$1="","",IF(B262="",IF(Aloitus_Start!$D$1="Suomi","Tieto puuttuu : "&amp;$A262,IF(Aloitus_Start!$D$1="Svenska","Information saknas : "&amp;$A262)),"")))</f>
        <v/>
      </c>
      <c r="G262" s="19" t="str">
        <f ca="1">IF($A$3="","",IF(Aloitus_Start!$D$1="","",IF(C262="",IF(Aloitus_Start!$D$1="Suomi","Tieto puuttuu : "&amp;$A262,IF(Aloitus_Start!$D$1="Svenska","Information saknas : "&amp;$A262)),"")))</f>
        <v/>
      </c>
    </row>
    <row r="263" spans="1:7" x14ac:dyDescent="0.2">
      <c r="A263" s="37" t="str">
        <f ca="1">IF(Testitaulu_Testtabell!$B$2="","",IF(Testitaulu_Testtabell!A267="","",IF(Asetukset!$B$26=(MID(CELL("filename",A262),FIND("]",CELL("filename",A262))+1,255)),Testitaulu_Testtabell!A267,"")))</f>
        <v/>
      </c>
      <c r="B263" s="19" t="str">
        <f ca="1">IF(Testitaulu_Testtabell!$B$2="","",IF(Testitaulu_Testtabell!B267="","",IF(Asetukset!$B$26=(MID(CELL("filename",B262),FIND("]",CELL("filename",B262))+1,255)),Testitaulu_Testtabell!B267,"")))</f>
        <v/>
      </c>
      <c r="C263" s="38" t="str">
        <f ca="1">IF(Testitaulu_Testtabell!$B$2="","",IF(Testitaulu_Testtabell!C267="","",IF(Asetukset!$B$26=(MID(CELL("filename",C262),FIND("]",CELL("filename",C262))+1,255)),Testitaulu_Testtabell!C267,"")))</f>
        <v/>
      </c>
      <c r="F263" s="19" t="str">
        <f ca="1">IF($A$3="","",IF(Aloitus_Start!$D$1="","",IF(B263="",IF(Aloitus_Start!$D$1="Suomi","Tieto puuttuu : "&amp;$A263,IF(Aloitus_Start!$D$1="Svenska","Information saknas : "&amp;$A263)),"")))</f>
        <v/>
      </c>
      <c r="G263" s="19" t="str">
        <f ca="1">IF($A$3="","",IF(Aloitus_Start!$D$1="","",IF(C263="",IF(Aloitus_Start!$D$1="Suomi","Tieto puuttuu : "&amp;$A263,IF(Aloitus_Start!$D$1="Svenska","Information saknas : "&amp;$A263)),"")))</f>
        <v/>
      </c>
    </row>
    <row r="264" spans="1:7" x14ac:dyDescent="0.2">
      <c r="A264" s="37" t="str">
        <f ca="1">IF(Testitaulu_Testtabell!$B$2="","",IF(Testitaulu_Testtabell!A268="","",IF(Asetukset!$B$26=(MID(CELL("filename",A263),FIND("]",CELL("filename",A263))+1,255)),Testitaulu_Testtabell!A268,"")))</f>
        <v/>
      </c>
      <c r="B264" s="19" t="str">
        <f ca="1">IF(Testitaulu_Testtabell!$B$2="","",IF(Testitaulu_Testtabell!B268="","",IF(Asetukset!$B$26=(MID(CELL("filename",B263),FIND("]",CELL("filename",B263))+1,255)),Testitaulu_Testtabell!B268,"")))</f>
        <v/>
      </c>
      <c r="C264" s="38" t="str">
        <f ca="1">IF(Testitaulu_Testtabell!$B$2="","",IF(Testitaulu_Testtabell!C268="","",IF(Asetukset!$B$26=(MID(CELL("filename",C263),FIND("]",CELL("filename",C263))+1,255)),Testitaulu_Testtabell!C268,"")))</f>
        <v/>
      </c>
      <c r="D264" s="19" t="str">
        <f>IF(Aloitus_Start!$D$1="","",IF(B264="","",IF(C264="","",C264-B264)))</f>
        <v/>
      </c>
      <c r="E264" s="45" t="str">
        <f>IF(Aloitus_Start!$D$1="","",IF(B264="","",IF(B264=0,"",IF(B264=" ","",IF(C264="","",(C264/B264)-1)))))</f>
        <v/>
      </c>
      <c r="F264" s="19" t="str">
        <f ca="1">IF($A$3="","",IF(Aloitus_Start!$D$1="","",IF(B264="",IF(Aloitus_Start!$D$1="Suomi","Tieto puuttuu : "&amp;$A264,IF(Aloitus_Start!$D$1="Svenska","Information saknas : "&amp;$A264)),"")))</f>
        <v/>
      </c>
      <c r="G264" s="19" t="str">
        <f ca="1">IF($A$3="","",IF(Aloitus_Start!$D$1="","",IF(C264="",IF(Aloitus_Start!$D$1="Suomi","Tieto puuttuu : "&amp;$A264,IF(Aloitus_Start!$D$1="Svenska","Information saknas : "&amp;$A264)),"")))</f>
        <v/>
      </c>
    </row>
    <row r="265" spans="1:7" x14ac:dyDescent="0.2">
      <c r="A265" s="37" t="str">
        <f ca="1">IF(Testitaulu_Testtabell!$B$2="","",IF(Testitaulu_Testtabell!A269="","",IF(Asetukset!$B$26=(MID(CELL("filename",A264),FIND("]",CELL("filename",A264))+1,255)),Testitaulu_Testtabell!A269,"")))</f>
        <v/>
      </c>
      <c r="B265" s="19" t="str">
        <f ca="1">IF(Testitaulu_Testtabell!$B$2="","",IF(Testitaulu_Testtabell!B269="","",IF(Asetukset!$B$26=(MID(CELL("filename",B264),FIND("]",CELL("filename",B264))+1,255)),Testitaulu_Testtabell!B269,"")))</f>
        <v/>
      </c>
      <c r="C265" s="38" t="str">
        <f ca="1">IF(Testitaulu_Testtabell!$B$2="","",IF(Testitaulu_Testtabell!C269="","",IF(Asetukset!$B$26=(MID(CELL("filename",C264),FIND("]",CELL("filename",C264))+1,255)),Testitaulu_Testtabell!C269,"")))</f>
        <v/>
      </c>
      <c r="D265" s="19" t="str">
        <f>IF(Aloitus_Start!$D$1="","",IF(B265="","",IF(C265="","",C265-B265)))</f>
        <v/>
      </c>
      <c r="E265" s="45" t="str">
        <f>IF(Aloitus_Start!$D$1="","",IF(B265="","",IF(B265=0,"",IF(B265=" ","",IF(C265="","",(C265/B265)-1)))))</f>
        <v/>
      </c>
      <c r="F265" s="19" t="str">
        <f ca="1">IF($A$3="","",IF(Aloitus_Start!$D$1="","",IF(B265="",IF(Aloitus_Start!$D$1="Suomi","Tieto puuttuu : "&amp;$A265,IF(Aloitus_Start!$D$1="Svenska","Information saknas : "&amp;$A265)),"")))</f>
        <v/>
      </c>
      <c r="G265" s="19" t="str">
        <f ca="1">IF($A$3="","",IF(Aloitus_Start!$D$1="","",IF(C265="",IF(Aloitus_Start!$D$1="Suomi","Tieto puuttuu : "&amp;$A265,IF(Aloitus_Start!$D$1="Svenska","Information saknas : "&amp;$A265)),"")))</f>
        <v/>
      </c>
    </row>
    <row r="266" spans="1:7" x14ac:dyDescent="0.2">
      <c r="A266" s="37" t="str">
        <f ca="1">IF(Testitaulu_Testtabell!$B$2="","",IF(Testitaulu_Testtabell!A270="","",IF(Asetukset!$B$26=(MID(CELL("filename",A265),FIND("]",CELL("filename",A265))+1,255)),Testitaulu_Testtabell!A270,"")))</f>
        <v/>
      </c>
      <c r="B266" s="19" t="str">
        <f ca="1">IF(Testitaulu_Testtabell!$B$2="","",IF(Testitaulu_Testtabell!B270="","",IF(Asetukset!$B$26=(MID(CELL("filename",B265),FIND("]",CELL("filename",B265))+1,255)),Testitaulu_Testtabell!B270,"")))</f>
        <v/>
      </c>
      <c r="C266" s="38" t="str">
        <f ca="1">IF(Testitaulu_Testtabell!$B$2="","",IF(Testitaulu_Testtabell!C270="","",IF(Asetukset!$B$26=(MID(CELL("filename",C265),FIND("]",CELL("filename",C265))+1,255)),Testitaulu_Testtabell!C270,"")))</f>
        <v/>
      </c>
      <c r="D266" s="19" t="str">
        <f>IF(Aloitus_Start!$D$1="","",IF(B266="","",IF(C266="","",C266-B266)))</f>
        <v/>
      </c>
      <c r="E266" s="45" t="str">
        <f>IF(Aloitus_Start!$D$1="","",IF(B266="","",IF(B266=0,"",IF(B266=" ","",IF(C266="","",(C266/B266)-1)))))</f>
        <v/>
      </c>
      <c r="F266" s="19" t="str">
        <f ca="1">IF($A$3="","",IF(Aloitus_Start!$D$1="","",IF(B266="",IF(Aloitus_Start!$D$1="Suomi","Tieto puuttuu : "&amp;$A266,IF(Aloitus_Start!$D$1="Svenska","Information saknas : "&amp;$A266)),"")))</f>
        <v/>
      </c>
      <c r="G266" s="19" t="str">
        <f ca="1">IF($A$3="","",IF(Aloitus_Start!$D$1="","",IF(C266="",IF(Aloitus_Start!$D$1="Suomi","Tieto puuttuu : "&amp;$A266,IF(Aloitus_Start!$D$1="Svenska","Information saknas : "&amp;$A266)),"")))</f>
        <v/>
      </c>
    </row>
    <row r="267" spans="1:7" x14ac:dyDescent="0.2">
      <c r="A267" s="37" t="str">
        <f ca="1">IF(Testitaulu_Testtabell!$B$2="","",IF(Testitaulu_Testtabell!A271="","",IF(Asetukset!$B$26=(MID(CELL("filename",A266),FIND("]",CELL("filename",A266))+1,255)),Testitaulu_Testtabell!A271,"")))</f>
        <v/>
      </c>
      <c r="B267" s="19" t="str">
        <f ca="1">IF(Testitaulu_Testtabell!$B$2="","",IF(Testitaulu_Testtabell!B271="","",IF(Asetukset!$B$26=(MID(CELL("filename",B266),FIND("]",CELL("filename",B266))+1,255)),Testitaulu_Testtabell!B271,"")))</f>
        <v/>
      </c>
      <c r="C267" s="38" t="str">
        <f ca="1">IF(Testitaulu_Testtabell!$B$2="","",IF(Testitaulu_Testtabell!C271="","",IF(Asetukset!$B$26=(MID(CELL("filename",C266),FIND("]",CELL("filename",C266))+1,255)),Testitaulu_Testtabell!C271,"")))</f>
        <v/>
      </c>
      <c r="D267" s="19" t="str">
        <f>IF(Aloitus_Start!$D$1="","",IF(B267="","",IF(C267="","",C267-B267)))</f>
        <v/>
      </c>
      <c r="E267" s="45" t="str">
        <f>IF(Aloitus_Start!$D$1="","",IF(B267="","",IF(B267=0,"",IF(B267=" ","",IF(C267="","",(C267/B267)-1)))))</f>
        <v/>
      </c>
      <c r="F267" s="19" t="str">
        <f ca="1">IF($A$3="","",IF(Aloitus_Start!$D$1="","",IF(B267="",IF(Aloitus_Start!$D$1="Suomi","Tieto puuttuu : "&amp;$A267,IF(Aloitus_Start!$D$1="Svenska","Information saknas : "&amp;$A267)),"")))</f>
        <v/>
      </c>
      <c r="G267" s="19" t="str">
        <f ca="1">IF($A$3="","",IF(Aloitus_Start!$D$1="","",IF(C267="",IF(Aloitus_Start!$D$1="Suomi","Tieto puuttuu : "&amp;$A267,IF(Aloitus_Start!$D$1="Svenska","Information saknas : "&amp;$A267)),"")))</f>
        <v/>
      </c>
    </row>
    <row r="268" spans="1:7" x14ac:dyDescent="0.2">
      <c r="A268" s="37" t="str">
        <f ca="1">IF(Testitaulu_Testtabell!$B$2="","",IF(Testitaulu_Testtabell!A272="","",IF(Asetukset!$B$26=(MID(CELL("filename",A267),FIND("]",CELL("filename",A267))+1,255)),Testitaulu_Testtabell!A272,"")))</f>
        <v/>
      </c>
      <c r="B268" s="19" t="str">
        <f ca="1">IF(Testitaulu_Testtabell!$B$2="","",IF(Testitaulu_Testtabell!B272="","",IF(Asetukset!$B$26=(MID(CELL("filename",B267),FIND("]",CELL("filename",B267))+1,255)),Testitaulu_Testtabell!B272,"")))</f>
        <v/>
      </c>
      <c r="C268" s="38" t="str">
        <f ca="1">IF(Testitaulu_Testtabell!$B$2="","",IF(Testitaulu_Testtabell!C272="","",IF(Asetukset!$B$26=(MID(CELL("filename",C267),FIND("]",CELL("filename",C267))+1,255)),Testitaulu_Testtabell!C272,"")))</f>
        <v/>
      </c>
      <c r="D268" s="19" t="str">
        <f>IF(Aloitus_Start!$D$1="","",IF(B268="","",IF(C268="","",C268-B268)))</f>
        <v/>
      </c>
      <c r="E268" s="45" t="str">
        <f>IF(Aloitus_Start!$D$1="","",IF(B268="","",IF(B268=0,"",IF(B268=" ","",IF(C268="","",(C268/B268)-1)))))</f>
        <v/>
      </c>
      <c r="F268" s="19" t="str">
        <f ca="1">IF($A$3="","",IF(Aloitus_Start!$D$1="","",IF(B268="",IF(Aloitus_Start!$D$1="Suomi","Tieto puuttuu : "&amp;$A268,IF(Aloitus_Start!$D$1="Svenska","Information saknas : "&amp;$A268)),"")))</f>
        <v/>
      </c>
      <c r="G268" s="19" t="str">
        <f ca="1">IF($A$3="","",IF(Aloitus_Start!$D$1="","",IF(C268="",IF(Aloitus_Start!$D$1="Suomi","Tieto puuttuu : "&amp;$A268,IF(Aloitus_Start!$D$1="Svenska","Information saknas : "&amp;$A268)),"")))</f>
        <v/>
      </c>
    </row>
    <row r="269" spans="1:7" x14ac:dyDescent="0.2">
      <c r="A269" s="37" t="str">
        <f ca="1">IF(Testitaulu_Testtabell!$B$2="","",IF(Testitaulu_Testtabell!A273="","",IF(Asetukset!$B$26=(MID(CELL("filename",A268),FIND("]",CELL("filename",A268))+1,255)),Testitaulu_Testtabell!A273,"")))</f>
        <v/>
      </c>
      <c r="B269" s="19" t="str">
        <f ca="1">IF(Testitaulu_Testtabell!$B$2="","",IF(Testitaulu_Testtabell!B273="","",IF(Asetukset!$B$26=(MID(CELL("filename",B268),FIND("]",CELL("filename",B268))+1,255)),Testitaulu_Testtabell!B273,"")))</f>
        <v/>
      </c>
      <c r="C269" s="38" t="str">
        <f ca="1">IF(Testitaulu_Testtabell!$B$2="","",IF(Testitaulu_Testtabell!C273="","",IF(Asetukset!$B$26=(MID(CELL("filename",C268),FIND("]",CELL("filename",C268))+1,255)),Testitaulu_Testtabell!C273,"")))</f>
        <v/>
      </c>
      <c r="D269" s="19" t="str">
        <f>IF(Aloitus_Start!$D$1="","",IF(B269="","",IF(C269="","",C269-B269)))</f>
        <v/>
      </c>
      <c r="E269" s="45" t="str">
        <f>IF(Aloitus_Start!$D$1="","",IF(B269="","",IF(B269=0,"",IF(B269=" ","",IF(C269="","",(C269/B269)-1)))))</f>
        <v/>
      </c>
      <c r="F269" s="19" t="str">
        <f ca="1">IF($A$3="","",IF(Aloitus_Start!$D$1="","",IF(B269="",IF(Aloitus_Start!$D$1="Suomi","Tieto puuttuu : "&amp;$A269,IF(Aloitus_Start!$D$1="Svenska","Information saknas : "&amp;$A269)),"")))</f>
        <v/>
      </c>
      <c r="G269" s="19" t="str">
        <f ca="1">IF($A$3="","",IF(Aloitus_Start!$D$1="","",IF(C269="",IF(Aloitus_Start!$D$1="Suomi","Tieto puuttuu : "&amp;$A269,IF(Aloitus_Start!$D$1="Svenska","Information saknas : "&amp;$A269)),"")))</f>
        <v/>
      </c>
    </row>
    <row r="270" spans="1:7" x14ac:dyDescent="0.2">
      <c r="A270" s="37" t="str">
        <f ca="1">IF(Testitaulu_Testtabell!$B$2="","",IF(Testitaulu_Testtabell!A274="","",IF(Asetukset!$B$26=(MID(CELL("filename",A269),FIND("]",CELL("filename",A269))+1,255)),Testitaulu_Testtabell!A274,"")))</f>
        <v/>
      </c>
      <c r="B270" s="19" t="str">
        <f ca="1">IF(Testitaulu_Testtabell!$B$2="","",IF(Testitaulu_Testtabell!B274="","",IF(Asetukset!$B$26=(MID(CELL("filename",B269),FIND("]",CELL("filename",B269))+1,255)),Testitaulu_Testtabell!B274,"")))</f>
        <v/>
      </c>
      <c r="C270" s="38" t="str">
        <f ca="1">IF(Testitaulu_Testtabell!$B$2="","",IF(Testitaulu_Testtabell!C274="","",IF(Asetukset!$B$26=(MID(CELL("filename",C269),FIND("]",CELL("filename",C269))+1,255)),Testitaulu_Testtabell!C274,"")))</f>
        <v/>
      </c>
      <c r="D270" s="19" t="str">
        <f>IF(Aloitus_Start!$D$1="","",IF(B270="","",IF(C270="","",C270-B270)))</f>
        <v/>
      </c>
      <c r="E270" s="45" t="str">
        <f>IF(Aloitus_Start!$D$1="","",IF(B270="","",IF(B270=0,"",IF(B270=" ","",IF(C270="","",(C270/B270)-1)))))</f>
        <v/>
      </c>
      <c r="F270" s="19" t="str">
        <f ca="1">IF($A$3="","",IF(Aloitus_Start!$D$1="","",IF(B270="",IF(Aloitus_Start!$D$1="Suomi","Tieto puuttuu : "&amp;$A270,IF(Aloitus_Start!$D$1="Svenska","Information saknas : "&amp;$A270)),"")))</f>
        <v/>
      </c>
      <c r="G270" s="19" t="str">
        <f ca="1">IF($A$3="","",IF(Aloitus_Start!$D$1="","",IF(C270="",IF(Aloitus_Start!$D$1="Suomi","Tieto puuttuu : "&amp;$A270,IF(Aloitus_Start!$D$1="Svenska","Information saknas : "&amp;$A270)),"")))</f>
        <v/>
      </c>
    </row>
    <row r="271" spans="1:7" x14ac:dyDescent="0.2">
      <c r="A271" s="37" t="str">
        <f ca="1">IF(Testitaulu_Testtabell!$B$2="","",IF(Testitaulu_Testtabell!A275="","",IF(Asetukset!$B$26=(MID(CELL("filename",A270),FIND("]",CELL("filename",A270))+1,255)),Testitaulu_Testtabell!A275,"")))</f>
        <v/>
      </c>
      <c r="B271" s="19" t="str">
        <f ca="1">IF(Testitaulu_Testtabell!$B$2="","",IF(Testitaulu_Testtabell!B275="","",IF(Asetukset!$B$26=(MID(CELL("filename",B270),FIND("]",CELL("filename",B270))+1,255)),Testitaulu_Testtabell!B275,"")))</f>
        <v/>
      </c>
      <c r="C271" s="38" t="str">
        <f ca="1">IF(Testitaulu_Testtabell!$B$2="","",IF(Testitaulu_Testtabell!C275="","",IF(Asetukset!$B$26=(MID(CELL("filename",C270),FIND("]",CELL("filename",C270))+1,255)),Testitaulu_Testtabell!C275,"")))</f>
        <v/>
      </c>
      <c r="D271" s="19" t="str">
        <f>IF(Aloitus_Start!$D$1="","",IF(B271="","",IF(C271="","",C271-B271)))</f>
        <v/>
      </c>
      <c r="E271" s="45" t="str">
        <f>IF(Aloitus_Start!$D$1="","",IF(B271="","",IF(B271=0,"",IF(B271=" ","",IF(C271="","",(C271/B271)-1)))))</f>
        <v/>
      </c>
      <c r="F271" s="19" t="str">
        <f ca="1">IF($A$3="","",IF(Aloitus_Start!$D$1="","",IF(B271="",IF(Aloitus_Start!$D$1="Suomi","Tieto puuttuu : "&amp;$A271,IF(Aloitus_Start!$D$1="Svenska","Information saknas : "&amp;$A271)),"")))</f>
        <v/>
      </c>
      <c r="G271" s="19" t="str">
        <f ca="1">IF($A$3="","",IF(Aloitus_Start!$D$1="","",IF(C271="",IF(Aloitus_Start!$D$1="Suomi","Tieto puuttuu : "&amp;$A271,IF(Aloitus_Start!$D$1="Svenska","Information saknas : "&amp;$A271)),"")))</f>
        <v/>
      </c>
    </row>
    <row r="272" spans="1:7" x14ac:dyDescent="0.2">
      <c r="A272" s="37" t="str">
        <f ca="1">IF(Testitaulu_Testtabell!$B$2="","",IF(Testitaulu_Testtabell!A276="","",IF(Asetukset!$B$26=(MID(CELL("filename",A271),FIND("]",CELL("filename",A271))+1,255)),Testitaulu_Testtabell!A276,"")))</f>
        <v/>
      </c>
      <c r="B272" s="19" t="str">
        <f ca="1">IF(Testitaulu_Testtabell!$B$2="","",IF(Testitaulu_Testtabell!B276="","",IF(Asetukset!$B$26=(MID(CELL("filename",B271),FIND("]",CELL("filename",B271))+1,255)),Testitaulu_Testtabell!B276,"")))</f>
        <v/>
      </c>
      <c r="C272" s="38" t="str">
        <f ca="1">IF(Testitaulu_Testtabell!$B$2="","",IF(Testitaulu_Testtabell!C276="","",IF(Asetukset!$B$26=(MID(CELL("filename",C271),FIND("]",CELL("filename",C271))+1,255)),Testitaulu_Testtabell!C276,"")))</f>
        <v/>
      </c>
      <c r="D272" s="19" t="str">
        <f>IF(Aloitus_Start!$D$1="","",IF(B272="","",IF(C272="","",C272-B272)))</f>
        <v/>
      </c>
      <c r="E272" s="45" t="str">
        <f>IF(Aloitus_Start!$D$1="","",IF(B272="","",IF(B272=0,"",IF(B272=" ","",IF(C272="","",(C272/B272)-1)))))</f>
        <v/>
      </c>
      <c r="F272" s="19" t="str">
        <f ca="1">IF($A$3="","",IF(Aloitus_Start!$D$1="","",IF(B272="",IF(Aloitus_Start!$D$1="Suomi","Tieto puuttuu : "&amp;$A272,IF(Aloitus_Start!$D$1="Svenska","Information saknas : "&amp;$A272)),"")))</f>
        <v/>
      </c>
      <c r="G272" s="19" t="str">
        <f ca="1">IF($A$3="","",IF(Aloitus_Start!$D$1="","",IF(C272="",IF(Aloitus_Start!$D$1="Suomi","Tieto puuttuu : "&amp;$A272,IF(Aloitus_Start!$D$1="Svenska","Information saknas : "&amp;$A272)),"")))</f>
        <v/>
      </c>
    </row>
    <row r="273" spans="1:7" x14ac:dyDescent="0.2">
      <c r="A273" s="37" t="str">
        <f ca="1">IF(Testitaulu_Testtabell!$B$2="","",IF(Testitaulu_Testtabell!A277="","",IF(Asetukset!$B$26=(MID(CELL("filename",A272),FIND("]",CELL("filename",A272))+1,255)),Testitaulu_Testtabell!A277,"")))</f>
        <v/>
      </c>
      <c r="B273" s="19" t="str">
        <f ca="1">IF(Testitaulu_Testtabell!$B$2="","",IF(Testitaulu_Testtabell!B277="","",IF(Asetukset!$B$26=(MID(CELL("filename",B272),FIND("]",CELL("filename",B272))+1,255)),Testitaulu_Testtabell!B277,"")))</f>
        <v/>
      </c>
      <c r="C273" s="38" t="str">
        <f ca="1">IF(Testitaulu_Testtabell!$B$2="","",IF(Testitaulu_Testtabell!C277="","",IF(Asetukset!$B$26=(MID(CELL("filename",C272),FIND("]",CELL("filename",C272))+1,255)),Testitaulu_Testtabell!C277,"")))</f>
        <v/>
      </c>
      <c r="F273" s="19" t="str">
        <f ca="1">IF($A$3="","",IF(Aloitus_Start!$D$1="","",IF(B273="",IF(Aloitus_Start!$D$1="Suomi","Tieto puuttuu : "&amp;$A273,IF(Aloitus_Start!$D$1="Svenska","Information saknas : "&amp;$A273)),"")))</f>
        <v/>
      </c>
      <c r="G273" s="19" t="str">
        <f ca="1">IF($A$3="","",IF(Aloitus_Start!$D$1="","",IF(C273="",IF(Aloitus_Start!$D$1="Suomi","Tieto puuttuu : "&amp;$A273,IF(Aloitus_Start!$D$1="Svenska","Information saknas : "&amp;$A273)),"")))</f>
        <v/>
      </c>
    </row>
    <row r="274" spans="1:7" x14ac:dyDescent="0.2">
      <c r="A274" s="37" t="str">
        <f ca="1">IF(Testitaulu_Testtabell!$B$2="","",IF(Testitaulu_Testtabell!A278="","",IF(Asetukset!$B$26=(MID(CELL("filename",A273),FIND("]",CELL("filename",A273))+1,255)),Testitaulu_Testtabell!A278,"")))</f>
        <v/>
      </c>
      <c r="B274" s="19" t="str">
        <f ca="1">IF(Testitaulu_Testtabell!$B$2="","",IF(Testitaulu_Testtabell!B278="","",IF(Asetukset!$B$26=(MID(CELL("filename",B273),FIND("]",CELL("filename",B273))+1,255)),Testitaulu_Testtabell!B278,"")))</f>
        <v/>
      </c>
      <c r="C274" s="38" t="str">
        <f ca="1">IF(Testitaulu_Testtabell!$B$2="","",IF(Testitaulu_Testtabell!C278="","",IF(Asetukset!$B$26=(MID(CELL("filename",C273),FIND("]",CELL("filename",C273))+1,255)),Testitaulu_Testtabell!C278,"")))</f>
        <v/>
      </c>
      <c r="D274" s="19" t="str">
        <f>IF(Aloitus_Start!$D$1="","",IF(B274="","",IF(C274="","",C274-B274)))</f>
        <v/>
      </c>
      <c r="E274" s="45" t="str">
        <f>IF(Aloitus_Start!$D$1="","",IF(B274="","",IF(B274=0,"",IF(B274=" ","",IF(C274="","",(C274/B274)-1)))))</f>
        <v/>
      </c>
      <c r="F274" s="19" t="str">
        <f ca="1">IF($A$3="","",IF(Aloitus_Start!$D$1="","",IF(B274="",IF(Aloitus_Start!$D$1="Suomi","Tieto puuttuu : "&amp;$A274,IF(Aloitus_Start!$D$1="Svenska","Information saknas : "&amp;$A274)),"")))</f>
        <v/>
      </c>
      <c r="G274" s="19" t="str">
        <f ca="1">IF($A$3="","",IF(Aloitus_Start!$D$1="","",IF(C274="",IF(Aloitus_Start!$D$1="Suomi","Tieto puuttuu : "&amp;$A274,IF(Aloitus_Start!$D$1="Svenska","Information saknas : "&amp;$A274)),"")))</f>
        <v/>
      </c>
    </row>
    <row r="275" spans="1:7" x14ac:dyDescent="0.2">
      <c r="A275" s="37" t="str">
        <f ca="1">IF(Testitaulu_Testtabell!$B$2="","",IF(Testitaulu_Testtabell!A279="","",IF(Asetukset!$B$26=(MID(CELL("filename",A274),FIND("]",CELL("filename",A274))+1,255)),Testitaulu_Testtabell!A279,"")))</f>
        <v/>
      </c>
      <c r="B275" s="19" t="str">
        <f ca="1">IF(Testitaulu_Testtabell!$B$2="","",IF(Testitaulu_Testtabell!B279="","",IF(Asetukset!$B$26=(MID(CELL("filename",B274),FIND("]",CELL("filename",B274))+1,255)),Testitaulu_Testtabell!B279,"")))</f>
        <v/>
      </c>
      <c r="C275" s="38" t="str">
        <f ca="1">IF(Testitaulu_Testtabell!$B$2="","",IF(Testitaulu_Testtabell!C279="","",IF(Asetukset!$B$26=(MID(CELL("filename",C274),FIND("]",CELL("filename",C274))+1,255)),Testitaulu_Testtabell!C279,"")))</f>
        <v/>
      </c>
      <c r="D275" s="19" t="str">
        <f>IF(Aloitus_Start!$D$1="","",IF(B275="","",IF(C275="","",C275-B275)))</f>
        <v/>
      </c>
      <c r="E275" s="45" t="str">
        <f>IF(Aloitus_Start!$D$1="","",IF(B275="","",IF(B275=0,"",IF(B275=" ","",IF(C275="","",(C275/B275)-1)))))</f>
        <v/>
      </c>
      <c r="F275" s="19" t="str">
        <f ca="1">IF($A$3="","",IF(Aloitus_Start!$D$1="","",IF(B275="",IF(Aloitus_Start!$D$1="Suomi","Tieto puuttuu : "&amp;$A275,IF(Aloitus_Start!$D$1="Svenska","Information saknas : "&amp;$A275)),"")))</f>
        <v/>
      </c>
      <c r="G275" s="19" t="str">
        <f ca="1">IF($A$3="","",IF(Aloitus_Start!$D$1="","",IF(C275="",IF(Aloitus_Start!$D$1="Suomi","Tieto puuttuu : "&amp;$A275,IF(Aloitus_Start!$D$1="Svenska","Information saknas : "&amp;$A275)),"")))</f>
        <v/>
      </c>
    </row>
    <row r="276" spans="1:7" x14ac:dyDescent="0.2">
      <c r="A276" s="37" t="str">
        <f ca="1">IF(Testitaulu_Testtabell!$B$2="","",IF(Testitaulu_Testtabell!A280="","",IF(Asetukset!$B$26=(MID(CELL("filename",A275),FIND("]",CELL("filename",A275))+1,255)),Testitaulu_Testtabell!A280,"")))</f>
        <v/>
      </c>
      <c r="B276" s="19" t="str">
        <f ca="1">IF(Testitaulu_Testtabell!$B$2="","",IF(Testitaulu_Testtabell!B280="","",IF(Asetukset!$B$26=(MID(CELL("filename",B275),FIND("]",CELL("filename",B275))+1,255)),Testitaulu_Testtabell!B280,"")))</f>
        <v/>
      </c>
      <c r="C276" s="38" t="str">
        <f ca="1">IF(Testitaulu_Testtabell!$B$2="","",IF(Testitaulu_Testtabell!C280="","",IF(Asetukset!$B$26=(MID(CELL("filename",C275),FIND("]",CELL("filename",C275))+1,255)),Testitaulu_Testtabell!C280,"")))</f>
        <v/>
      </c>
      <c r="D276" s="19" t="str">
        <f>IF(Aloitus_Start!$D$1="","",IF(B276="","",IF(C276="","",C276-B276)))</f>
        <v/>
      </c>
      <c r="E276" s="45" t="str">
        <f>IF(Aloitus_Start!$D$1="","",IF(B276="","",IF(B276=0,"",IF(B276=" ","",IF(C276="","",(C276/B276)-1)))))</f>
        <v/>
      </c>
      <c r="F276" s="19" t="str">
        <f ca="1">IF($A$3="","",IF(Aloitus_Start!$D$1="","",IF(B276="",IF(Aloitus_Start!$D$1="Suomi","Tieto puuttuu : "&amp;$A276,IF(Aloitus_Start!$D$1="Svenska","Information saknas : "&amp;$A276)),"")))</f>
        <v/>
      </c>
      <c r="G276" s="19" t="str">
        <f ca="1">IF($A$3="","",IF(Aloitus_Start!$D$1="","",IF(C276="",IF(Aloitus_Start!$D$1="Suomi","Tieto puuttuu : "&amp;$A276,IF(Aloitus_Start!$D$1="Svenska","Information saknas : "&amp;$A276)),"")))</f>
        <v/>
      </c>
    </row>
    <row r="277" spans="1:7" x14ac:dyDescent="0.2">
      <c r="A277" s="37" t="str">
        <f ca="1">IF(Testitaulu_Testtabell!$B$2="","",IF(Testitaulu_Testtabell!A281="","",IF(Asetukset!$B$26=(MID(CELL("filename",A276),FIND("]",CELL("filename",A276))+1,255)),Testitaulu_Testtabell!A281,"")))</f>
        <v/>
      </c>
      <c r="B277" s="19" t="str">
        <f ca="1">IF(Testitaulu_Testtabell!$B$2="","",IF(Testitaulu_Testtabell!B281="","",IF(Asetukset!$B$26=(MID(CELL("filename",B276),FIND("]",CELL("filename",B276))+1,255)),Testitaulu_Testtabell!B281,"")))</f>
        <v/>
      </c>
      <c r="C277" s="38" t="str">
        <f ca="1">IF(Testitaulu_Testtabell!$B$2="","",IF(Testitaulu_Testtabell!C281="","",IF(Asetukset!$B$26=(MID(CELL("filename",C276),FIND("]",CELL("filename",C276))+1,255)),Testitaulu_Testtabell!C281,"")))</f>
        <v/>
      </c>
      <c r="F277" s="19" t="str">
        <f ca="1">IF($A$3="","",IF(Aloitus_Start!$D$1="","",IF(B277="",IF(Aloitus_Start!$D$1="Suomi","Tieto puuttuu : "&amp;$A277,IF(Aloitus_Start!$D$1="Svenska","Information saknas : "&amp;$A277)),"")))</f>
        <v/>
      </c>
      <c r="G277" s="19" t="str">
        <f ca="1">IF($A$3="","",IF(Aloitus_Start!$D$1="","",IF(C277="",IF(Aloitus_Start!$D$1="Suomi","Tieto puuttuu : "&amp;$A277,IF(Aloitus_Start!$D$1="Svenska","Information saknas : "&amp;$A277)),"")))</f>
        <v/>
      </c>
    </row>
    <row r="278" spans="1:7" x14ac:dyDescent="0.2">
      <c r="A278" s="37" t="str">
        <f ca="1">IF(Testitaulu_Testtabell!$B$2="","",IF(Testitaulu_Testtabell!A282="","",IF(Asetukset!$B$26=(MID(CELL("filename",A277),FIND("]",CELL("filename",A277))+1,255)),Testitaulu_Testtabell!A282,"")))</f>
        <v/>
      </c>
      <c r="B278" s="19" t="str">
        <f ca="1">IF(Testitaulu_Testtabell!$B$2="","",IF(Testitaulu_Testtabell!B282="","",IF(Asetukset!$B$26=(MID(CELL("filename",B277),FIND("]",CELL("filename",B277))+1,255)),Testitaulu_Testtabell!B282,"")))</f>
        <v/>
      </c>
      <c r="C278" s="38" t="str">
        <f ca="1">IF(Testitaulu_Testtabell!$B$2="","",IF(Testitaulu_Testtabell!C282="","",IF(Asetukset!$B$26=(MID(CELL("filename",C277),FIND("]",CELL("filename",C277))+1,255)),Testitaulu_Testtabell!C282,"")))</f>
        <v/>
      </c>
      <c r="D278" s="19" t="str">
        <f>IF(Aloitus_Start!$D$1="","",IF(B278="","",IF(C278="","",C278-B278)))</f>
        <v/>
      </c>
      <c r="E278" s="45" t="str">
        <f>IF(Aloitus_Start!$D$1="","",IF(B278="","",IF(B278=0,"",IF(B278=" ","",IF(C278="","",(C278/B278)-1)))))</f>
        <v/>
      </c>
      <c r="F278" s="19" t="str">
        <f ca="1">IF($A$3="","",IF(Aloitus_Start!$D$1="","",IF(B278="",IF(Aloitus_Start!$D$1="Suomi","Tieto puuttuu : "&amp;$A278,IF(Aloitus_Start!$D$1="Svenska","Information saknas : "&amp;$A278)),"")))</f>
        <v/>
      </c>
      <c r="G278" s="19" t="str">
        <f ca="1">IF($A$3="","",IF(Aloitus_Start!$D$1="","",IF(C278="",IF(Aloitus_Start!$D$1="Suomi","Tieto puuttuu : "&amp;$A278,IF(Aloitus_Start!$D$1="Svenska","Information saknas : "&amp;$A278)),"")))</f>
        <v/>
      </c>
    </row>
    <row r="279" spans="1:7" x14ac:dyDescent="0.2">
      <c r="A279" s="37" t="str">
        <f ca="1">IF(Testitaulu_Testtabell!$B$2="","",IF(Testitaulu_Testtabell!A283="","",IF(Asetukset!$B$26=(MID(CELL("filename",A278),FIND("]",CELL("filename",A278))+1,255)),Testitaulu_Testtabell!A283,"")))</f>
        <v/>
      </c>
      <c r="B279" s="19" t="str">
        <f ca="1">IF(Testitaulu_Testtabell!$B$2="","",IF(Testitaulu_Testtabell!B283="","",IF(Asetukset!$B$26=(MID(CELL("filename",B278),FIND("]",CELL("filename",B278))+1,255)),Testitaulu_Testtabell!B283,"")))</f>
        <v/>
      </c>
      <c r="C279" s="38" t="str">
        <f ca="1">IF(Testitaulu_Testtabell!$B$2="","",IF(Testitaulu_Testtabell!C283="","",IF(Asetukset!$B$26=(MID(CELL("filename",C278),FIND("]",CELL("filename",C278))+1,255)),Testitaulu_Testtabell!C283,"")))</f>
        <v/>
      </c>
      <c r="D279" s="19" t="str">
        <f>IF(Aloitus_Start!$D$1="","",IF(B279="","",IF(C279="","",C279-B279)))</f>
        <v/>
      </c>
      <c r="E279" s="45" t="str">
        <f>IF(Aloitus_Start!$D$1="","",IF(B279="","",IF(B279=0,"",IF(B279=" ","",IF(C279="","",(C279/B279)-1)))))</f>
        <v/>
      </c>
      <c r="F279" s="19" t="str">
        <f ca="1">IF($A$3="","",IF(Aloitus_Start!$D$1="","",IF(B279="",IF(Aloitus_Start!$D$1="Suomi","Tieto puuttuu : "&amp;$A279,IF(Aloitus_Start!$D$1="Svenska","Information saknas : "&amp;$A279)),"")))</f>
        <v/>
      </c>
      <c r="G279" s="19" t="str">
        <f ca="1">IF($A$3="","",IF(Aloitus_Start!$D$1="","",IF(C279="",IF(Aloitus_Start!$D$1="Suomi","Tieto puuttuu : "&amp;$A279,IF(Aloitus_Start!$D$1="Svenska","Information saknas : "&amp;$A279)),"")))</f>
        <v/>
      </c>
    </row>
    <row r="280" spans="1:7" x14ac:dyDescent="0.2">
      <c r="A280" s="37" t="str">
        <f ca="1">IF(Testitaulu_Testtabell!$B$2="","",IF(Testitaulu_Testtabell!A284="","",IF(Asetukset!$B$26=(MID(CELL("filename",A279),FIND("]",CELL("filename",A279))+1,255)),Testitaulu_Testtabell!A284,"")))</f>
        <v/>
      </c>
      <c r="B280" s="19" t="str">
        <f ca="1">IF(Testitaulu_Testtabell!$B$2="","",IF(Testitaulu_Testtabell!B284="","",IF(Asetukset!$B$26=(MID(CELL("filename",B279),FIND("]",CELL("filename",B279))+1,255)),Testitaulu_Testtabell!B284,"")))</f>
        <v/>
      </c>
      <c r="C280" s="38" t="str">
        <f ca="1">IF(Testitaulu_Testtabell!$B$2="","",IF(Testitaulu_Testtabell!C284="","",IF(Asetukset!$B$26=(MID(CELL("filename",C279),FIND("]",CELL("filename",C279))+1,255)),Testitaulu_Testtabell!C284,"")))</f>
        <v/>
      </c>
      <c r="D280" s="19" t="str">
        <f>IF(Aloitus_Start!$D$1="","",IF(B280="","",IF(C280="","",C280-B280)))</f>
        <v/>
      </c>
      <c r="E280" s="45" t="str">
        <f>IF(Aloitus_Start!$D$1="","",IF(B280="","",IF(B280=0,"",IF(B280=" ","",IF(C280="","",(C280/B280)-1)))))</f>
        <v/>
      </c>
      <c r="F280" s="19" t="str">
        <f ca="1">IF($A$3="","",IF(Aloitus_Start!$D$1="","",IF(B280="",IF(Aloitus_Start!$D$1="Suomi","Tieto puuttuu : "&amp;$A280,IF(Aloitus_Start!$D$1="Svenska","Information saknas : "&amp;$A280)),"")))</f>
        <v/>
      </c>
      <c r="G280" s="19" t="str">
        <f ca="1">IF($A$3="","",IF(Aloitus_Start!$D$1="","",IF(C280="",IF(Aloitus_Start!$D$1="Suomi","Tieto puuttuu : "&amp;$A280,IF(Aloitus_Start!$D$1="Svenska","Information saknas : "&amp;$A280)),"")))</f>
        <v/>
      </c>
    </row>
    <row r="281" spans="1:7" x14ac:dyDescent="0.2">
      <c r="A281" s="37" t="str">
        <f ca="1">IF(Testitaulu_Testtabell!$B$2="","",IF(Testitaulu_Testtabell!A285="","",IF(Asetukset!$B$26=(MID(CELL("filename",A280),FIND("]",CELL("filename",A280))+1,255)),Testitaulu_Testtabell!A285,"")))</f>
        <v/>
      </c>
      <c r="B281" s="19" t="str">
        <f ca="1">IF(Testitaulu_Testtabell!$B$2="","",IF(Testitaulu_Testtabell!B285="","",IF(Asetukset!$B$26=(MID(CELL("filename",B280),FIND("]",CELL("filename",B280))+1,255)),Testitaulu_Testtabell!B285,"")))</f>
        <v/>
      </c>
      <c r="C281" s="38" t="str">
        <f ca="1">IF(Testitaulu_Testtabell!$B$2="","",IF(Testitaulu_Testtabell!C285="","",IF(Asetukset!$B$26=(MID(CELL("filename",C280),FIND("]",CELL("filename",C280))+1,255)),Testitaulu_Testtabell!C285,"")))</f>
        <v/>
      </c>
      <c r="D281" s="19" t="str">
        <f>IF(Aloitus_Start!$D$1="","",IF(B281="","",IF(C281="","",C281-B281)))</f>
        <v/>
      </c>
      <c r="E281" s="45" t="str">
        <f>IF(Aloitus_Start!$D$1="","",IF(B281="","",IF(B281=0,"",IF(B281=" ","",IF(C281="","",(C281/B281)-1)))))</f>
        <v/>
      </c>
      <c r="F281" s="19" t="str">
        <f ca="1">IF($A$3="","",IF(Aloitus_Start!$D$1="","",IF(B281="",IF(Aloitus_Start!$D$1="Suomi","Tieto puuttuu : "&amp;$A281,IF(Aloitus_Start!$D$1="Svenska","Information saknas : "&amp;$A281)),"")))</f>
        <v/>
      </c>
      <c r="G281" s="19" t="str">
        <f ca="1">IF($A$3="","",IF(Aloitus_Start!$D$1="","",IF(C281="",IF(Aloitus_Start!$D$1="Suomi","Tieto puuttuu : "&amp;$A281,IF(Aloitus_Start!$D$1="Svenska","Information saknas : "&amp;$A281)),"")))</f>
        <v/>
      </c>
    </row>
    <row r="282" spans="1:7" x14ac:dyDescent="0.2">
      <c r="A282" s="37" t="str">
        <f ca="1">IF(Testitaulu_Testtabell!$B$2="","",IF(Testitaulu_Testtabell!A286="","",IF(Asetukset!$B$26=(MID(CELL("filename",A281),FIND("]",CELL("filename",A281))+1,255)),Testitaulu_Testtabell!A286,"")))</f>
        <v/>
      </c>
      <c r="B282" s="19" t="str">
        <f ca="1">IF(Testitaulu_Testtabell!$B$2="","",IF(Testitaulu_Testtabell!B286="","",IF(Asetukset!$B$26=(MID(CELL("filename",B281),FIND("]",CELL("filename",B281))+1,255)),Testitaulu_Testtabell!B286,"")))</f>
        <v/>
      </c>
      <c r="C282" s="38" t="str">
        <f ca="1">IF(Testitaulu_Testtabell!$B$2="","",IF(Testitaulu_Testtabell!C286="","",IF(Asetukset!$B$26=(MID(CELL("filename",C281),FIND("]",CELL("filename",C281))+1,255)),Testitaulu_Testtabell!C286,"")))</f>
        <v/>
      </c>
      <c r="D282" s="19" t="str">
        <f>IF(Aloitus_Start!$D$1="","",IF(B282="","",IF(C282="","",C282-B282)))</f>
        <v/>
      </c>
      <c r="E282" s="45" t="str">
        <f>IF(Aloitus_Start!$D$1="","",IF(B282="","",IF(B282=0,"",IF(B282=" ","",IF(C282="","",(C282/B282)-1)))))</f>
        <v/>
      </c>
      <c r="F282" s="19" t="str">
        <f ca="1">IF($A$3="","",IF(Aloitus_Start!$D$1="","",IF(B282="",IF(Aloitus_Start!$D$1="Suomi","Tieto puuttuu : "&amp;$A282,IF(Aloitus_Start!$D$1="Svenska","Information saknas : "&amp;$A282)),"")))</f>
        <v/>
      </c>
      <c r="G282" s="19" t="str">
        <f ca="1">IF($A$3="","",IF(Aloitus_Start!$D$1="","",IF(C282="",IF(Aloitus_Start!$D$1="Suomi","Tieto puuttuu : "&amp;$A282,IF(Aloitus_Start!$D$1="Svenska","Information saknas : "&amp;$A282)),"")))</f>
        <v/>
      </c>
    </row>
    <row r="283" spans="1:7" x14ac:dyDescent="0.2">
      <c r="A283" s="37" t="str">
        <f ca="1">IF(Testitaulu_Testtabell!$B$2="","",IF(Testitaulu_Testtabell!A287="","",IF(Asetukset!$B$26=(MID(CELL("filename",A282),FIND("]",CELL("filename",A282))+1,255)),Testitaulu_Testtabell!A287,"")))</f>
        <v/>
      </c>
      <c r="B283" s="19" t="str">
        <f ca="1">IF(Testitaulu_Testtabell!$B$2="","",IF(Testitaulu_Testtabell!B287="","",IF(Asetukset!$B$26=(MID(CELL("filename",B282),FIND("]",CELL("filename",B282))+1,255)),Testitaulu_Testtabell!B287,"")))</f>
        <v/>
      </c>
      <c r="C283" s="38" t="str">
        <f ca="1">IF(Testitaulu_Testtabell!$B$2="","",IF(Testitaulu_Testtabell!C287="","",IF(Asetukset!$B$26=(MID(CELL("filename",C282),FIND("]",CELL("filename",C282))+1,255)),Testitaulu_Testtabell!C287,"")))</f>
        <v/>
      </c>
      <c r="D283" s="19" t="str">
        <f>IF(Aloitus_Start!$D$1="","",IF(B283="","",IF(C283="","",C283-B283)))</f>
        <v/>
      </c>
      <c r="E283" s="45" t="str">
        <f>IF(Aloitus_Start!$D$1="","",IF(B283="","",IF(B283=0,"",IF(B283=" ","",IF(C283="","",(C283/B283)-1)))))</f>
        <v/>
      </c>
      <c r="F283" s="19" t="str">
        <f ca="1">IF($A$3="","",IF(Aloitus_Start!$D$1="","",IF(B283="",IF(Aloitus_Start!$D$1="Suomi","Tieto puuttuu : "&amp;$A283,IF(Aloitus_Start!$D$1="Svenska","Information saknas : "&amp;$A283)),"")))</f>
        <v/>
      </c>
      <c r="G283" s="19" t="str">
        <f ca="1">IF($A$3="","",IF(Aloitus_Start!$D$1="","",IF(C283="",IF(Aloitus_Start!$D$1="Suomi","Tieto puuttuu : "&amp;$A283,IF(Aloitus_Start!$D$1="Svenska","Information saknas : "&amp;$A283)),"")))</f>
        <v/>
      </c>
    </row>
    <row r="284" spans="1:7" x14ac:dyDescent="0.2">
      <c r="A284" s="37" t="str">
        <f ca="1">IF(Testitaulu_Testtabell!$B$2="","",IF(Testitaulu_Testtabell!A288="","",IF(Asetukset!$B$26=(MID(CELL("filename",A283),FIND("]",CELL("filename",A283))+1,255)),Testitaulu_Testtabell!A288,"")))</f>
        <v/>
      </c>
      <c r="B284" s="19" t="str">
        <f ca="1">IF(Testitaulu_Testtabell!$B$2="","",IF(Testitaulu_Testtabell!B288="","",IF(Asetukset!$B$26=(MID(CELL("filename",B283),FIND("]",CELL("filename",B283))+1,255)),Testitaulu_Testtabell!B288,"")))</f>
        <v/>
      </c>
      <c r="C284" s="38" t="str">
        <f ca="1">IF(Testitaulu_Testtabell!$B$2="","",IF(Testitaulu_Testtabell!C288="","",IF(Asetukset!$B$26=(MID(CELL("filename",C283),FIND("]",CELL("filename",C283))+1,255)),Testitaulu_Testtabell!C288,"")))</f>
        <v/>
      </c>
      <c r="D284" s="19" t="str">
        <f>IF(Aloitus_Start!$D$1="","",IF(B284="","",IF(C284="","",C284-B284)))</f>
        <v/>
      </c>
      <c r="E284" s="45" t="str">
        <f>IF(Aloitus_Start!$D$1="","",IF(B284="","",IF(B284=0,"",IF(B284=" ","",IF(C284="","",(C284/B284)-1)))))</f>
        <v/>
      </c>
      <c r="F284" s="19" t="str">
        <f ca="1">IF($A$3="","",IF(Aloitus_Start!$D$1="","",IF(B284="",IF(Aloitus_Start!$D$1="Suomi","Tieto puuttuu : "&amp;$A284,IF(Aloitus_Start!$D$1="Svenska","Information saknas : "&amp;$A284)),"")))</f>
        <v/>
      </c>
      <c r="G284" s="19" t="str">
        <f ca="1">IF($A$3="","",IF(Aloitus_Start!$D$1="","",IF(C284="",IF(Aloitus_Start!$D$1="Suomi","Tieto puuttuu : "&amp;$A284,IF(Aloitus_Start!$D$1="Svenska","Information saknas : "&amp;$A284)),"")))</f>
        <v/>
      </c>
    </row>
    <row r="285" spans="1:7" x14ac:dyDescent="0.2">
      <c r="A285" s="37" t="str">
        <f ca="1">IF(Testitaulu_Testtabell!$B$2="","",IF(Testitaulu_Testtabell!A289="","",IF(Asetukset!$B$26=(MID(CELL("filename",A284),FIND("]",CELL("filename",A284))+1,255)),Testitaulu_Testtabell!A289,"")))</f>
        <v/>
      </c>
      <c r="B285" s="19" t="str">
        <f ca="1">IF(Testitaulu_Testtabell!$B$2="","",IF(Testitaulu_Testtabell!B289="","",IF(Asetukset!$B$26=(MID(CELL("filename",B284),FIND("]",CELL("filename",B284))+1,255)),Testitaulu_Testtabell!B289,"")))</f>
        <v/>
      </c>
      <c r="C285" s="38" t="str">
        <f ca="1">IF(Testitaulu_Testtabell!$B$2="","",IF(Testitaulu_Testtabell!C289="","",IF(Asetukset!$B$26=(MID(CELL("filename",C284),FIND("]",CELL("filename",C284))+1,255)),Testitaulu_Testtabell!C289,"")))</f>
        <v/>
      </c>
      <c r="D285" s="19" t="str">
        <f>IF(Aloitus_Start!$D$1="","",IF(B285="","",IF(C285="","",C285-B285)))</f>
        <v/>
      </c>
      <c r="E285" s="45" t="str">
        <f>IF(Aloitus_Start!$D$1="","",IF(B285="","",IF(B285=0,"",IF(B285=" ","",IF(C285="","",(C285/B285)-1)))))</f>
        <v/>
      </c>
      <c r="F285" s="19" t="str">
        <f ca="1">IF($A$3="","",IF(Aloitus_Start!$D$1="","",IF(B285="",IF(Aloitus_Start!$D$1="Suomi","Tieto puuttuu : "&amp;$A285,IF(Aloitus_Start!$D$1="Svenska","Information saknas : "&amp;$A285)),"")))</f>
        <v/>
      </c>
      <c r="G285" s="19" t="str">
        <f ca="1">IF($A$3="","",IF(Aloitus_Start!$D$1="","",IF(C285="",IF(Aloitus_Start!$D$1="Suomi","Tieto puuttuu : "&amp;$A285,IF(Aloitus_Start!$D$1="Svenska","Information saknas : "&amp;$A285)),"")))</f>
        <v/>
      </c>
    </row>
    <row r="286" spans="1:7" x14ac:dyDescent="0.2">
      <c r="A286" s="37" t="str">
        <f ca="1">IF(Testitaulu_Testtabell!$B$2="","",IF(Testitaulu_Testtabell!A290="","",IF(Asetukset!$B$26=(MID(CELL("filename",A285),FIND("]",CELL("filename",A285))+1,255)),Testitaulu_Testtabell!A290,"")))</f>
        <v/>
      </c>
      <c r="B286" s="19" t="str">
        <f ca="1">IF(Testitaulu_Testtabell!$B$2="","",IF(Testitaulu_Testtabell!B290="","",IF(Asetukset!$B$26=(MID(CELL("filename",B285),FIND("]",CELL("filename",B285))+1,255)),Testitaulu_Testtabell!B290,"")))</f>
        <v/>
      </c>
      <c r="C286" s="38" t="str">
        <f ca="1">IF(Testitaulu_Testtabell!$B$2="","",IF(Testitaulu_Testtabell!C290="","",IF(Asetukset!$B$26=(MID(CELL("filename",C285),FIND("]",CELL("filename",C285))+1,255)),Testitaulu_Testtabell!C290,"")))</f>
        <v/>
      </c>
      <c r="D286" s="19" t="str">
        <f>IF(Aloitus_Start!$D$1="","",IF(B286="","",IF(C286="","",C286-B286)))</f>
        <v/>
      </c>
      <c r="E286" s="45" t="str">
        <f>IF(Aloitus_Start!$D$1="","",IF(B286="","",IF(B286=0,"",IF(B286=" ","",IF(C286="","",(C286/B286)-1)))))</f>
        <v/>
      </c>
      <c r="F286" s="19" t="str">
        <f ca="1">IF($A$3="","",IF(Aloitus_Start!$D$1="","",IF(B286="",IF(Aloitus_Start!$D$1="Suomi","Tieto puuttuu : "&amp;$A286,IF(Aloitus_Start!$D$1="Svenska","Information saknas : "&amp;$A286)),"")))</f>
        <v/>
      </c>
      <c r="G286" s="19" t="str">
        <f ca="1">IF($A$3="","",IF(Aloitus_Start!$D$1="","",IF(C286="",IF(Aloitus_Start!$D$1="Suomi","Tieto puuttuu : "&amp;$A286,IF(Aloitus_Start!$D$1="Svenska","Information saknas : "&amp;$A286)),"")))</f>
        <v/>
      </c>
    </row>
    <row r="287" spans="1:7" x14ac:dyDescent="0.2">
      <c r="A287" s="37" t="str">
        <f ca="1">IF(Testitaulu_Testtabell!$B$2="","",IF(Testitaulu_Testtabell!A291="","",IF(Asetukset!$B$26=(MID(CELL("filename",A286),FIND("]",CELL("filename",A286))+1,255)),Testitaulu_Testtabell!A291,"")))</f>
        <v/>
      </c>
      <c r="B287" s="19" t="str">
        <f ca="1">IF(Testitaulu_Testtabell!$B$2="","",IF(Testitaulu_Testtabell!B291="","",IF(Asetukset!$B$26=(MID(CELL("filename",B286),FIND("]",CELL("filename",B286))+1,255)),Testitaulu_Testtabell!B291,"")))</f>
        <v/>
      </c>
      <c r="C287" s="38" t="str">
        <f ca="1">IF(Testitaulu_Testtabell!$B$2="","",IF(Testitaulu_Testtabell!C291="","",IF(Asetukset!$B$26=(MID(CELL("filename",C286),FIND("]",CELL("filename",C286))+1,255)),Testitaulu_Testtabell!C291,"")))</f>
        <v/>
      </c>
      <c r="D287" s="19" t="str">
        <f>IF(Aloitus_Start!$D$1="","",IF(B287="","",IF(C287="","",C287-B287)))</f>
        <v/>
      </c>
      <c r="E287" s="45" t="str">
        <f>IF(Aloitus_Start!$D$1="","",IF(B287="","",IF(B287=0,"",IF(B287=" ","",IF(C287="","",(C287/B287)-1)))))</f>
        <v/>
      </c>
      <c r="F287" s="19" t="str">
        <f ca="1">IF($A$3="","",IF(Aloitus_Start!$D$1="","",IF(B287="",IF(Aloitus_Start!$D$1="Suomi","Tieto puuttuu : "&amp;$A287,IF(Aloitus_Start!$D$1="Svenska","Information saknas : "&amp;$A287)),"")))</f>
        <v/>
      </c>
      <c r="G287" s="19" t="str">
        <f ca="1">IF($A$3="","",IF(Aloitus_Start!$D$1="","",IF(C287="",IF(Aloitus_Start!$D$1="Suomi","Tieto puuttuu : "&amp;$A287,IF(Aloitus_Start!$D$1="Svenska","Information saknas : "&amp;$A287)),"")))</f>
        <v/>
      </c>
    </row>
    <row r="288" spans="1:7" x14ac:dyDescent="0.2">
      <c r="A288" s="37" t="str">
        <f ca="1">IF(Testitaulu_Testtabell!$B$2="","",IF(Testitaulu_Testtabell!A292="","",IF(Asetukset!$B$26=(MID(CELL("filename",A287),FIND("]",CELL("filename",A287))+1,255)),Testitaulu_Testtabell!A292,"")))</f>
        <v/>
      </c>
      <c r="B288" s="19" t="str">
        <f ca="1">IF(Testitaulu_Testtabell!$B$2="","",IF(Testitaulu_Testtabell!B292="","",IF(Asetukset!$B$26=(MID(CELL("filename",B287),FIND("]",CELL("filename",B287))+1,255)),Testitaulu_Testtabell!B292,"")))</f>
        <v/>
      </c>
      <c r="C288" s="38" t="str">
        <f ca="1">IF(Testitaulu_Testtabell!$B$2="","",IF(Testitaulu_Testtabell!C292="","",IF(Asetukset!$B$26=(MID(CELL("filename",C287),FIND("]",CELL("filename",C287))+1,255)),Testitaulu_Testtabell!C292,"")))</f>
        <v/>
      </c>
      <c r="F288" s="19" t="str">
        <f ca="1">IF($A$3="","",IF(Aloitus_Start!$D$1="","",IF(B288="",IF(Aloitus_Start!$D$1="Suomi","Tieto puuttuu : "&amp;$A288,IF(Aloitus_Start!$D$1="Svenska","Information saknas : "&amp;$A288)),"")))</f>
        <v/>
      </c>
      <c r="G288" s="19" t="str">
        <f ca="1">IF($A$3="","",IF(Aloitus_Start!$D$1="","",IF(C288="",IF(Aloitus_Start!$D$1="Suomi","Tieto puuttuu : "&amp;$A288,IF(Aloitus_Start!$D$1="Svenska","Information saknas : "&amp;$A288)),"")))</f>
        <v/>
      </c>
    </row>
    <row r="289" spans="1:7" x14ac:dyDescent="0.2">
      <c r="A289" s="37" t="str">
        <f ca="1">IF(Testitaulu_Testtabell!$B$2="","",IF(Testitaulu_Testtabell!A293="","",IF(Asetukset!$B$26=(MID(CELL("filename",A288),FIND("]",CELL("filename",A288))+1,255)),Testitaulu_Testtabell!A293,"")))</f>
        <v/>
      </c>
      <c r="B289" s="19" t="str">
        <f ca="1">IF(Testitaulu_Testtabell!$B$2="","",IF(Testitaulu_Testtabell!B293="","",IF(Asetukset!$B$26=(MID(CELL("filename",B288),FIND("]",CELL("filename",B288))+1,255)),Testitaulu_Testtabell!B293,"")))</f>
        <v/>
      </c>
      <c r="C289" s="38" t="str">
        <f ca="1">IF(Testitaulu_Testtabell!$B$2="","",IF(Testitaulu_Testtabell!C293="","",IF(Asetukset!$B$26=(MID(CELL("filename",C288),FIND("]",CELL("filename",C288))+1,255)),Testitaulu_Testtabell!C293,"")))</f>
        <v/>
      </c>
      <c r="D289" s="19" t="str">
        <f>IF(Aloitus_Start!$D$1="","",IF(B289="","",IF(C289="","",C289-B289)))</f>
        <v/>
      </c>
      <c r="E289" s="45" t="str">
        <f>IF(Aloitus_Start!$D$1="","",IF(B289="","",IF(B289=0,"",IF(B289=" ","",IF(C289="","",(C289/B289)-1)))))</f>
        <v/>
      </c>
      <c r="F289" s="19" t="str">
        <f ca="1">IF($A$3="","",IF(Aloitus_Start!$D$1="","",IF(B289="",IF(Aloitus_Start!$D$1="Suomi","Tieto puuttuu : "&amp;$A289,IF(Aloitus_Start!$D$1="Svenska","Information saknas : "&amp;$A289)),"")))</f>
        <v/>
      </c>
      <c r="G289" s="19" t="str">
        <f ca="1">IF($A$3="","",IF(Aloitus_Start!$D$1="","",IF(C289="",IF(Aloitus_Start!$D$1="Suomi","Tieto puuttuu : "&amp;$A289,IF(Aloitus_Start!$D$1="Svenska","Information saknas : "&amp;$A289)),"")))</f>
        <v/>
      </c>
    </row>
    <row r="290" spans="1:7" x14ac:dyDescent="0.2">
      <c r="A290" s="37" t="str">
        <f ca="1">IF(Testitaulu_Testtabell!$B$2="","",IF(Testitaulu_Testtabell!A294="","",IF(Asetukset!$B$26=(MID(CELL("filename",A289),FIND("]",CELL("filename",A289))+1,255)),Testitaulu_Testtabell!A294,"")))</f>
        <v/>
      </c>
      <c r="B290" s="19" t="str">
        <f ca="1">IF(Testitaulu_Testtabell!$B$2="","",IF(Testitaulu_Testtabell!B294="","",IF(Asetukset!$B$26=(MID(CELL("filename",B289),FIND("]",CELL("filename",B289))+1,255)),Testitaulu_Testtabell!B294,"")))</f>
        <v/>
      </c>
      <c r="C290" s="38" t="str">
        <f ca="1">IF(Testitaulu_Testtabell!$B$2="","",IF(Testitaulu_Testtabell!C294="","",IF(Asetukset!$B$26=(MID(CELL("filename",C289),FIND("]",CELL("filename",C289))+1,255)),Testitaulu_Testtabell!C294,"")))</f>
        <v/>
      </c>
      <c r="D290" s="19" t="str">
        <f>IF(Aloitus_Start!$D$1="","",IF(B290="","",IF(C290="","",C290-B290)))</f>
        <v/>
      </c>
      <c r="E290" s="45" t="str">
        <f>IF(Aloitus_Start!$D$1="","",IF(B290="","",IF(B290=0,"",IF(B290=" ","",IF(C290="","",(C290/B290)-1)))))</f>
        <v/>
      </c>
      <c r="F290" s="19" t="str">
        <f ca="1">IF($A$3="","",IF(Aloitus_Start!$D$1="","",IF(B290="",IF(Aloitus_Start!$D$1="Suomi","Tieto puuttuu : "&amp;$A290,IF(Aloitus_Start!$D$1="Svenska","Information saknas : "&amp;$A290)),"")))</f>
        <v/>
      </c>
      <c r="G290" s="19" t="str">
        <f ca="1">IF($A$3="","",IF(Aloitus_Start!$D$1="","",IF(C290="",IF(Aloitus_Start!$D$1="Suomi","Tieto puuttuu : "&amp;$A290,IF(Aloitus_Start!$D$1="Svenska","Information saknas : "&amp;$A290)),"")))</f>
        <v/>
      </c>
    </row>
    <row r="291" spans="1:7" x14ac:dyDescent="0.2">
      <c r="A291" s="37" t="str">
        <f ca="1">IF(Testitaulu_Testtabell!$B$2="","",IF(Testitaulu_Testtabell!A295="","",IF(Asetukset!$B$26=(MID(CELL("filename",A290),FIND("]",CELL("filename",A290))+1,255)),Testitaulu_Testtabell!A295,"")))</f>
        <v/>
      </c>
      <c r="B291" s="19" t="str">
        <f ca="1">IF(Testitaulu_Testtabell!$B$2="","",IF(Testitaulu_Testtabell!B295="","",IF(Asetukset!$B$26=(MID(CELL("filename",B290),FIND("]",CELL("filename",B290))+1,255)),Testitaulu_Testtabell!B295,"")))</f>
        <v/>
      </c>
      <c r="C291" s="38" t="str">
        <f ca="1">IF(Testitaulu_Testtabell!$B$2="","",IF(Testitaulu_Testtabell!C295="","",IF(Asetukset!$B$26=(MID(CELL("filename",C290),FIND("]",CELL("filename",C290))+1,255)),Testitaulu_Testtabell!C295,"")))</f>
        <v/>
      </c>
      <c r="D291" s="19" t="str">
        <f>IF(Aloitus_Start!$D$1="","",IF(B291="","",IF(C291="","",C291-B291)))</f>
        <v/>
      </c>
      <c r="E291" s="45" t="str">
        <f>IF(Aloitus_Start!$D$1="","",IF(B291="","",IF(B291=0,"",IF(B291=" ","",IF(C291="","",(C291/B291)-1)))))</f>
        <v/>
      </c>
      <c r="F291" s="19" t="str">
        <f ca="1">IF($A$3="","",IF(Aloitus_Start!$D$1="","",IF(B291="",IF(Aloitus_Start!$D$1="Suomi","Tieto puuttuu : "&amp;$A291,IF(Aloitus_Start!$D$1="Svenska","Information saknas : "&amp;$A291)),"")))</f>
        <v/>
      </c>
      <c r="G291" s="19" t="str">
        <f ca="1">IF($A$3="","",IF(Aloitus_Start!$D$1="","",IF(C291="",IF(Aloitus_Start!$D$1="Suomi","Tieto puuttuu : "&amp;$A291,IF(Aloitus_Start!$D$1="Svenska","Information saknas : "&amp;$A291)),"")))</f>
        <v/>
      </c>
    </row>
    <row r="292" spans="1:7" x14ac:dyDescent="0.2">
      <c r="A292" s="37" t="str">
        <f ca="1">IF(Testitaulu_Testtabell!$B$2="","",IF(Testitaulu_Testtabell!A296="","",IF(Asetukset!$B$26=(MID(CELL("filename",A291),FIND("]",CELL("filename",A291))+1,255)),Testitaulu_Testtabell!A296,"")))</f>
        <v/>
      </c>
      <c r="B292" s="19" t="str">
        <f ca="1">IF(Testitaulu_Testtabell!$B$2="","",IF(Testitaulu_Testtabell!B296="","",IF(Asetukset!$B$26=(MID(CELL("filename",B291),FIND("]",CELL("filename",B291))+1,255)),Testitaulu_Testtabell!B296,"")))</f>
        <v/>
      </c>
      <c r="C292" s="38" t="str">
        <f ca="1">IF(Testitaulu_Testtabell!$B$2="","",IF(Testitaulu_Testtabell!C296="","",IF(Asetukset!$B$26=(MID(CELL("filename",C291),FIND("]",CELL("filename",C291))+1,255)),Testitaulu_Testtabell!C296,"")))</f>
        <v/>
      </c>
      <c r="D292" s="19" t="str">
        <f>IF(Aloitus_Start!$D$1="","",IF(B292="","",IF(C292="","",C292-B292)))</f>
        <v/>
      </c>
      <c r="E292" s="45" t="str">
        <f>IF(Aloitus_Start!$D$1="","",IF(B292="","",IF(B292=0,"",IF(B292=" ","",IF(C292="","",(C292/B292)-1)))))</f>
        <v/>
      </c>
      <c r="F292" s="19" t="str">
        <f ca="1">IF($A$3="","",IF(Aloitus_Start!$D$1="","",IF(B292="",IF(Aloitus_Start!$D$1="Suomi","Tieto puuttuu : "&amp;$A292,IF(Aloitus_Start!$D$1="Svenska","Information saknas : "&amp;$A292)),"")))</f>
        <v/>
      </c>
      <c r="G292" s="19" t="str">
        <f ca="1">IF($A$3="","",IF(Aloitus_Start!$D$1="","",IF(C292="",IF(Aloitus_Start!$D$1="Suomi","Tieto puuttuu : "&amp;$A292,IF(Aloitus_Start!$D$1="Svenska","Information saknas : "&amp;$A292)),"")))</f>
        <v/>
      </c>
    </row>
    <row r="293" spans="1:7" x14ac:dyDescent="0.2">
      <c r="A293" s="37" t="str">
        <f ca="1">IF(Testitaulu_Testtabell!$B$2="","",IF(Testitaulu_Testtabell!A297="","",IF(Asetukset!$B$26=(MID(CELL("filename",A292),FIND("]",CELL("filename",A292))+1,255)),Testitaulu_Testtabell!A297,"")))</f>
        <v/>
      </c>
      <c r="B293" s="19" t="str">
        <f ca="1">IF(Testitaulu_Testtabell!$B$2="","",IF(Testitaulu_Testtabell!B297="","",IF(Asetukset!$B$26=(MID(CELL("filename",B292),FIND("]",CELL("filename",B292))+1,255)),Testitaulu_Testtabell!B297,"")))</f>
        <v/>
      </c>
      <c r="C293" s="38" t="str">
        <f ca="1">IF(Testitaulu_Testtabell!$B$2="","",IF(Testitaulu_Testtabell!C297="","",IF(Asetukset!$B$26=(MID(CELL("filename",C292),FIND("]",CELL("filename",C292))+1,255)),Testitaulu_Testtabell!C297,"")))</f>
        <v/>
      </c>
      <c r="D293" s="19" t="str">
        <f>IF(Aloitus_Start!$D$1="","",IF(B293="","",IF(C293="","",C293-B293)))</f>
        <v/>
      </c>
      <c r="E293" s="45" t="str">
        <f>IF(Aloitus_Start!$D$1="","",IF(B293="","",IF(B293=0,"",IF(B293=" ","",IF(C293="","",(C293/B293)-1)))))</f>
        <v/>
      </c>
      <c r="F293" s="19" t="str">
        <f ca="1">IF($A$3="","",IF(Aloitus_Start!$D$1="","",IF(B293="",IF(Aloitus_Start!$D$1="Suomi","Tieto puuttuu : "&amp;$A293,IF(Aloitus_Start!$D$1="Svenska","Information saknas : "&amp;$A293)),"")))</f>
        <v/>
      </c>
      <c r="G293" s="19" t="str">
        <f ca="1">IF($A$3="","",IF(Aloitus_Start!$D$1="","",IF(C293="",IF(Aloitus_Start!$D$1="Suomi","Tieto puuttuu : "&amp;$A293,IF(Aloitus_Start!$D$1="Svenska","Information saknas : "&amp;$A293)),"")))</f>
        <v/>
      </c>
    </row>
    <row r="294" spans="1:7" x14ac:dyDescent="0.2">
      <c r="A294" s="37" t="str">
        <f ca="1">IF(Testitaulu_Testtabell!$B$2="","",IF(Testitaulu_Testtabell!A298="","",IF(Asetukset!$B$26=(MID(CELL("filename",A293),FIND("]",CELL("filename",A293))+1,255)),Testitaulu_Testtabell!A298,"")))</f>
        <v/>
      </c>
      <c r="B294" s="19" t="str">
        <f ca="1">IF(Testitaulu_Testtabell!$B$2="","",IF(Testitaulu_Testtabell!B298="","",IF(Asetukset!$B$26=(MID(CELL("filename",B293),FIND("]",CELL("filename",B293))+1,255)),Testitaulu_Testtabell!B298,"")))</f>
        <v/>
      </c>
      <c r="C294" s="38" t="str">
        <f ca="1">IF(Testitaulu_Testtabell!$B$2="","",IF(Testitaulu_Testtabell!C298="","",IF(Asetukset!$B$26=(MID(CELL("filename",C293),FIND("]",CELL("filename",C293))+1,255)),Testitaulu_Testtabell!C298,"")))</f>
        <v/>
      </c>
      <c r="D294" s="19" t="str">
        <f>IF(Aloitus_Start!$D$1="","",IF(B294="","",IF(C294="","",C294-B294)))</f>
        <v/>
      </c>
      <c r="E294" s="45" t="str">
        <f>IF(Aloitus_Start!$D$1="","",IF(B294="","",IF(B294=0,"",IF(B294=" ","",IF(C294="","",(C294/B294)-1)))))</f>
        <v/>
      </c>
      <c r="F294" s="19" t="str">
        <f ca="1">IF($A$3="","",IF(Aloitus_Start!$D$1="","",IF(B294="",IF(Aloitus_Start!$D$1="Suomi","Tieto puuttuu : "&amp;$A294,IF(Aloitus_Start!$D$1="Svenska","Information saknas : "&amp;$A294)),"")))</f>
        <v/>
      </c>
      <c r="G294" s="19" t="str">
        <f ca="1">IF($A$3="","",IF(Aloitus_Start!$D$1="","",IF(C294="",IF(Aloitus_Start!$D$1="Suomi","Tieto puuttuu : "&amp;$A294,IF(Aloitus_Start!$D$1="Svenska","Information saknas : "&amp;$A294)),"")))</f>
        <v/>
      </c>
    </row>
    <row r="295" spans="1:7" x14ac:dyDescent="0.2">
      <c r="A295" s="37" t="str">
        <f ca="1">IF(Testitaulu_Testtabell!$B$2="","",IF(Testitaulu_Testtabell!A299="","",IF(Asetukset!$B$26=(MID(CELL("filename",A294),FIND("]",CELL("filename",A294))+1,255)),Testitaulu_Testtabell!A299,"")))</f>
        <v/>
      </c>
      <c r="B295" s="19" t="str">
        <f ca="1">IF(Testitaulu_Testtabell!$B$2="","",IF(Testitaulu_Testtabell!B299="","",IF(Asetukset!$B$26=(MID(CELL("filename",B294),FIND("]",CELL("filename",B294))+1,255)),Testitaulu_Testtabell!B299,"")))</f>
        <v/>
      </c>
      <c r="C295" s="38" t="str">
        <f ca="1">IF(Testitaulu_Testtabell!$B$2="","",IF(Testitaulu_Testtabell!C299="","",IF(Asetukset!$B$26=(MID(CELL("filename",C294),FIND("]",CELL("filename",C294))+1,255)),Testitaulu_Testtabell!C299,"")))</f>
        <v/>
      </c>
      <c r="D295" s="19" t="str">
        <f>IF(Aloitus_Start!$D$1="","",IF(B295="","",IF(C295="","",C295-B295)))</f>
        <v/>
      </c>
      <c r="E295" s="45" t="str">
        <f>IF(Aloitus_Start!$D$1="","",IF(B295="","",IF(B295=0,"",IF(B295=" ","",IF(C295="","",(C295/B295)-1)))))</f>
        <v/>
      </c>
      <c r="F295" s="19" t="str">
        <f ca="1">IF($A$3="","",IF(Aloitus_Start!$D$1="","",IF(B295="",IF(Aloitus_Start!$D$1="Suomi","Tieto puuttuu : "&amp;$A295,IF(Aloitus_Start!$D$1="Svenska","Information saknas : "&amp;$A295)),"")))</f>
        <v/>
      </c>
      <c r="G295" s="19" t="str">
        <f ca="1">IF($A$3="","",IF(Aloitus_Start!$D$1="","",IF(C295="",IF(Aloitus_Start!$D$1="Suomi","Tieto puuttuu : "&amp;$A295,IF(Aloitus_Start!$D$1="Svenska","Information saknas : "&amp;$A295)),"")))</f>
        <v/>
      </c>
    </row>
    <row r="296" spans="1:7" x14ac:dyDescent="0.2">
      <c r="A296" s="37" t="str">
        <f ca="1">IF(Testitaulu_Testtabell!$B$2="","",IF(Testitaulu_Testtabell!A300="","",IF(Asetukset!$B$26=(MID(CELL("filename",A295),FIND("]",CELL("filename",A295))+1,255)),Testitaulu_Testtabell!A300,"")))</f>
        <v/>
      </c>
      <c r="B296" s="19" t="str">
        <f ca="1">IF(Testitaulu_Testtabell!$B$2="","",IF(Testitaulu_Testtabell!B300="","",IF(Asetukset!$B$26=(MID(CELL("filename",B295),FIND("]",CELL("filename",B295))+1,255)),Testitaulu_Testtabell!B300,"")))</f>
        <v/>
      </c>
      <c r="C296" s="38" t="str">
        <f ca="1">IF(Testitaulu_Testtabell!$B$2="","",IF(Testitaulu_Testtabell!C300="","",IF(Asetukset!$B$26=(MID(CELL("filename",C295),FIND("]",CELL("filename",C295))+1,255)),Testitaulu_Testtabell!C300,"")))</f>
        <v/>
      </c>
      <c r="D296" s="19" t="str">
        <f>IF(Aloitus_Start!$D$1="","",IF(B296="","",IF(C296="","",C296-B296)))</f>
        <v/>
      </c>
      <c r="E296" s="45" t="str">
        <f>IF(Aloitus_Start!$D$1="","",IF(B296="","",IF(B296=0,"",IF(B296=" ","",IF(C296="","",(C296/B296)-1)))))</f>
        <v/>
      </c>
      <c r="F296" s="19" t="str">
        <f ca="1">IF($A$3="","",IF(Aloitus_Start!$D$1="","",IF(B296="",IF(Aloitus_Start!$D$1="Suomi","Tieto puuttuu : "&amp;$A296,IF(Aloitus_Start!$D$1="Svenska","Information saknas : "&amp;$A296)),"")))</f>
        <v/>
      </c>
      <c r="G296" s="19" t="str">
        <f ca="1">IF($A$3="","",IF(Aloitus_Start!$D$1="","",IF(C296="",IF(Aloitus_Start!$D$1="Suomi","Tieto puuttuu : "&amp;$A296,IF(Aloitus_Start!$D$1="Svenska","Information saknas : "&amp;$A296)),"")))</f>
        <v/>
      </c>
    </row>
    <row r="297" spans="1:7" x14ac:dyDescent="0.2">
      <c r="A297" s="37" t="str">
        <f ca="1">IF(Testitaulu_Testtabell!$B$2="","",IF(Testitaulu_Testtabell!A301="","",IF(Asetukset!$B$26=(MID(CELL("filename",A296),FIND("]",CELL("filename",A296))+1,255)),Testitaulu_Testtabell!A301,"")))</f>
        <v/>
      </c>
      <c r="B297" s="19" t="str">
        <f ca="1">IF(Testitaulu_Testtabell!$B$2="","",IF(Testitaulu_Testtabell!B301="","",IF(Asetukset!$B$26=(MID(CELL("filename",B296),FIND("]",CELL("filename",B296))+1,255)),Testitaulu_Testtabell!B301,"")))</f>
        <v/>
      </c>
      <c r="C297" s="38" t="str">
        <f ca="1">IF(Testitaulu_Testtabell!$B$2="","",IF(Testitaulu_Testtabell!C301="","",IF(Asetukset!$B$26=(MID(CELL("filename",C296),FIND("]",CELL("filename",C296))+1,255)),Testitaulu_Testtabell!C301,"")))</f>
        <v/>
      </c>
      <c r="D297" s="19" t="str">
        <f>IF(Aloitus_Start!$D$1="","",IF(B297="","",IF(C297="","",C297-B297)))</f>
        <v/>
      </c>
      <c r="E297" s="45" t="str">
        <f>IF(Aloitus_Start!$D$1="","",IF(B297="","",IF(B297=0,"",IF(B297=" ","",IF(C297="","",(C297/B297)-1)))))</f>
        <v/>
      </c>
      <c r="F297" s="19" t="str">
        <f ca="1">IF($A$3="","",IF(Aloitus_Start!$D$1="","",IF(B297="",IF(Aloitus_Start!$D$1="Suomi","Tieto puuttuu : "&amp;$A297,IF(Aloitus_Start!$D$1="Svenska","Information saknas : "&amp;$A297)),"")))</f>
        <v/>
      </c>
      <c r="G297" s="19" t="str">
        <f ca="1">IF($A$3="","",IF(Aloitus_Start!$D$1="","",IF(C297="",IF(Aloitus_Start!$D$1="Suomi","Tieto puuttuu : "&amp;$A297,IF(Aloitus_Start!$D$1="Svenska","Information saknas : "&amp;$A297)),"")))</f>
        <v/>
      </c>
    </row>
    <row r="298" spans="1:7" x14ac:dyDescent="0.2">
      <c r="A298" s="37" t="str">
        <f ca="1">IF(Testitaulu_Testtabell!$B$2="","",IF(Testitaulu_Testtabell!A302="","",IF(Asetukset!$B$26=(MID(CELL("filename",A297),FIND("]",CELL("filename",A297))+1,255)),Testitaulu_Testtabell!A302,"")))</f>
        <v/>
      </c>
      <c r="B298" s="19" t="str">
        <f ca="1">IF(Testitaulu_Testtabell!$B$2="","",IF(Testitaulu_Testtabell!B302="","",IF(Asetukset!$B$26=(MID(CELL("filename",B297),FIND("]",CELL("filename",B297))+1,255)),Testitaulu_Testtabell!B302,"")))</f>
        <v/>
      </c>
      <c r="C298" s="38" t="str">
        <f ca="1">IF(Testitaulu_Testtabell!$B$2="","",IF(Testitaulu_Testtabell!C302="","",IF(Asetukset!$B$26=(MID(CELL("filename",C297),FIND("]",CELL("filename",C297))+1,255)),Testitaulu_Testtabell!C302,"")))</f>
        <v/>
      </c>
      <c r="D298" s="19" t="str">
        <f>IF(Aloitus_Start!$D$1="","",IF(B298="","",IF(C298="","",C298-B298)))</f>
        <v/>
      </c>
      <c r="E298" s="45" t="str">
        <f>IF(Aloitus_Start!$D$1="","",IF(B298="","",IF(B298=0,"",IF(B298=" ","",IF(C298="","",(C298/B298)-1)))))</f>
        <v/>
      </c>
      <c r="F298" s="19" t="str">
        <f ca="1">IF($A$3="","",IF(Aloitus_Start!$D$1="","",IF(B298="",IF(Aloitus_Start!$D$1="Suomi","Tieto puuttuu : "&amp;$A298,IF(Aloitus_Start!$D$1="Svenska","Information saknas : "&amp;$A298)),"")))</f>
        <v/>
      </c>
      <c r="G298" s="19" t="str">
        <f ca="1">IF($A$3="","",IF(Aloitus_Start!$D$1="","",IF(C298="",IF(Aloitus_Start!$D$1="Suomi","Tieto puuttuu : "&amp;$A298,IF(Aloitus_Start!$D$1="Svenska","Information saknas : "&amp;$A298)),"")))</f>
        <v/>
      </c>
    </row>
    <row r="299" spans="1:7" x14ac:dyDescent="0.2">
      <c r="A299" s="37" t="str">
        <f ca="1">IF(Testitaulu_Testtabell!$B$2="","",IF(Testitaulu_Testtabell!A303="","",IF(Asetukset!$B$26=(MID(CELL("filename",A298),FIND("]",CELL("filename",A298))+1,255)),Testitaulu_Testtabell!A303,"")))</f>
        <v/>
      </c>
      <c r="B299" s="19" t="str">
        <f ca="1">IF(Testitaulu_Testtabell!$B$2="","",IF(Testitaulu_Testtabell!B303="","",IF(Asetukset!$B$26=(MID(CELL("filename",B298),FIND("]",CELL("filename",B298))+1,255)),Testitaulu_Testtabell!B303,"")))</f>
        <v/>
      </c>
      <c r="C299" s="38" t="str">
        <f ca="1">IF(Testitaulu_Testtabell!$B$2="","",IF(Testitaulu_Testtabell!C303="","",IF(Asetukset!$B$26=(MID(CELL("filename",C298),FIND("]",CELL("filename",C298))+1,255)),Testitaulu_Testtabell!C303,"")))</f>
        <v/>
      </c>
      <c r="F299" s="19" t="str">
        <f ca="1">IF($A$3="","",IF(Aloitus_Start!$D$1="","",IF(B299="",IF(Aloitus_Start!$D$1="Suomi","Tieto puuttuu : "&amp;$A299,IF(Aloitus_Start!$D$1="Svenska","Information saknas : "&amp;$A299)),"")))</f>
        <v/>
      </c>
      <c r="G299" s="19" t="str">
        <f ca="1">IF($A$3="","",IF(Aloitus_Start!$D$1="","",IF(C299="",IF(Aloitus_Start!$D$1="Suomi","Tieto puuttuu : "&amp;$A299,IF(Aloitus_Start!$D$1="Svenska","Information saknas : "&amp;$A299)),"")))</f>
        <v/>
      </c>
    </row>
    <row r="300" spans="1:7" x14ac:dyDescent="0.2">
      <c r="A300" s="37" t="str">
        <f ca="1">IF(Testitaulu_Testtabell!$B$2="","",IF(Testitaulu_Testtabell!A304="","",IF(Asetukset!$B$26=(MID(CELL("filename",A299),FIND("]",CELL("filename",A299))+1,255)),Testitaulu_Testtabell!A304,"")))</f>
        <v/>
      </c>
      <c r="B300" s="19" t="str">
        <f ca="1">IF(Testitaulu_Testtabell!$B$2="","",IF(Testitaulu_Testtabell!B304="","",IF(Asetukset!$B$26=(MID(CELL("filename",B299),FIND("]",CELL("filename",B299))+1,255)),Testitaulu_Testtabell!B304,"")))</f>
        <v/>
      </c>
      <c r="C300" s="38" t="str">
        <f ca="1">IF(Testitaulu_Testtabell!$B$2="","",IF(Testitaulu_Testtabell!C304="","",IF(Asetukset!$B$26=(MID(CELL("filename",C299),FIND("]",CELL("filename",C299))+1,255)),Testitaulu_Testtabell!C304,"")))</f>
        <v/>
      </c>
      <c r="D300" s="19" t="str">
        <f>IF(Aloitus_Start!$D$1="","",IF(B300="","",IF(C300="","",C300-B300)))</f>
        <v/>
      </c>
      <c r="E300" s="45" t="str">
        <f>IF(Aloitus_Start!$D$1="","",IF(B300="","",IF(B300=0,"",IF(B300=" ","",IF(C300="","",(C300/B300)-1)))))</f>
        <v/>
      </c>
      <c r="F300" s="19" t="str">
        <f ca="1">IF($A$3="","",IF(Aloitus_Start!$D$1="","",IF(B300="",IF(Aloitus_Start!$D$1="Suomi","Tieto puuttuu : "&amp;$A300,IF(Aloitus_Start!$D$1="Svenska","Information saknas : "&amp;$A300)),"")))</f>
        <v/>
      </c>
      <c r="G300" s="19" t="str">
        <f ca="1">IF($A$3="","",IF(Aloitus_Start!$D$1="","",IF(C300="",IF(Aloitus_Start!$D$1="Suomi","Tieto puuttuu : "&amp;$A300,IF(Aloitus_Start!$D$1="Svenska","Information saknas : "&amp;$A300)),"")))</f>
        <v/>
      </c>
    </row>
    <row r="301" spans="1:7" x14ac:dyDescent="0.2">
      <c r="A301" s="37" t="str">
        <f ca="1">IF(Testitaulu_Testtabell!$B$2="","",IF(Testitaulu_Testtabell!A305="","",IF(Asetukset!$B$26=(MID(CELL("filename",A300),FIND("]",CELL("filename",A300))+1,255)),Testitaulu_Testtabell!A305,"")))</f>
        <v/>
      </c>
      <c r="B301" s="19" t="str">
        <f ca="1">IF(Testitaulu_Testtabell!$B$2="","",IF(Testitaulu_Testtabell!B305="","",IF(Asetukset!$B$26=(MID(CELL("filename",B300),FIND("]",CELL("filename",B300))+1,255)),Testitaulu_Testtabell!B305,"")))</f>
        <v/>
      </c>
      <c r="C301" s="38" t="str">
        <f ca="1">IF(Testitaulu_Testtabell!$B$2="","",IF(Testitaulu_Testtabell!C305="","",IF(Asetukset!$B$26=(MID(CELL("filename",C300),FIND("]",CELL("filename",C300))+1,255)),Testitaulu_Testtabell!C305,"")))</f>
        <v/>
      </c>
      <c r="D301" s="19" t="str">
        <f>IF(Aloitus_Start!$D$1="","",IF(B301="","",IF(C301="","",C301-B301)))</f>
        <v/>
      </c>
      <c r="E301" s="45" t="str">
        <f>IF(Aloitus_Start!$D$1="","",IF(B301="","",IF(B301=0,"",IF(B301=" ","",IF(C301="","",(C301/B301)-1)))))</f>
        <v/>
      </c>
      <c r="F301" s="19" t="str">
        <f ca="1">IF($A$3="","",IF(Aloitus_Start!$D$1="","",IF(B301="",IF(Aloitus_Start!$D$1="Suomi","Tieto puuttuu : "&amp;$A301,IF(Aloitus_Start!$D$1="Svenska","Information saknas : "&amp;$A301)),"")))</f>
        <v/>
      </c>
      <c r="G301" s="19" t="str">
        <f ca="1">IF($A$3="","",IF(Aloitus_Start!$D$1="","",IF(C301="",IF(Aloitus_Start!$D$1="Suomi","Tieto puuttuu : "&amp;$A301,IF(Aloitus_Start!$D$1="Svenska","Information saknas : "&amp;$A301)),"")))</f>
        <v/>
      </c>
    </row>
    <row r="302" spans="1:7" x14ac:dyDescent="0.2">
      <c r="A302" s="37" t="str">
        <f ca="1">IF(Testitaulu_Testtabell!$B$2="","",IF(Testitaulu_Testtabell!A306="","",IF(Asetukset!$B$26=(MID(CELL("filename",A301),FIND("]",CELL("filename",A301))+1,255)),Testitaulu_Testtabell!A306,"")))</f>
        <v/>
      </c>
      <c r="B302" s="19" t="str">
        <f ca="1">IF(Testitaulu_Testtabell!$B$2="","",IF(Testitaulu_Testtabell!B306="","",IF(Asetukset!$B$26=(MID(CELL("filename",B301),FIND("]",CELL("filename",B301))+1,255)),Testitaulu_Testtabell!B306,"")))</f>
        <v/>
      </c>
      <c r="C302" s="38" t="str">
        <f ca="1">IF(Testitaulu_Testtabell!$B$2="","",IF(Testitaulu_Testtabell!C306="","",IF(Asetukset!$B$26=(MID(CELL("filename",C301),FIND("]",CELL("filename",C301))+1,255)),Testitaulu_Testtabell!C306,"")))</f>
        <v/>
      </c>
      <c r="D302" s="19" t="str">
        <f>IF(Aloitus_Start!$D$1="","",IF(B302="","",IF(C302="","",C302-B302)))</f>
        <v/>
      </c>
      <c r="E302" s="45" t="str">
        <f>IF(Aloitus_Start!$D$1="","",IF(B302="","",IF(B302=0,"",IF(B302=" ","",IF(C302="","",(C302/B302)-1)))))</f>
        <v/>
      </c>
      <c r="F302" s="19" t="str">
        <f ca="1">IF($A$3="","",IF(Aloitus_Start!$D$1="","",IF(B302="",IF(Aloitus_Start!$D$1="Suomi","Tieto puuttuu : "&amp;$A302,IF(Aloitus_Start!$D$1="Svenska","Information saknas : "&amp;$A302)),"")))</f>
        <v/>
      </c>
      <c r="G302" s="19" t="str">
        <f ca="1">IF($A$3="","",IF(Aloitus_Start!$D$1="","",IF(C302="",IF(Aloitus_Start!$D$1="Suomi","Tieto puuttuu : "&amp;$A302,IF(Aloitus_Start!$D$1="Svenska","Information saknas : "&amp;$A302)),"")))</f>
        <v/>
      </c>
    </row>
    <row r="303" spans="1:7" x14ac:dyDescent="0.2">
      <c r="A303" s="37" t="str">
        <f ca="1">IF(Testitaulu_Testtabell!$B$2="","",IF(Testitaulu_Testtabell!A307="","",IF(Asetukset!$B$26=(MID(CELL("filename",A302),FIND("]",CELL("filename",A302))+1,255)),Testitaulu_Testtabell!A307,"")))</f>
        <v/>
      </c>
      <c r="B303" s="19" t="str">
        <f ca="1">IF(Testitaulu_Testtabell!$B$2="","",IF(Testitaulu_Testtabell!B307="","",IF(Asetukset!$B$26=(MID(CELL("filename",B302),FIND("]",CELL("filename",B302))+1,255)),Testitaulu_Testtabell!B307,"")))</f>
        <v/>
      </c>
      <c r="C303" s="38" t="str">
        <f ca="1">IF(Testitaulu_Testtabell!$B$2="","",IF(Testitaulu_Testtabell!C307="","",IF(Asetukset!$B$26=(MID(CELL("filename",C302),FIND("]",CELL("filename",C302))+1,255)),Testitaulu_Testtabell!C307,"")))</f>
        <v/>
      </c>
      <c r="F303" s="19" t="str">
        <f ca="1">IF($A$3="","",IF(Aloitus_Start!$D$1="","",IF(B303="",IF(Aloitus_Start!$D$1="Suomi","Tieto puuttuu : "&amp;$A303,IF(Aloitus_Start!$D$1="Svenska","Information saknas : "&amp;$A303)),"")))</f>
        <v/>
      </c>
      <c r="G303" s="19" t="str">
        <f ca="1">IF($A$3="","",IF(Aloitus_Start!$D$1="","",IF(C303="",IF(Aloitus_Start!$D$1="Suomi","Tieto puuttuu : "&amp;$A303,IF(Aloitus_Start!$D$1="Svenska","Information saknas : "&amp;$A303)),"")))</f>
        <v/>
      </c>
    </row>
    <row r="304" spans="1:7" x14ac:dyDescent="0.2">
      <c r="A304" s="37" t="str">
        <f ca="1">IF(Testitaulu_Testtabell!$B$2="","",IF(Testitaulu_Testtabell!A308="","",IF(Asetukset!$B$26=(MID(CELL("filename",A303),FIND("]",CELL("filename",A303))+1,255)),Testitaulu_Testtabell!A308,"")))</f>
        <v/>
      </c>
      <c r="B304" s="19" t="str">
        <f ca="1">IF(Testitaulu_Testtabell!$B$2="","",IF(Testitaulu_Testtabell!B308="","",IF(Asetukset!$B$26=(MID(CELL("filename",B303),FIND("]",CELL("filename",B303))+1,255)),Testitaulu_Testtabell!B308,"")))</f>
        <v/>
      </c>
      <c r="C304" s="38" t="str">
        <f ca="1">IF(Testitaulu_Testtabell!$B$2="","",IF(Testitaulu_Testtabell!C308="","",IF(Asetukset!$B$26=(MID(CELL("filename",C303),FIND("]",CELL("filename",C303))+1,255)),Testitaulu_Testtabell!C308,"")))</f>
        <v/>
      </c>
      <c r="D304" s="19" t="str">
        <f>IF(Aloitus_Start!$D$1="","",IF(B304="","",IF(C304="","",C304-B304)))</f>
        <v/>
      </c>
      <c r="E304" s="45" t="str">
        <f>IF(Aloitus_Start!$D$1="","",IF(B304="","",IF(B304=0,"",IF(B304=" ","",IF(C304="","",(C304/B304)-1)))))</f>
        <v/>
      </c>
      <c r="F304" s="19" t="str">
        <f ca="1">IF($A$3="","",IF(Aloitus_Start!$D$1="","",IF(B304="",IF(Aloitus_Start!$D$1="Suomi","Tieto puuttuu : "&amp;$A304,IF(Aloitus_Start!$D$1="Svenska","Information saknas : "&amp;$A304)),"")))</f>
        <v/>
      </c>
      <c r="G304" s="19" t="str">
        <f ca="1">IF($A$3="","",IF(Aloitus_Start!$D$1="","",IF(C304="",IF(Aloitus_Start!$D$1="Suomi","Tieto puuttuu : "&amp;$A304,IF(Aloitus_Start!$D$1="Svenska","Information saknas : "&amp;$A304)),"")))</f>
        <v/>
      </c>
    </row>
    <row r="305" spans="1:7" x14ac:dyDescent="0.2">
      <c r="A305" s="37" t="str">
        <f ca="1">IF(Testitaulu_Testtabell!$B$2="","",IF(Testitaulu_Testtabell!A309="","",IF(Asetukset!$B$26=(MID(CELL("filename",A304),FIND("]",CELL("filename",A304))+1,255)),Testitaulu_Testtabell!A309,"")))</f>
        <v/>
      </c>
      <c r="B305" s="19" t="str">
        <f ca="1">IF(Testitaulu_Testtabell!$B$2="","",IF(Testitaulu_Testtabell!B309="","",IF(Asetukset!$B$26=(MID(CELL("filename",B304),FIND("]",CELL("filename",B304))+1,255)),Testitaulu_Testtabell!B309,"")))</f>
        <v/>
      </c>
      <c r="C305" s="38" t="str">
        <f ca="1">IF(Testitaulu_Testtabell!$B$2="","",IF(Testitaulu_Testtabell!C309="","",IF(Asetukset!$B$26=(MID(CELL("filename",C304),FIND("]",CELL("filename",C304))+1,255)),Testitaulu_Testtabell!C309,"")))</f>
        <v/>
      </c>
      <c r="D305" s="19" t="str">
        <f>IF(Aloitus_Start!$D$1="","",IF(B305="","",IF(C305="","",C305-B305)))</f>
        <v/>
      </c>
      <c r="E305" s="45" t="str">
        <f>IF(Aloitus_Start!$D$1="","",IF(B305="","",IF(B305=0,"",IF(B305=" ","",IF(C305="","",(C305/B305)-1)))))</f>
        <v/>
      </c>
      <c r="F305" s="19" t="str">
        <f ca="1">IF($A$3="","",IF(Aloitus_Start!$D$1="","",IF(B305="",IF(Aloitus_Start!$D$1="Suomi","Tieto puuttuu : "&amp;$A305,IF(Aloitus_Start!$D$1="Svenska","Information saknas : "&amp;$A305)),"")))</f>
        <v/>
      </c>
      <c r="G305" s="19" t="str">
        <f ca="1">IF($A$3="","",IF(Aloitus_Start!$D$1="","",IF(C305="",IF(Aloitus_Start!$D$1="Suomi","Tieto puuttuu : "&amp;$A305,IF(Aloitus_Start!$D$1="Svenska","Information saknas : "&amp;$A305)),"")))</f>
        <v/>
      </c>
    </row>
    <row r="306" spans="1:7" x14ac:dyDescent="0.2">
      <c r="A306" s="37" t="str">
        <f ca="1">IF(Testitaulu_Testtabell!$B$2="","",IF(Testitaulu_Testtabell!A310="","",IF(Asetukset!$B$26=(MID(CELL("filename",A305),FIND("]",CELL("filename",A305))+1,255)),Testitaulu_Testtabell!A310,"")))</f>
        <v/>
      </c>
      <c r="B306" s="19" t="str">
        <f ca="1">IF(Testitaulu_Testtabell!$B$2="","",IF(Testitaulu_Testtabell!B310="","",IF(Asetukset!$B$26=(MID(CELL("filename",B305),FIND("]",CELL("filename",B305))+1,255)),Testitaulu_Testtabell!B310,"")))</f>
        <v/>
      </c>
      <c r="C306" s="38" t="str">
        <f ca="1">IF(Testitaulu_Testtabell!$B$2="","",IF(Testitaulu_Testtabell!C310="","",IF(Asetukset!$B$26=(MID(CELL("filename",C305),FIND("]",CELL("filename",C305))+1,255)),Testitaulu_Testtabell!C310,"")))</f>
        <v/>
      </c>
      <c r="F306" s="19" t="str">
        <f ca="1">IF($A$3="","",IF(Aloitus_Start!$D$1="","",IF(B306="",IF(Aloitus_Start!$D$1="Suomi","Tieto puuttuu : "&amp;$A306,IF(Aloitus_Start!$D$1="Svenska","Information saknas : "&amp;$A306)),"")))</f>
        <v/>
      </c>
      <c r="G306" s="19" t="str">
        <f ca="1">IF($A$3="","",IF(Aloitus_Start!$D$1="","",IF(C306="",IF(Aloitus_Start!$D$1="Suomi","Tieto puuttuu : "&amp;$A306,IF(Aloitus_Start!$D$1="Svenska","Information saknas : "&amp;$A306)),"")))</f>
        <v/>
      </c>
    </row>
    <row r="307" spans="1:7" x14ac:dyDescent="0.2">
      <c r="A307" s="37" t="str">
        <f ca="1">IF(Testitaulu_Testtabell!$B$2="","",IF(Testitaulu_Testtabell!A311="","",IF(Asetukset!$B$26=(MID(CELL("filename",A306),FIND("]",CELL("filename",A306))+1,255)),Testitaulu_Testtabell!A311,"")))</f>
        <v/>
      </c>
      <c r="B307" s="19" t="str">
        <f ca="1">IF(Testitaulu_Testtabell!$B$2="","",IF(Testitaulu_Testtabell!B311="","",IF(Asetukset!$B$26=(MID(CELL("filename",B306),FIND("]",CELL("filename",B306))+1,255)),Testitaulu_Testtabell!B311,"")))</f>
        <v/>
      </c>
      <c r="C307" s="38" t="str">
        <f ca="1">IF(Testitaulu_Testtabell!$B$2="","",IF(Testitaulu_Testtabell!C311="","",IF(Asetukset!$B$26=(MID(CELL("filename",C306),FIND("]",CELL("filename",C306))+1,255)),Testitaulu_Testtabell!C311,"")))</f>
        <v/>
      </c>
      <c r="D307" s="19" t="str">
        <f>IF(Aloitus_Start!$D$1="","",IF(B307="","",IF(C307="","",C307-B307)))</f>
        <v/>
      </c>
      <c r="E307" s="45" t="str">
        <f>IF(Aloitus_Start!$D$1="","",IF(B307="","",IF(B307=0,"",IF(B307=" ","",IF(C307="","",(C307/B307)-1)))))</f>
        <v/>
      </c>
      <c r="F307" s="19" t="str">
        <f ca="1">IF($A$3="","",IF(Aloitus_Start!$D$1="","",IF(B307="",IF(Aloitus_Start!$D$1="Suomi","Tieto puuttuu : "&amp;$A307,IF(Aloitus_Start!$D$1="Svenska","Information saknas : "&amp;$A307)),"")))</f>
        <v/>
      </c>
      <c r="G307" s="19" t="str">
        <f ca="1">IF($A$3="","",IF(Aloitus_Start!$D$1="","",IF(C307="",IF(Aloitus_Start!$D$1="Suomi","Tieto puuttuu : "&amp;$A307,IF(Aloitus_Start!$D$1="Svenska","Information saknas : "&amp;$A307)),"")))</f>
        <v/>
      </c>
    </row>
    <row r="308" spans="1:7" x14ac:dyDescent="0.2">
      <c r="A308" s="37" t="str">
        <f ca="1">IF(Testitaulu_Testtabell!$B$2="","",IF(Testitaulu_Testtabell!A312="","",IF(Asetukset!$B$26=(MID(CELL("filename",A307),FIND("]",CELL("filename",A307))+1,255)),Testitaulu_Testtabell!A312,"")))</f>
        <v/>
      </c>
      <c r="B308" s="19" t="str">
        <f ca="1">IF(Testitaulu_Testtabell!$B$2="","",IF(Testitaulu_Testtabell!B312="","",IF(Asetukset!$B$26=(MID(CELL("filename",B307),FIND("]",CELL("filename",B307))+1,255)),Testitaulu_Testtabell!B312,"")))</f>
        <v/>
      </c>
      <c r="C308" s="38" t="str">
        <f ca="1">IF(Testitaulu_Testtabell!$B$2="","",IF(Testitaulu_Testtabell!C312="","",IF(Asetukset!$B$26=(MID(CELL("filename",C307),FIND("]",CELL("filename",C307))+1,255)),Testitaulu_Testtabell!C312,"")))</f>
        <v/>
      </c>
      <c r="D308" s="19" t="str">
        <f>IF(Aloitus_Start!$D$1="","",IF(B308="","",IF(C308="","",C308-B308)))</f>
        <v/>
      </c>
      <c r="E308" s="45" t="str">
        <f>IF(Aloitus_Start!$D$1="","",IF(B308="","",IF(B308=0,"",IF(B308=" ","",IF(C308="","",(C308/B308)-1)))))</f>
        <v/>
      </c>
      <c r="F308" s="19" t="str">
        <f ca="1">IF($A$3="","",IF(Aloitus_Start!$D$1="","",IF(B308="",IF(Aloitus_Start!$D$1="Suomi","Tieto puuttuu : "&amp;$A308,IF(Aloitus_Start!$D$1="Svenska","Information saknas : "&amp;$A308)),"")))</f>
        <v/>
      </c>
      <c r="G308" s="19" t="str">
        <f ca="1">IF($A$3="","",IF(Aloitus_Start!$D$1="","",IF(C308="",IF(Aloitus_Start!$D$1="Suomi","Tieto puuttuu : "&amp;$A308,IF(Aloitus_Start!$D$1="Svenska","Information saknas : "&amp;$A308)),"")))</f>
        <v/>
      </c>
    </row>
    <row r="309" spans="1:7" x14ac:dyDescent="0.2">
      <c r="A309" s="37" t="str">
        <f ca="1">IF(Testitaulu_Testtabell!$B$2="","",IF(Testitaulu_Testtabell!A313="","",IF(Asetukset!$B$26=(MID(CELL("filename",A308),FIND("]",CELL("filename",A308))+1,255)),Testitaulu_Testtabell!A313,"")))</f>
        <v/>
      </c>
      <c r="B309" s="19" t="str">
        <f ca="1">IF(Testitaulu_Testtabell!$B$2="","",IF(Testitaulu_Testtabell!B313="","",IF(Asetukset!$B$26=(MID(CELL("filename",B308),FIND("]",CELL("filename",B308))+1,255)),Testitaulu_Testtabell!B313,"")))</f>
        <v/>
      </c>
      <c r="C309" s="38" t="str">
        <f ca="1">IF(Testitaulu_Testtabell!$B$2="","",IF(Testitaulu_Testtabell!C313="","",IF(Asetukset!$B$26=(MID(CELL("filename",C308),FIND("]",CELL("filename",C308))+1,255)),Testitaulu_Testtabell!C313,"")))</f>
        <v/>
      </c>
      <c r="D309" s="19" t="str">
        <f>IF(Aloitus_Start!$D$1="","",IF(B309="","",IF(C309="","",C309-B309)))</f>
        <v/>
      </c>
      <c r="E309" s="45" t="str">
        <f>IF(Aloitus_Start!$D$1="","",IF(B309="","",IF(B309=0,"",IF(B309=" ","",IF(C309="","",(C309/B309)-1)))))</f>
        <v/>
      </c>
      <c r="F309" s="19" t="str">
        <f ca="1">IF($A$3="","",IF(Aloitus_Start!$D$1="","",IF(B309="",IF(Aloitus_Start!$D$1="Suomi","Tieto puuttuu : "&amp;$A309,IF(Aloitus_Start!$D$1="Svenska","Information saknas : "&amp;$A309)),"")))</f>
        <v/>
      </c>
      <c r="G309" s="19" t="str">
        <f ca="1">IF($A$3="","",IF(Aloitus_Start!$D$1="","",IF(C309="",IF(Aloitus_Start!$D$1="Suomi","Tieto puuttuu : "&amp;$A309,IF(Aloitus_Start!$D$1="Svenska","Information saknas : "&amp;$A309)),"")))</f>
        <v/>
      </c>
    </row>
    <row r="310" spans="1:7" x14ac:dyDescent="0.2">
      <c r="A310" s="37" t="str">
        <f ca="1">IF(Testitaulu_Testtabell!$B$2="","",IF(Testitaulu_Testtabell!A314="","",IF(Asetukset!$B$26=(MID(CELL("filename",A309),FIND("]",CELL("filename",A309))+1,255)),Testitaulu_Testtabell!A314,"")))</f>
        <v/>
      </c>
      <c r="B310" s="19" t="str">
        <f ca="1">IF(Testitaulu_Testtabell!$B$2="","",IF(Testitaulu_Testtabell!B314="","",IF(Asetukset!$B$26=(MID(CELL("filename",B309),FIND("]",CELL("filename",B309))+1,255)),Testitaulu_Testtabell!B314,"")))</f>
        <v/>
      </c>
      <c r="C310" s="38" t="str">
        <f ca="1">IF(Testitaulu_Testtabell!$B$2="","",IF(Testitaulu_Testtabell!C314="","",IF(Asetukset!$B$26=(MID(CELL("filename",C309),FIND("]",CELL("filename",C309))+1,255)),Testitaulu_Testtabell!C314,"")))</f>
        <v/>
      </c>
      <c r="D310" s="19" t="str">
        <f>IF(Aloitus_Start!$D$1="","",IF(B310="","",IF(C310="","",C310-B310)))</f>
        <v/>
      </c>
      <c r="E310" s="45" t="str">
        <f>IF(Aloitus_Start!$D$1="","",IF(B310="","",IF(B310=0,"",IF(B310=" ","",IF(C310="","",(C310/B310)-1)))))</f>
        <v/>
      </c>
      <c r="F310" s="19" t="str">
        <f ca="1">IF($A$3="","",IF(Aloitus_Start!$D$1="","",IF(B310="",IF(Aloitus_Start!$D$1="Suomi","Tieto puuttuu : "&amp;$A310,IF(Aloitus_Start!$D$1="Svenska","Information saknas : "&amp;$A310)),"")))</f>
        <v/>
      </c>
      <c r="G310" s="19" t="str">
        <f ca="1">IF($A$3="","",IF(Aloitus_Start!$D$1="","",IF(C310="",IF(Aloitus_Start!$D$1="Suomi","Tieto puuttuu : "&amp;$A310,IF(Aloitus_Start!$D$1="Svenska","Information saknas : "&amp;$A310)),"")))</f>
        <v/>
      </c>
    </row>
    <row r="311" spans="1:7" x14ac:dyDescent="0.2">
      <c r="A311" s="37" t="str">
        <f ca="1">IF(Testitaulu_Testtabell!$B$2="","",IF(Testitaulu_Testtabell!A315="","",IF(Asetukset!$B$26=(MID(CELL("filename",A310),FIND("]",CELL("filename",A310))+1,255)),Testitaulu_Testtabell!A315,"")))</f>
        <v/>
      </c>
      <c r="B311" s="19" t="str">
        <f ca="1">IF(Testitaulu_Testtabell!$B$2="","",IF(Testitaulu_Testtabell!B315="","",IF(Asetukset!$B$26=(MID(CELL("filename",B310),FIND("]",CELL("filename",B310))+1,255)),Testitaulu_Testtabell!B315,"")))</f>
        <v/>
      </c>
      <c r="C311" s="38" t="str">
        <f ca="1">IF(Testitaulu_Testtabell!$B$2="","",IF(Testitaulu_Testtabell!C315="","",IF(Asetukset!$B$26=(MID(CELL("filename",C310),FIND("]",CELL("filename",C310))+1,255)),Testitaulu_Testtabell!C315,"")))</f>
        <v/>
      </c>
      <c r="D311" s="19" t="str">
        <f>IF(Aloitus_Start!$D$1="","",IF(B311="","",IF(C311="","",C311-B311)))</f>
        <v/>
      </c>
      <c r="E311" s="45" t="str">
        <f>IF(Aloitus_Start!$D$1="","",IF(B311="","",IF(B311=0,"",IF(B311=" ","",IF(C311="","",(C311/B311)-1)))))</f>
        <v/>
      </c>
      <c r="F311" s="19" t="str">
        <f ca="1">IF($A$3="","",IF(Aloitus_Start!$D$1="","",IF(B311="",IF(Aloitus_Start!$D$1="Suomi","Tieto puuttuu : "&amp;$A311,IF(Aloitus_Start!$D$1="Svenska","Information saknas : "&amp;$A311)),"")))</f>
        <v/>
      </c>
      <c r="G311" s="19" t="str">
        <f ca="1">IF($A$3="","",IF(Aloitus_Start!$D$1="","",IF(C311="",IF(Aloitus_Start!$D$1="Suomi","Tieto puuttuu : "&amp;$A311,IF(Aloitus_Start!$D$1="Svenska","Information saknas : "&amp;$A311)),"")))</f>
        <v/>
      </c>
    </row>
    <row r="312" spans="1:7" x14ac:dyDescent="0.2">
      <c r="A312" s="37" t="str">
        <f ca="1">IF(Testitaulu_Testtabell!$B$2="","",IF(Testitaulu_Testtabell!A316="","",IF(Asetukset!$B$26=(MID(CELL("filename",A311),FIND("]",CELL("filename",A311))+1,255)),Testitaulu_Testtabell!A316,"")))</f>
        <v/>
      </c>
      <c r="B312" s="19" t="str">
        <f ca="1">IF(Testitaulu_Testtabell!$B$2="","",IF(Testitaulu_Testtabell!B316="","",IF(Asetukset!$B$26=(MID(CELL("filename",B311),FIND("]",CELL("filename",B311))+1,255)),Testitaulu_Testtabell!B316,"")))</f>
        <v/>
      </c>
      <c r="C312" s="38" t="str">
        <f ca="1">IF(Testitaulu_Testtabell!$B$2="","",IF(Testitaulu_Testtabell!C316="","",IF(Asetukset!$B$26=(MID(CELL("filename",C311),FIND("]",CELL("filename",C311))+1,255)),Testitaulu_Testtabell!C316,"")))</f>
        <v/>
      </c>
      <c r="D312" s="19" t="str">
        <f>IF(Aloitus_Start!$D$1="","",IF(B312="","",IF(C312="","",C312-B312)))</f>
        <v/>
      </c>
      <c r="E312" s="45" t="str">
        <f>IF(Aloitus_Start!$D$1="","",IF(B312="","",IF(B312=0,"",IF(B312=" ","",IF(C312="","",(C312/B312)-1)))))</f>
        <v/>
      </c>
      <c r="F312" s="19" t="str">
        <f ca="1">IF($A$3="","",IF(Aloitus_Start!$D$1="","",IF(B312="",IF(Aloitus_Start!$D$1="Suomi","Tieto puuttuu : "&amp;$A312,IF(Aloitus_Start!$D$1="Svenska","Information saknas : "&amp;$A312)),"")))</f>
        <v/>
      </c>
      <c r="G312" s="19" t="str">
        <f ca="1">IF($A$3="","",IF(Aloitus_Start!$D$1="","",IF(C312="",IF(Aloitus_Start!$D$1="Suomi","Tieto puuttuu : "&amp;$A312,IF(Aloitus_Start!$D$1="Svenska","Information saknas : "&amp;$A312)),"")))</f>
        <v/>
      </c>
    </row>
    <row r="313" spans="1:7" x14ac:dyDescent="0.2">
      <c r="A313" s="37" t="str">
        <f ca="1">IF(Testitaulu_Testtabell!$B$2="","",IF(Testitaulu_Testtabell!A317="","",IF(Asetukset!$B$26=(MID(CELL("filename",A312),FIND("]",CELL("filename",A312))+1,255)),Testitaulu_Testtabell!A317,"")))</f>
        <v/>
      </c>
      <c r="B313" s="19" t="str">
        <f ca="1">IF(Testitaulu_Testtabell!$B$2="","",IF(Testitaulu_Testtabell!B317="","",IF(Asetukset!$B$26=(MID(CELL("filename",B312),FIND("]",CELL("filename",B312))+1,255)),Testitaulu_Testtabell!B317,"")))</f>
        <v/>
      </c>
      <c r="C313" s="38" t="str">
        <f ca="1">IF(Testitaulu_Testtabell!$B$2="","",IF(Testitaulu_Testtabell!C317="","",IF(Asetukset!$B$26=(MID(CELL("filename",C312),FIND("]",CELL("filename",C312))+1,255)),Testitaulu_Testtabell!C317,"")))</f>
        <v/>
      </c>
      <c r="D313" s="19" t="str">
        <f>IF(Aloitus_Start!$D$1="","",IF(B313="","",IF(C313="","",C313-B313)))</f>
        <v/>
      </c>
      <c r="E313" s="45" t="str">
        <f>IF(Aloitus_Start!$D$1="","",IF(B313="","",IF(B313=0,"",IF(B313=" ","",IF(C313="","",(C313/B313)-1)))))</f>
        <v/>
      </c>
      <c r="F313" s="19" t="str">
        <f ca="1">IF($A$3="","",IF(Aloitus_Start!$D$1="","",IF(B313="",IF(Aloitus_Start!$D$1="Suomi","Tieto puuttuu : "&amp;$A313,IF(Aloitus_Start!$D$1="Svenska","Information saknas : "&amp;$A313)),"")))</f>
        <v/>
      </c>
      <c r="G313" s="19" t="str">
        <f ca="1">IF($A$3="","",IF(Aloitus_Start!$D$1="","",IF(C313="",IF(Aloitus_Start!$D$1="Suomi","Tieto puuttuu : "&amp;$A313,IF(Aloitus_Start!$D$1="Svenska","Information saknas : "&amp;$A313)),"")))</f>
        <v/>
      </c>
    </row>
    <row r="314" spans="1:7" x14ac:dyDescent="0.2">
      <c r="A314" s="37" t="str">
        <f ca="1">IF(Testitaulu_Testtabell!$B$2="","",IF(Testitaulu_Testtabell!A318="","",IF(Asetukset!$B$26=(MID(CELL("filename",A313),FIND("]",CELL("filename",A313))+1,255)),Testitaulu_Testtabell!A318,"")))</f>
        <v/>
      </c>
      <c r="B314" s="19" t="str">
        <f ca="1">IF(Testitaulu_Testtabell!$B$2="","",IF(Testitaulu_Testtabell!B318="","",IF(Asetukset!$B$26=(MID(CELL("filename",B313),FIND("]",CELL("filename",B313))+1,255)),Testitaulu_Testtabell!B318,"")))</f>
        <v/>
      </c>
      <c r="C314" s="38" t="str">
        <f ca="1">IF(Testitaulu_Testtabell!$B$2="","",IF(Testitaulu_Testtabell!C318="","",IF(Asetukset!$B$26=(MID(CELL("filename",C313),FIND("]",CELL("filename",C313))+1,255)),Testitaulu_Testtabell!C318,"")))</f>
        <v/>
      </c>
      <c r="D314" s="19" t="str">
        <f>IF(Aloitus_Start!$D$1="","",IF(B314="","",IF(C314="","",C314-B314)))</f>
        <v/>
      </c>
      <c r="E314" s="45" t="str">
        <f>IF(Aloitus_Start!$D$1="","",IF(B314="","",IF(B314=0,"",IF(B314=" ","",IF(C314="","",(C314/B314)-1)))))</f>
        <v/>
      </c>
      <c r="F314" s="19" t="str">
        <f ca="1">IF($A$3="","",IF(Aloitus_Start!$D$1="","",IF(B314="",IF(Aloitus_Start!$D$1="Suomi","Tieto puuttuu : "&amp;$A314,IF(Aloitus_Start!$D$1="Svenska","Information saknas : "&amp;$A314)),"")))</f>
        <v/>
      </c>
      <c r="G314" s="19" t="str">
        <f ca="1">IF($A$3="","",IF(Aloitus_Start!$D$1="","",IF(C314="",IF(Aloitus_Start!$D$1="Suomi","Tieto puuttuu : "&amp;$A314,IF(Aloitus_Start!$D$1="Svenska","Information saknas : "&amp;$A314)),"")))</f>
        <v/>
      </c>
    </row>
    <row r="315" spans="1:7" x14ac:dyDescent="0.2">
      <c r="A315" s="37" t="str">
        <f ca="1">IF(Testitaulu_Testtabell!$B$2="","",IF(Testitaulu_Testtabell!A319="","",IF(Asetukset!$B$26=(MID(CELL("filename",A314),FIND("]",CELL("filename",A314))+1,255)),Testitaulu_Testtabell!A319,"")))</f>
        <v/>
      </c>
      <c r="B315" s="19" t="str">
        <f ca="1">IF(Testitaulu_Testtabell!$B$2="","",IF(Testitaulu_Testtabell!B319="","",IF(Asetukset!$B$26=(MID(CELL("filename",B314),FIND("]",CELL("filename",B314))+1,255)),Testitaulu_Testtabell!B319,"")))</f>
        <v/>
      </c>
      <c r="C315" s="38" t="str">
        <f ca="1">IF(Testitaulu_Testtabell!$B$2="","",IF(Testitaulu_Testtabell!C319="","",IF(Asetukset!$B$26=(MID(CELL("filename",C314),FIND("]",CELL("filename",C314))+1,255)),Testitaulu_Testtabell!C319,"")))</f>
        <v/>
      </c>
      <c r="D315" s="19" t="str">
        <f>IF(Aloitus_Start!$D$1="","",IF(B315="","",IF(C315="","",C315-B315)))</f>
        <v/>
      </c>
      <c r="E315" s="45" t="str">
        <f>IF(Aloitus_Start!$D$1="","",IF(B315="","",IF(B315=0,"",IF(B315=" ","",IF(C315="","",(C315/B315)-1)))))</f>
        <v/>
      </c>
      <c r="F315" s="19" t="str">
        <f ca="1">IF($A$3="","",IF(Aloitus_Start!$D$1="","",IF(B315="",IF(Aloitus_Start!$D$1="Suomi","Tieto puuttuu : "&amp;$A315,IF(Aloitus_Start!$D$1="Svenska","Information saknas : "&amp;$A315)),"")))</f>
        <v/>
      </c>
      <c r="G315" s="19" t="str">
        <f ca="1">IF($A$3="","",IF(Aloitus_Start!$D$1="","",IF(C315="",IF(Aloitus_Start!$D$1="Suomi","Tieto puuttuu : "&amp;$A315,IF(Aloitus_Start!$D$1="Svenska","Information saknas : "&amp;$A315)),"")))</f>
        <v/>
      </c>
    </row>
    <row r="316" spans="1:7" x14ac:dyDescent="0.2">
      <c r="A316" s="37" t="str">
        <f ca="1">IF(Testitaulu_Testtabell!$B$2="","",IF(Testitaulu_Testtabell!A320="","",IF(Asetukset!$B$26=(MID(CELL("filename",A315),FIND("]",CELL("filename",A315))+1,255)),Testitaulu_Testtabell!A320,"")))</f>
        <v/>
      </c>
      <c r="B316" s="19" t="str">
        <f ca="1">IF(Testitaulu_Testtabell!$B$2="","",IF(Testitaulu_Testtabell!B320="","",IF(Asetukset!$B$26=(MID(CELL("filename",B315),FIND("]",CELL("filename",B315))+1,255)),Testitaulu_Testtabell!B320,"")))</f>
        <v/>
      </c>
      <c r="C316" s="38" t="str">
        <f ca="1">IF(Testitaulu_Testtabell!$B$2="","",IF(Testitaulu_Testtabell!C320="","",IF(Asetukset!$B$26=(MID(CELL("filename",C315),FIND("]",CELL("filename",C315))+1,255)),Testitaulu_Testtabell!C320,"")))</f>
        <v/>
      </c>
      <c r="F316" s="19" t="str">
        <f ca="1">IF($A$3="","",IF(Aloitus_Start!$D$1="","",IF(B316="",IF(Aloitus_Start!$D$1="Suomi","Tieto puuttuu : "&amp;$A316,IF(Aloitus_Start!$D$1="Svenska","Information saknas : "&amp;$A316)),"")))</f>
        <v/>
      </c>
      <c r="G316" s="19" t="str">
        <f ca="1">IF($A$3="","",IF(Aloitus_Start!$D$1="","",IF(C316="",IF(Aloitus_Start!$D$1="Suomi","Tieto puuttuu : "&amp;$A316,IF(Aloitus_Start!$D$1="Svenska","Information saknas : "&amp;$A316)),"")))</f>
        <v/>
      </c>
    </row>
    <row r="317" spans="1:7" x14ac:dyDescent="0.2">
      <c r="A317" s="37" t="str">
        <f ca="1">IF(Testitaulu_Testtabell!$B$2="","",IF(Testitaulu_Testtabell!A321="","",IF(Asetukset!$B$26=(MID(CELL("filename",A316),FIND("]",CELL("filename",A316))+1,255)),Testitaulu_Testtabell!A321,"")))</f>
        <v/>
      </c>
      <c r="B317" s="19" t="str">
        <f ca="1">IF(Testitaulu_Testtabell!$B$2="","",IF(Testitaulu_Testtabell!B321="","",IF(Asetukset!$B$26=(MID(CELL("filename",B316),FIND("]",CELL("filename",B316))+1,255)),Testitaulu_Testtabell!B321,"")))</f>
        <v/>
      </c>
      <c r="C317" s="38" t="str">
        <f ca="1">IF(Testitaulu_Testtabell!$B$2="","",IF(Testitaulu_Testtabell!C321="","",IF(Asetukset!$B$26=(MID(CELL("filename",C316),FIND("]",CELL("filename",C316))+1,255)),Testitaulu_Testtabell!C321,"")))</f>
        <v/>
      </c>
      <c r="D317" s="19" t="str">
        <f>IF(Aloitus_Start!$D$1="","",IF(B317="","",IF(C317="","",C317-B317)))</f>
        <v/>
      </c>
      <c r="E317" s="45" t="str">
        <f>IF(Aloitus_Start!$D$1="","",IF(B317="","",IF(B317=0,"",IF(B317=" ","",IF(C317="","",(C317/B317)-1)))))</f>
        <v/>
      </c>
      <c r="F317" s="19" t="str">
        <f ca="1">IF($A$3="","",IF(Aloitus_Start!$D$1="","",IF(B317="",IF(Aloitus_Start!$D$1="Suomi","Tieto puuttuu : "&amp;$A317,IF(Aloitus_Start!$D$1="Svenska","Information saknas : "&amp;$A317)),"")))</f>
        <v/>
      </c>
      <c r="G317" s="19" t="str">
        <f ca="1">IF($A$3="","",IF(Aloitus_Start!$D$1="","",IF(C317="",IF(Aloitus_Start!$D$1="Suomi","Tieto puuttuu : "&amp;$A317,IF(Aloitus_Start!$D$1="Svenska","Information saknas : "&amp;$A317)),"")))</f>
        <v/>
      </c>
    </row>
    <row r="318" spans="1:7" x14ac:dyDescent="0.2">
      <c r="A318" s="37" t="str">
        <f ca="1">IF(Testitaulu_Testtabell!$B$2="","",IF(Testitaulu_Testtabell!A322="","",IF(Asetukset!$B$26=(MID(CELL("filename",A317),FIND("]",CELL("filename",A317))+1,255)),Testitaulu_Testtabell!A322,"")))</f>
        <v/>
      </c>
      <c r="B318" s="19" t="str">
        <f ca="1">IF(Testitaulu_Testtabell!$B$2="","",IF(Testitaulu_Testtabell!B322="","",IF(Asetukset!$B$26=(MID(CELL("filename",B317),FIND("]",CELL("filename",B317))+1,255)),Testitaulu_Testtabell!B322,"")))</f>
        <v/>
      </c>
      <c r="C318" s="38" t="str">
        <f ca="1">IF(Testitaulu_Testtabell!$B$2="","",IF(Testitaulu_Testtabell!C322="","",IF(Asetukset!$B$26=(MID(CELL("filename",C317),FIND("]",CELL("filename",C317))+1,255)),Testitaulu_Testtabell!C322,"")))</f>
        <v/>
      </c>
      <c r="D318" s="19" t="str">
        <f>IF(Aloitus_Start!$D$1="","",IF(B318="","",IF(C318="","",C318-B318)))</f>
        <v/>
      </c>
      <c r="E318" s="45" t="str">
        <f>IF(Aloitus_Start!$D$1="","",IF(B318="","",IF(B318=0,"",IF(B318=" ","",IF(C318="","",(C318/B318)-1)))))</f>
        <v/>
      </c>
      <c r="F318" s="19" t="str">
        <f ca="1">IF($A$3="","",IF(Aloitus_Start!$D$1="","",IF(B318="",IF(Aloitus_Start!$D$1="Suomi","Tieto puuttuu : "&amp;$A318,IF(Aloitus_Start!$D$1="Svenska","Information saknas : "&amp;$A318)),"")))</f>
        <v/>
      </c>
      <c r="G318" s="19" t="str">
        <f ca="1">IF($A$3="","",IF(Aloitus_Start!$D$1="","",IF(C318="",IF(Aloitus_Start!$D$1="Suomi","Tieto puuttuu : "&amp;$A318,IF(Aloitus_Start!$D$1="Svenska","Information saknas : "&amp;$A318)),"")))</f>
        <v/>
      </c>
    </row>
    <row r="319" spans="1:7" x14ac:dyDescent="0.2">
      <c r="A319" s="37" t="str">
        <f ca="1">IF(Testitaulu_Testtabell!$B$2="","",IF(Testitaulu_Testtabell!A323="","",IF(Asetukset!$B$26=(MID(CELL("filename",A318),FIND("]",CELL("filename",A318))+1,255)),Testitaulu_Testtabell!A323,"")))</f>
        <v/>
      </c>
      <c r="B319" s="19" t="str">
        <f ca="1">IF(Testitaulu_Testtabell!$B$2="","",IF(Testitaulu_Testtabell!B323="","",IF(Asetukset!$B$26=(MID(CELL("filename",B318),FIND("]",CELL("filename",B318))+1,255)),Testitaulu_Testtabell!B323,"")))</f>
        <v/>
      </c>
      <c r="C319" s="38" t="str">
        <f ca="1">IF(Testitaulu_Testtabell!$B$2="","",IF(Testitaulu_Testtabell!C323="","",IF(Asetukset!$B$26=(MID(CELL("filename",C318),FIND("]",CELL("filename",C318))+1,255)),Testitaulu_Testtabell!C323,"")))</f>
        <v/>
      </c>
      <c r="D319" s="19" t="str">
        <f>IF(Aloitus_Start!$D$1="","",IF(B319="","",IF(C319="","",C319-B319)))</f>
        <v/>
      </c>
      <c r="E319" s="45" t="str">
        <f>IF(Aloitus_Start!$D$1="","",IF(B319="","",IF(B319=0,"",IF(B319=" ","",IF(C319="","",(C319/B319)-1)))))</f>
        <v/>
      </c>
      <c r="F319" s="19" t="str">
        <f ca="1">IF($A$3="","",IF(Aloitus_Start!$D$1="","",IF(B319="",IF(Aloitus_Start!$D$1="Suomi","Tieto puuttuu : "&amp;$A319,IF(Aloitus_Start!$D$1="Svenska","Information saknas : "&amp;$A319)),"")))</f>
        <v/>
      </c>
      <c r="G319" s="19" t="str">
        <f ca="1">IF($A$3="","",IF(Aloitus_Start!$D$1="","",IF(C319="",IF(Aloitus_Start!$D$1="Suomi","Tieto puuttuu : "&amp;$A319,IF(Aloitus_Start!$D$1="Svenska","Information saknas : "&amp;$A319)),"")))</f>
        <v/>
      </c>
    </row>
    <row r="320" spans="1:7" x14ac:dyDescent="0.2">
      <c r="A320" s="37" t="str">
        <f ca="1">IF(Testitaulu_Testtabell!$B$2="","",IF(Testitaulu_Testtabell!A324="","",IF(Asetukset!$B$26=(MID(CELL("filename",A319),FIND("]",CELL("filename",A319))+1,255)),Testitaulu_Testtabell!A324,"")))</f>
        <v/>
      </c>
      <c r="B320" s="19" t="str">
        <f ca="1">IF(Testitaulu_Testtabell!$B$2="","",IF(Testitaulu_Testtabell!B324="","",IF(Asetukset!$B$26=(MID(CELL("filename",B319),FIND("]",CELL("filename",B319))+1,255)),Testitaulu_Testtabell!B324,"")))</f>
        <v/>
      </c>
      <c r="C320" s="38" t="str">
        <f ca="1">IF(Testitaulu_Testtabell!$B$2="","",IF(Testitaulu_Testtabell!C324="","",IF(Asetukset!$B$26=(MID(CELL("filename",C319),FIND("]",CELL("filename",C319))+1,255)),Testitaulu_Testtabell!C324,"")))</f>
        <v/>
      </c>
      <c r="D320" s="19" t="str">
        <f>IF(Aloitus_Start!$D$1="","",IF(B320="","",IF(C320="","",C320-B320)))</f>
        <v/>
      </c>
      <c r="E320" s="45" t="str">
        <f>IF(Aloitus_Start!$D$1="","",IF(B320="","",IF(B320=0,"",IF(B320=" ","",IF(C320="","",(C320/B320)-1)))))</f>
        <v/>
      </c>
      <c r="F320" s="19" t="str">
        <f ca="1">IF($A$3="","",IF(Aloitus_Start!$D$1="","",IF(B320="",IF(Aloitus_Start!$D$1="Suomi","Tieto puuttuu : "&amp;$A320,IF(Aloitus_Start!$D$1="Svenska","Information saknas : "&amp;$A320)),"")))</f>
        <v/>
      </c>
      <c r="G320" s="19" t="str">
        <f ca="1">IF($A$3="","",IF(Aloitus_Start!$D$1="","",IF(C320="",IF(Aloitus_Start!$D$1="Suomi","Tieto puuttuu : "&amp;$A320,IF(Aloitus_Start!$D$1="Svenska","Information saknas : "&amp;$A320)),"")))</f>
        <v/>
      </c>
    </row>
    <row r="321" spans="1:7" x14ac:dyDescent="0.2">
      <c r="A321" s="37" t="str">
        <f ca="1">IF(Testitaulu_Testtabell!$B$2="","",IF(Testitaulu_Testtabell!A325="","",IF(Asetukset!$B$26=(MID(CELL("filename",A320),FIND("]",CELL("filename",A320))+1,255)),Testitaulu_Testtabell!A325,"")))</f>
        <v/>
      </c>
      <c r="B321" s="19" t="str">
        <f ca="1">IF(Testitaulu_Testtabell!$B$2="","",IF(Testitaulu_Testtabell!B325="","",IF(Asetukset!$B$26=(MID(CELL("filename",B320),FIND("]",CELL("filename",B320))+1,255)),Testitaulu_Testtabell!B325,"")))</f>
        <v/>
      </c>
      <c r="C321" s="38" t="str">
        <f ca="1">IF(Testitaulu_Testtabell!$B$2="","",IF(Testitaulu_Testtabell!C325="","",IF(Asetukset!$B$26=(MID(CELL("filename",C320),FIND("]",CELL("filename",C320))+1,255)),Testitaulu_Testtabell!C325,"")))</f>
        <v/>
      </c>
      <c r="D321" s="19" t="str">
        <f>IF(Aloitus_Start!$D$1="","",IF(B321="","",IF(C321="","",C321-B321)))</f>
        <v/>
      </c>
      <c r="E321" s="45" t="str">
        <f>IF(Aloitus_Start!$D$1="","",IF(B321="","",IF(B321=0,"",IF(B321=" ","",IF(C321="","",(C321/B321)-1)))))</f>
        <v/>
      </c>
      <c r="F321" s="19" t="str">
        <f ca="1">IF($A$3="","",IF(Aloitus_Start!$D$1="","",IF(B321="",IF(Aloitus_Start!$D$1="Suomi","Tieto puuttuu : "&amp;$A321,IF(Aloitus_Start!$D$1="Svenska","Information saknas : "&amp;$A321)),"")))</f>
        <v/>
      </c>
      <c r="G321" s="19" t="str">
        <f ca="1">IF($A$3="","",IF(Aloitus_Start!$D$1="","",IF(C321="",IF(Aloitus_Start!$D$1="Suomi","Tieto puuttuu : "&amp;$A321,IF(Aloitus_Start!$D$1="Svenska","Information saknas : "&amp;$A321)),"")))</f>
        <v/>
      </c>
    </row>
    <row r="322" spans="1:7" x14ac:dyDescent="0.2">
      <c r="A322" s="37" t="str">
        <f ca="1">IF(Testitaulu_Testtabell!$B$2="","",IF(Testitaulu_Testtabell!A326="","",IF(Asetukset!$B$26=(MID(CELL("filename",A321),FIND("]",CELL("filename",A321))+1,255)),Testitaulu_Testtabell!A326,"")))</f>
        <v/>
      </c>
      <c r="B322" s="19" t="str">
        <f ca="1">IF(Testitaulu_Testtabell!$B$2="","",IF(Testitaulu_Testtabell!B326="","",IF(Asetukset!$B$26=(MID(CELL("filename",B321),FIND("]",CELL("filename",B321))+1,255)),Testitaulu_Testtabell!B326,"")))</f>
        <v/>
      </c>
      <c r="C322" s="38" t="str">
        <f ca="1">IF(Testitaulu_Testtabell!$B$2="","",IF(Testitaulu_Testtabell!C326="","",IF(Asetukset!$B$26=(MID(CELL("filename",C321),FIND("]",CELL("filename",C321))+1,255)),Testitaulu_Testtabell!C326,"")))</f>
        <v/>
      </c>
      <c r="D322" s="19" t="str">
        <f>IF(Aloitus_Start!$D$1="","",IF(B322="","",IF(C322="","",C322-B322)))</f>
        <v/>
      </c>
      <c r="E322" s="45" t="str">
        <f>IF(Aloitus_Start!$D$1="","",IF(B322="","",IF(B322=0,"",IF(B322=" ","",IF(C322="","",(C322/B322)-1)))))</f>
        <v/>
      </c>
      <c r="F322" s="19" t="str">
        <f ca="1">IF($A$3="","",IF(Aloitus_Start!$D$1="","",IF(B322="",IF(Aloitus_Start!$D$1="Suomi","Tieto puuttuu : "&amp;$A322,IF(Aloitus_Start!$D$1="Svenska","Information saknas : "&amp;$A322)),"")))</f>
        <v/>
      </c>
      <c r="G322" s="19" t="str">
        <f ca="1">IF($A$3="","",IF(Aloitus_Start!$D$1="","",IF(C322="",IF(Aloitus_Start!$D$1="Suomi","Tieto puuttuu : "&amp;$A322,IF(Aloitus_Start!$D$1="Svenska","Information saknas : "&amp;$A322)),"")))</f>
        <v/>
      </c>
    </row>
    <row r="323" spans="1:7" x14ac:dyDescent="0.2">
      <c r="A323" s="37" t="str">
        <f ca="1">IF(Testitaulu_Testtabell!$B$2="","",IF(Testitaulu_Testtabell!A327="","",IF(Asetukset!$B$26=(MID(CELL("filename",A322),FIND("]",CELL("filename",A322))+1,255)),Testitaulu_Testtabell!A327,"")))</f>
        <v/>
      </c>
      <c r="B323" s="19" t="str">
        <f ca="1">IF(Testitaulu_Testtabell!$B$2="","",IF(Testitaulu_Testtabell!B327="","",IF(Asetukset!$B$26=(MID(CELL("filename",B322),FIND("]",CELL("filename",B322))+1,255)),Testitaulu_Testtabell!B327,"")))</f>
        <v/>
      </c>
      <c r="C323" s="38" t="str">
        <f ca="1">IF(Testitaulu_Testtabell!$B$2="","",IF(Testitaulu_Testtabell!C327="","",IF(Asetukset!$B$26=(MID(CELL("filename",C322),FIND("]",CELL("filename",C322))+1,255)),Testitaulu_Testtabell!C327,"")))</f>
        <v/>
      </c>
      <c r="D323" s="19" t="str">
        <f>IF(Aloitus_Start!$D$1="","",IF(B323="","",IF(C323="","",C323-B323)))</f>
        <v/>
      </c>
      <c r="E323" s="45" t="str">
        <f>IF(Aloitus_Start!$D$1="","",IF(B323="","",IF(B323=0,"",IF(B323=" ","",IF(C323="","",(C323/B323)-1)))))</f>
        <v/>
      </c>
      <c r="F323" s="19" t="str">
        <f ca="1">IF($A$3="","",IF(Aloitus_Start!$D$1="","",IF(B323="",IF(Aloitus_Start!$D$1="Suomi","Tieto puuttuu : "&amp;$A323,IF(Aloitus_Start!$D$1="Svenska","Information saknas : "&amp;$A323)),"")))</f>
        <v/>
      </c>
      <c r="G323" s="19" t="str">
        <f ca="1">IF($A$3="","",IF(Aloitus_Start!$D$1="","",IF(C323="",IF(Aloitus_Start!$D$1="Suomi","Tieto puuttuu : "&amp;$A323,IF(Aloitus_Start!$D$1="Svenska","Information saknas : "&amp;$A323)),"")))</f>
        <v/>
      </c>
    </row>
    <row r="324" spans="1:7" x14ac:dyDescent="0.2">
      <c r="A324" s="37" t="str">
        <f ca="1">IF(Testitaulu_Testtabell!$B$2="","",IF(Testitaulu_Testtabell!A328="","",IF(Asetukset!$B$26=(MID(CELL("filename",A323),FIND("]",CELL("filename",A323))+1,255)),Testitaulu_Testtabell!A328,"")))</f>
        <v/>
      </c>
      <c r="B324" s="19" t="str">
        <f ca="1">IF(Testitaulu_Testtabell!$B$2="","",IF(Testitaulu_Testtabell!B328="","",IF(Asetukset!$B$26=(MID(CELL("filename",B323),FIND("]",CELL("filename",B323))+1,255)),Testitaulu_Testtabell!B328,"")))</f>
        <v/>
      </c>
      <c r="C324" s="38" t="str">
        <f ca="1">IF(Testitaulu_Testtabell!$B$2="","",IF(Testitaulu_Testtabell!C328="","",IF(Asetukset!$B$26=(MID(CELL("filename",C323),FIND("]",CELL("filename",C323))+1,255)),Testitaulu_Testtabell!C328,"")))</f>
        <v/>
      </c>
      <c r="D324" s="19" t="str">
        <f>IF(Aloitus_Start!$D$1="","",IF(B324="","",IF(C324="","",C324-B324)))</f>
        <v/>
      </c>
      <c r="E324" s="45" t="str">
        <f>IF(Aloitus_Start!$D$1="","",IF(B324="","",IF(B324=0,"",IF(B324=" ","",IF(C324="","",(C324/B324)-1)))))</f>
        <v/>
      </c>
      <c r="F324" s="19" t="str">
        <f ca="1">IF($A$3="","",IF(Aloitus_Start!$D$1="","",IF(B324="",IF(Aloitus_Start!$D$1="Suomi","Tieto puuttuu : "&amp;$A324,IF(Aloitus_Start!$D$1="Svenska","Information saknas : "&amp;$A324)),"")))</f>
        <v/>
      </c>
      <c r="G324" s="19" t="str">
        <f ca="1">IF($A$3="","",IF(Aloitus_Start!$D$1="","",IF(C324="",IF(Aloitus_Start!$D$1="Suomi","Tieto puuttuu : "&amp;$A324,IF(Aloitus_Start!$D$1="Svenska","Information saknas : "&amp;$A324)),"")))</f>
        <v/>
      </c>
    </row>
    <row r="325" spans="1:7" x14ac:dyDescent="0.2">
      <c r="A325" s="37" t="str">
        <f ca="1">IF(Testitaulu_Testtabell!$B$2="","",IF(Testitaulu_Testtabell!A329="","",IF(Asetukset!$B$26=(MID(CELL("filename",A324),FIND("]",CELL("filename",A324))+1,255)),Testitaulu_Testtabell!A329,"")))</f>
        <v/>
      </c>
      <c r="B325" s="19" t="str">
        <f ca="1">IF(Testitaulu_Testtabell!$B$2="","",IF(Testitaulu_Testtabell!B329="","",IF(Asetukset!$B$26=(MID(CELL("filename",B324),FIND("]",CELL("filename",B324))+1,255)),Testitaulu_Testtabell!B329,"")))</f>
        <v/>
      </c>
      <c r="C325" s="38" t="str">
        <f ca="1">IF(Testitaulu_Testtabell!$B$2="","",IF(Testitaulu_Testtabell!C329="","",IF(Asetukset!$B$26=(MID(CELL("filename",C324),FIND("]",CELL("filename",C324))+1,255)),Testitaulu_Testtabell!C329,"")))</f>
        <v/>
      </c>
      <c r="D325" s="19" t="str">
        <f>IF(Aloitus_Start!$D$1="","",IF(B325="","",IF(C325="","",C325-B325)))</f>
        <v/>
      </c>
      <c r="E325" s="45" t="str">
        <f>IF(Aloitus_Start!$D$1="","",IF(B325="","",IF(B325=0,"",IF(B325=" ","",IF(C325="","",(C325/B325)-1)))))</f>
        <v/>
      </c>
      <c r="F325" s="19" t="str">
        <f ca="1">IF($A$3="","",IF(Aloitus_Start!$D$1="","",IF(B325="",IF(Aloitus_Start!$D$1="Suomi","Tieto puuttuu : "&amp;$A325,IF(Aloitus_Start!$D$1="Svenska","Information saknas : "&amp;$A325)),"")))</f>
        <v/>
      </c>
      <c r="G325" s="19" t="str">
        <f ca="1">IF($A$3="","",IF(Aloitus_Start!$D$1="","",IF(C325="",IF(Aloitus_Start!$D$1="Suomi","Tieto puuttuu : "&amp;$A325,IF(Aloitus_Start!$D$1="Svenska","Information saknas : "&amp;$A325)),"")))</f>
        <v/>
      </c>
    </row>
    <row r="326" spans="1:7" x14ac:dyDescent="0.2">
      <c r="A326" s="37" t="str">
        <f ca="1">IF(Testitaulu_Testtabell!$B$2="","",IF(Testitaulu_Testtabell!A330="","",IF(Asetukset!$B$26=(MID(CELL("filename",A325),FIND("]",CELL("filename",A325))+1,255)),Testitaulu_Testtabell!A330,"")))</f>
        <v/>
      </c>
      <c r="B326" s="19" t="str">
        <f ca="1">IF(Testitaulu_Testtabell!$B$2="","",IF(Testitaulu_Testtabell!B330="","",IF(Asetukset!$B$26=(MID(CELL("filename",B325),FIND("]",CELL("filename",B325))+1,255)),Testitaulu_Testtabell!B330,"")))</f>
        <v/>
      </c>
      <c r="C326" s="38" t="str">
        <f ca="1">IF(Testitaulu_Testtabell!$B$2="","",IF(Testitaulu_Testtabell!C330="","",IF(Asetukset!$B$26=(MID(CELL("filename",C325),FIND("]",CELL("filename",C325))+1,255)),Testitaulu_Testtabell!C330,"")))</f>
        <v/>
      </c>
      <c r="D326" s="19" t="str">
        <f>IF(Aloitus_Start!$D$1="","",IF(B326="","",IF(C326="","",C326-B326)))</f>
        <v/>
      </c>
      <c r="E326" s="45" t="str">
        <f>IF(Aloitus_Start!$D$1="","",IF(B326="","",IF(B326=0,"",IF(B326=" ","",IF(C326="","",(C326/B326)-1)))))</f>
        <v/>
      </c>
      <c r="F326" s="19" t="str">
        <f ca="1">IF($A$3="","",IF(Aloitus_Start!$D$1="","",IF(B326="",IF(Aloitus_Start!$D$1="Suomi","Tieto puuttuu : "&amp;$A326,IF(Aloitus_Start!$D$1="Svenska","Information saknas : "&amp;$A326)),"")))</f>
        <v/>
      </c>
      <c r="G326" s="19" t="str">
        <f ca="1">IF($A$3="","",IF(Aloitus_Start!$D$1="","",IF(C326="",IF(Aloitus_Start!$D$1="Suomi","Tieto puuttuu : "&amp;$A326,IF(Aloitus_Start!$D$1="Svenska","Information saknas : "&amp;$A326)),"")))</f>
        <v/>
      </c>
    </row>
    <row r="327" spans="1:7" x14ac:dyDescent="0.2">
      <c r="A327" s="37" t="str">
        <f ca="1">IF(Testitaulu_Testtabell!$B$2="","",IF(Testitaulu_Testtabell!A331="","",IF(Asetukset!$B$26=(MID(CELL("filename",A326),FIND("]",CELL("filename",A326))+1,255)),Testitaulu_Testtabell!A331,"")))</f>
        <v/>
      </c>
      <c r="B327" s="19" t="str">
        <f ca="1">IF(Testitaulu_Testtabell!$B$2="","",IF(Testitaulu_Testtabell!B331="","",IF(Asetukset!$B$26=(MID(CELL("filename",B326),FIND("]",CELL("filename",B326))+1,255)),Testitaulu_Testtabell!B331,"")))</f>
        <v/>
      </c>
      <c r="C327" s="38" t="str">
        <f ca="1">IF(Testitaulu_Testtabell!$B$2="","",IF(Testitaulu_Testtabell!C331="","",IF(Asetukset!$B$26=(MID(CELL("filename",C326),FIND("]",CELL("filename",C326))+1,255)),Testitaulu_Testtabell!C331,"")))</f>
        <v/>
      </c>
      <c r="D327" s="19" t="str">
        <f>IF(Aloitus_Start!$D$1="","",IF(B327="","",IF(C327="","",C327-B327)))</f>
        <v/>
      </c>
      <c r="E327" s="45" t="str">
        <f>IF(Aloitus_Start!$D$1="","",IF(B327="","",IF(B327=0,"",IF(B327=" ","",IF(C327="","",(C327/B327)-1)))))</f>
        <v/>
      </c>
      <c r="F327" s="19" t="str">
        <f ca="1">IF($A$3="","",IF(Aloitus_Start!$D$1="","",IF(B327="",IF(Aloitus_Start!$D$1="Suomi","Tieto puuttuu : "&amp;$A327,IF(Aloitus_Start!$D$1="Svenska","Information saknas : "&amp;$A327)),"")))</f>
        <v/>
      </c>
      <c r="G327" s="19" t="str">
        <f ca="1">IF($A$3="","",IF(Aloitus_Start!$D$1="","",IF(C327="",IF(Aloitus_Start!$D$1="Suomi","Tieto puuttuu : "&amp;$A327,IF(Aloitus_Start!$D$1="Svenska","Information saknas : "&amp;$A327)),"")))</f>
        <v/>
      </c>
    </row>
    <row r="328" spans="1:7" x14ac:dyDescent="0.2">
      <c r="A328" s="37" t="str">
        <f ca="1">IF(Testitaulu_Testtabell!$B$2="","",IF(Testitaulu_Testtabell!A332="","",IF(Asetukset!$B$26=(MID(CELL("filename",A327),FIND("]",CELL("filename",A327))+1,255)),Testitaulu_Testtabell!A332,"")))</f>
        <v/>
      </c>
      <c r="B328" s="19" t="str">
        <f ca="1">IF(Testitaulu_Testtabell!$B$2="","",IF(Testitaulu_Testtabell!B332="","",IF(Asetukset!$B$26=(MID(CELL("filename",B327),FIND("]",CELL("filename",B327))+1,255)),Testitaulu_Testtabell!B332,"")))</f>
        <v/>
      </c>
      <c r="C328" s="38" t="str">
        <f ca="1">IF(Testitaulu_Testtabell!$B$2="","",IF(Testitaulu_Testtabell!C332="","",IF(Asetukset!$B$26=(MID(CELL("filename",C327),FIND("]",CELL("filename",C327))+1,255)),Testitaulu_Testtabell!C332,"")))</f>
        <v/>
      </c>
      <c r="F328" s="19" t="str">
        <f ca="1">IF($A$3="","",IF(Aloitus_Start!$D$1="","",IF(B328="",IF(Aloitus_Start!$D$1="Suomi","Tieto puuttuu : "&amp;$A328,IF(Aloitus_Start!$D$1="Svenska","Information saknas : "&amp;$A328)),"")))</f>
        <v/>
      </c>
      <c r="G328" s="19" t="str">
        <f ca="1">IF($A$3="","",IF(Aloitus_Start!$D$1="","",IF(C328="",IF(Aloitus_Start!$D$1="Suomi","Tieto puuttuu : "&amp;$A328,IF(Aloitus_Start!$D$1="Svenska","Information saknas : "&amp;$A328)),"")))</f>
        <v/>
      </c>
    </row>
    <row r="329" spans="1:7" x14ac:dyDescent="0.2">
      <c r="A329" s="37" t="str">
        <f ca="1">IF(Testitaulu_Testtabell!$B$2="","",IF(Testitaulu_Testtabell!A333="","",IF(Asetukset!$B$26=(MID(CELL("filename",A328),FIND("]",CELL("filename",A328))+1,255)),Testitaulu_Testtabell!A333,"")))</f>
        <v/>
      </c>
      <c r="B329" s="19" t="str">
        <f ca="1">IF(Testitaulu_Testtabell!$B$2="","",IF(Testitaulu_Testtabell!B333="","",IF(Asetukset!$B$26=(MID(CELL("filename",B328),FIND("]",CELL("filename",B328))+1,255)),Testitaulu_Testtabell!B333,"")))</f>
        <v/>
      </c>
      <c r="C329" s="38" t="str">
        <f ca="1">IF(Testitaulu_Testtabell!$B$2="","",IF(Testitaulu_Testtabell!C333="","",IF(Asetukset!$B$26=(MID(CELL("filename",C328),FIND("]",CELL("filename",C328))+1,255)),Testitaulu_Testtabell!C333,"")))</f>
        <v/>
      </c>
      <c r="D329" s="19" t="str">
        <f>IF(Aloitus_Start!$D$1="","",IF(B329="","",IF(C329="","",C329-B329)))</f>
        <v/>
      </c>
      <c r="E329" s="45" t="str">
        <f>IF(Aloitus_Start!$D$1="","",IF(B329="","",IF(B329=0,"",IF(B329=" ","",IF(C329="","",(C329/B329)-1)))))</f>
        <v/>
      </c>
      <c r="F329" s="19" t="str">
        <f ca="1">IF($A$3="","",IF(Aloitus_Start!$D$1="","",IF(B329="",IF(Aloitus_Start!$D$1="Suomi","Tieto puuttuu : "&amp;$A329,IF(Aloitus_Start!$D$1="Svenska","Information saknas : "&amp;$A329)),"")))</f>
        <v/>
      </c>
      <c r="G329" s="19" t="str">
        <f ca="1">IF($A$3="","",IF(Aloitus_Start!$D$1="","",IF(C329="",IF(Aloitus_Start!$D$1="Suomi","Tieto puuttuu : "&amp;$A329,IF(Aloitus_Start!$D$1="Svenska","Information saknas : "&amp;$A329)),"")))</f>
        <v/>
      </c>
    </row>
    <row r="330" spans="1:7" x14ac:dyDescent="0.2">
      <c r="A330" s="37" t="str">
        <f ca="1">IF(Testitaulu_Testtabell!$B$2="","",IF(Testitaulu_Testtabell!A334="","",IF(Asetukset!$B$26=(MID(CELL("filename",A329),FIND("]",CELL("filename",A329))+1,255)),Testitaulu_Testtabell!A334,"")))</f>
        <v/>
      </c>
      <c r="B330" s="19" t="str">
        <f ca="1">IF(Testitaulu_Testtabell!$B$2="","",IF(Testitaulu_Testtabell!B334="","",IF(Asetukset!$B$26=(MID(CELL("filename",B329),FIND("]",CELL("filename",B329))+1,255)),Testitaulu_Testtabell!B334,"")))</f>
        <v/>
      </c>
      <c r="C330" s="38" t="str">
        <f ca="1">IF(Testitaulu_Testtabell!$B$2="","",IF(Testitaulu_Testtabell!C334="","",IF(Asetukset!$B$26=(MID(CELL("filename",C329),FIND("]",CELL("filename",C329))+1,255)),Testitaulu_Testtabell!C334,"")))</f>
        <v/>
      </c>
      <c r="F330" s="19" t="str">
        <f ca="1">IF($A$3="","",IF(Aloitus_Start!$D$1="","",IF(B330="",IF(Aloitus_Start!$D$1="Suomi","Tieto puuttuu : "&amp;$A330,IF(Aloitus_Start!$D$1="Svenska","Information saknas : "&amp;$A330)),"")))</f>
        <v/>
      </c>
      <c r="G330" s="19" t="str">
        <f ca="1">IF($A$3="","",IF(Aloitus_Start!$D$1="","",IF(C330="",IF(Aloitus_Start!$D$1="Suomi","Tieto puuttuu : "&amp;$A330,IF(Aloitus_Start!$D$1="Svenska","Information saknas : "&amp;$A330)),"")))</f>
        <v/>
      </c>
    </row>
    <row r="331" spans="1:7" x14ac:dyDescent="0.2">
      <c r="A331" s="37" t="str">
        <f ca="1">IF(Testitaulu_Testtabell!$B$2="","",IF(Testitaulu_Testtabell!A335="","",IF(Asetukset!$B$26=(MID(CELL("filename",A330),FIND("]",CELL("filename",A330))+1,255)),Testitaulu_Testtabell!A335,"")))</f>
        <v/>
      </c>
      <c r="B331" s="19" t="str">
        <f ca="1">IF(Testitaulu_Testtabell!$B$2="","",IF(Testitaulu_Testtabell!B335="","",IF(Asetukset!$B$26=(MID(CELL("filename",B330),FIND("]",CELL("filename",B330))+1,255)),Testitaulu_Testtabell!B335,"")))</f>
        <v/>
      </c>
      <c r="C331" s="38" t="str">
        <f ca="1">IF(Testitaulu_Testtabell!$B$2="","",IF(Testitaulu_Testtabell!C335="","",IF(Asetukset!$B$26=(MID(CELL("filename",C330),FIND("]",CELL("filename",C330))+1,255)),Testitaulu_Testtabell!C335,"")))</f>
        <v/>
      </c>
      <c r="D331" s="19" t="str">
        <f>IF(Aloitus_Start!$D$1="","",IF(B331="","",IF(C331="","",C331-B331)))</f>
        <v/>
      </c>
      <c r="E331" s="45" t="str">
        <f>IF(Aloitus_Start!$D$1="","",IF(B331="","",IF(B331=0,"",IF(B331=" ","",IF(C331="","",(C331/B331)-1)))))</f>
        <v/>
      </c>
      <c r="F331" s="19" t="str">
        <f ca="1">IF($A$3="","",IF(Aloitus_Start!$D$1="","",IF(B331="",IF(Aloitus_Start!$D$1="Suomi","Tieto puuttuu : "&amp;$A331,IF(Aloitus_Start!$D$1="Svenska","Information saknas : "&amp;$A331)),"")))</f>
        <v/>
      </c>
      <c r="G331" s="19" t="str">
        <f ca="1">IF($A$3="","",IF(Aloitus_Start!$D$1="","",IF(C331="",IF(Aloitus_Start!$D$1="Suomi","Tieto puuttuu : "&amp;$A331,IF(Aloitus_Start!$D$1="Svenska","Information saknas : "&amp;$A331)),"")))</f>
        <v/>
      </c>
    </row>
    <row r="332" spans="1:7" x14ac:dyDescent="0.2">
      <c r="A332" s="37" t="str">
        <f ca="1">IF(Testitaulu_Testtabell!$B$2="","",IF(Testitaulu_Testtabell!A336="","",IF(Asetukset!$B$26=(MID(CELL("filename",A331),FIND("]",CELL("filename",A331))+1,255)),Testitaulu_Testtabell!A336,"")))</f>
        <v/>
      </c>
      <c r="B332" s="19" t="str">
        <f ca="1">IF(Testitaulu_Testtabell!$B$2="","",IF(Testitaulu_Testtabell!B336="","",IF(Asetukset!$B$26=(MID(CELL("filename",B331),FIND("]",CELL("filename",B331))+1,255)),Testitaulu_Testtabell!B336,"")))</f>
        <v/>
      </c>
      <c r="C332" s="38" t="str">
        <f ca="1">IF(Testitaulu_Testtabell!$B$2="","",IF(Testitaulu_Testtabell!C336="","",IF(Asetukset!$B$26=(MID(CELL("filename",C331),FIND("]",CELL("filename",C331))+1,255)),Testitaulu_Testtabell!C336,"")))</f>
        <v/>
      </c>
      <c r="D332" s="19" t="str">
        <f>IF(Aloitus_Start!$D$1="","",IF(B332="","",IF(C332="","",C332-B332)))</f>
        <v/>
      </c>
      <c r="E332" s="45" t="str">
        <f>IF(Aloitus_Start!$D$1="","",IF(B332="","",IF(B332=0,"",IF(B332=" ","",IF(C332="","",(C332/B332)-1)))))</f>
        <v/>
      </c>
      <c r="F332" s="19" t="str">
        <f ca="1">IF($A$3="","",IF(Aloitus_Start!$D$1="","",IF(B332="",IF(Aloitus_Start!$D$1="Suomi","Tieto puuttuu : "&amp;$A332,IF(Aloitus_Start!$D$1="Svenska","Information saknas : "&amp;$A332)),"")))</f>
        <v/>
      </c>
      <c r="G332" s="19" t="str">
        <f ca="1">IF($A$3="","",IF(Aloitus_Start!$D$1="","",IF(C332="",IF(Aloitus_Start!$D$1="Suomi","Tieto puuttuu : "&amp;$A332,IF(Aloitus_Start!$D$1="Svenska","Information saknas : "&amp;$A332)),"")))</f>
        <v/>
      </c>
    </row>
    <row r="333" spans="1:7" x14ac:dyDescent="0.2">
      <c r="A333" s="37" t="str">
        <f ca="1">IF(Testitaulu_Testtabell!$B$2="","",IF(Testitaulu_Testtabell!A337="","",IF(Asetukset!$B$26=(MID(CELL("filename",A332),FIND("]",CELL("filename",A332))+1,255)),Testitaulu_Testtabell!A337,"")))</f>
        <v/>
      </c>
      <c r="B333" s="19" t="str">
        <f ca="1">IF(Testitaulu_Testtabell!$B$2="","",IF(Testitaulu_Testtabell!B337="","",IF(Asetukset!$B$26=(MID(CELL("filename",B332),FIND("]",CELL("filename",B332))+1,255)),Testitaulu_Testtabell!B337,"")))</f>
        <v/>
      </c>
      <c r="C333" s="38" t="str">
        <f ca="1">IF(Testitaulu_Testtabell!$B$2="","",IF(Testitaulu_Testtabell!C337="","",IF(Asetukset!$B$26=(MID(CELL("filename",C332),FIND("]",CELL("filename",C332))+1,255)),Testitaulu_Testtabell!C337,"")))</f>
        <v/>
      </c>
      <c r="D333" s="19" t="str">
        <f>IF(Aloitus_Start!$D$1="","",IF(B333="","",IF(C333="","",C333-B333)))</f>
        <v/>
      </c>
      <c r="E333" s="45" t="str">
        <f>IF(Aloitus_Start!$D$1="","",IF(B333="","",IF(B333=0,"",IF(B333=" ","",IF(C333="","",(C333/B333)-1)))))</f>
        <v/>
      </c>
      <c r="F333" s="19" t="str">
        <f ca="1">IF($A$3="","",IF(Aloitus_Start!$D$1="","",IF(B333="",IF(Aloitus_Start!$D$1="Suomi","Tieto puuttuu : "&amp;$A333,IF(Aloitus_Start!$D$1="Svenska","Information saknas : "&amp;$A333)),"")))</f>
        <v/>
      </c>
      <c r="G333" s="19" t="str">
        <f ca="1">IF($A$3="","",IF(Aloitus_Start!$D$1="","",IF(C333="",IF(Aloitus_Start!$D$1="Suomi","Tieto puuttuu : "&amp;$A333,IF(Aloitus_Start!$D$1="Svenska","Information saknas : "&amp;$A333)),"")))</f>
        <v/>
      </c>
    </row>
    <row r="334" spans="1:7" x14ac:dyDescent="0.2">
      <c r="A334" s="37" t="str">
        <f ca="1">IF(Testitaulu_Testtabell!$B$2="","",IF(Testitaulu_Testtabell!A338="","",IF(Asetukset!$B$26=(MID(CELL("filename",A333),FIND("]",CELL("filename",A333))+1,255)),Testitaulu_Testtabell!A338,"")))</f>
        <v/>
      </c>
      <c r="B334" s="19" t="str">
        <f ca="1">IF(Testitaulu_Testtabell!$B$2="","",IF(Testitaulu_Testtabell!B338="","",IF(Asetukset!$B$26=(MID(CELL("filename",B333),FIND("]",CELL("filename",B333))+1,255)),Testitaulu_Testtabell!B338,"")))</f>
        <v/>
      </c>
      <c r="C334" s="38" t="str">
        <f ca="1">IF(Testitaulu_Testtabell!$B$2="","",IF(Testitaulu_Testtabell!C338="","",IF(Asetukset!$B$26=(MID(CELL("filename",C333),FIND("]",CELL("filename",C333))+1,255)),Testitaulu_Testtabell!C338,"")))</f>
        <v/>
      </c>
      <c r="D334" s="19" t="str">
        <f>IF(Aloitus_Start!$D$1="","",IF(B334="","",IF(C334="","",C334-B334)))</f>
        <v/>
      </c>
      <c r="E334" s="45" t="str">
        <f>IF(Aloitus_Start!$D$1="","",IF(B334="","",IF(B334=0,"",IF(B334=" ","",IF(C334="","",(C334/B334)-1)))))</f>
        <v/>
      </c>
      <c r="F334" s="19" t="str">
        <f ca="1">IF($A$3="","",IF(Aloitus_Start!$D$1="","",IF(B334="",IF(Aloitus_Start!$D$1="Suomi","Tieto puuttuu : "&amp;$A334,IF(Aloitus_Start!$D$1="Svenska","Information saknas : "&amp;$A334)),"")))</f>
        <v/>
      </c>
      <c r="G334" s="19" t="str">
        <f ca="1">IF($A$3="","",IF(Aloitus_Start!$D$1="","",IF(C334="",IF(Aloitus_Start!$D$1="Suomi","Tieto puuttuu : "&amp;$A334,IF(Aloitus_Start!$D$1="Svenska","Information saknas : "&amp;$A334)),"")))</f>
        <v/>
      </c>
    </row>
    <row r="335" spans="1:7" x14ac:dyDescent="0.2">
      <c r="A335" s="37" t="str">
        <f ca="1">IF(Testitaulu_Testtabell!$B$2="","",IF(Testitaulu_Testtabell!A339="","",IF(Asetukset!$B$26=(MID(CELL("filename",A334),FIND("]",CELL("filename",A334))+1,255)),Testitaulu_Testtabell!A339,"")))</f>
        <v/>
      </c>
      <c r="B335" s="19" t="str">
        <f ca="1">IF(Testitaulu_Testtabell!$B$2="","",IF(Testitaulu_Testtabell!B339="","",IF(Asetukset!$B$26=(MID(CELL("filename",B334),FIND("]",CELL("filename",B334))+1,255)),Testitaulu_Testtabell!B339,"")))</f>
        <v/>
      </c>
      <c r="C335" s="38" t="str">
        <f ca="1">IF(Testitaulu_Testtabell!$B$2="","",IF(Testitaulu_Testtabell!C339="","",IF(Asetukset!$B$26=(MID(CELL("filename",C334),FIND("]",CELL("filename",C334))+1,255)),Testitaulu_Testtabell!C339,"")))</f>
        <v/>
      </c>
      <c r="D335" s="19" t="str">
        <f>IF(Aloitus_Start!$D$1="","",IF(B335="","",IF(C335="","",C335-B335)))</f>
        <v/>
      </c>
      <c r="E335" s="45" t="str">
        <f>IF(Aloitus_Start!$D$1="","",IF(B335="","",IF(B335=0,"",IF(B335=" ","",IF(C335="","",(C335/B335)-1)))))</f>
        <v/>
      </c>
      <c r="F335" s="19" t="str">
        <f ca="1">IF($A$3="","",IF(Aloitus_Start!$D$1="","",IF(B335="",IF(Aloitus_Start!$D$1="Suomi","Tieto puuttuu : "&amp;$A335,IF(Aloitus_Start!$D$1="Svenska","Information saknas : "&amp;$A335)),"")))</f>
        <v/>
      </c>
      <c r="G335" s="19" t="str">
        <f ca="1">IF($A$3="","",IF(Aloitus_Start!$D$1="","",IF(C335="",IF(Aloitus_Start!$D$1="Suomi","Tieto puuttuu : "&amp;$A335,IF(Aloitus_Start!$D$1="Svenska","Information saknas : "&amp;$A335)),"")))</f>
        <v/>
      </c>
    </row>
    <row r="336" spans="1:7" x14ac:dyDescent="0.2">
      <c r="A336" s="37" t="str">
        <f ca="1">IF(Testitaulu_Testtabell!$B$2="","",IF(Testitaulu_Testtabell!A340="","",IF(Asetukset!$B$26=(MID(CELL("filename",A335),FIND("]",CELL("filename",A335))+1,255)),Testitaulu_Testtabell!A340,"")))</f>
        <v/>
      </c>
      <c r="B336" s="19" t="str">
        <f ca="1">IF(Testitaulu_Testtabell!$B$2="","",IF(Testitaulu_Testtabell!B340="","",IF(Asetukset!$B$26=(MID(CELL("filename",B335),FIND("]",CELL("filename",B335))+1,255)),Testitaulu_Testtabell!B340,"")))</f>
        <v/>
      </c>
      <c r="C336" s="38" t="str">
        <f ca="1">IF(Testitaulu_Testtabell!$B$2="","",IF(Testitaulu_Testtabell!C340="","",IF(Asetukset!$B$26=(MID(CELL("filename",C335),FIND("]",CELL("filename",C335))+1,255)),Testitaulu_Testtabell!C340,"")))</f>
        <v/>
      </c>
      <c r="D336" s="19" t="str">
        <f>IF(Aloitus_Start!$D$1="","",IF(B336="","",IF(C336="","",C336-B336)))</f>
        <v/>
      </c>
      <c r="E336" s="45" t="str">
        <f>IF(Aloitus_Start!$D$1="","",IF(B336="","",IF(B336=0,"",IF(B336=" ","",IF(C336="","",(C336/B336)-1)))))</f>
        <v/>
      </c>
      <c r="F336" s="19" t="str">
        <f ca="1">IF($A$3="","",IF(Aloitus_Start!$D$1="","",IF(B336="",IF(Aloitus_Start!$D$1="Suomi","Tieto puuttuu : "&amp;$A336,IF(Aloitus_Start!$D$1="Svenska","Information saknas : "&amp;$A336)),"")))</f>
        <v/>
      </c>
      <c r="G336" s="19" t="str">
        <f ca="1">IF($A$3="","",IF(Aloitus_Start!$D$1="","",IF(C336="",IF(Aloitus_Start!$D$1="Suomi","Tieto puuttuu : "&amp;$A336,IF(Aloitus_Start!$D$1="Svenska","Information saknas : "&amp;$A336)),"")))</f>
        <v/>
      </c>
    </row>
    <row r="337" spans="1:7" x14ac:dyDescent="0.2">
      <c r="A337" s="37" t="str">
        <f ca="1">IF(Testitaulu_Testtabell!$B$2="","",IF(Testitaulu_Testtabell!A341="","",IF(Asetukset!$B$26=(MID(CELL("filename",A336),FIND("]",CELL("filename",A336))+1,255)),Testitaulu_Testtabell!A341,"")))</f>
        <v/>
      </c>
      <c r="B337" s="19" t="str">
        <f ca="1">IF(Testitaulu_Testtabell!$B$2="","",IF(Testitaulu_Testtabell!B341="","",IF(Asetukset!$B$26=(MID(CELL("filename",B336),FIND("]",CELL("filename",B336))+1,255)),Testitaulu_Testtabell!B341,"")))</f>
        <v/>
      </c>
      <c r="C337" s="38" t="str">
        <f ca="1">IF(Testitaulu_Testtabell!$B$2="","",IF(Testitaulu_Testtabell!C341="","",IF(Asetukset!$B$26=(MID(CELL("filename",C336),FIND("]",CELL("filename",C336))+1,255)),Testitaulu_Testtabell!C341,"")))</f>
        <v/>
      </c>
      <c r="D337" s="19" t="str">
        <f>IF(Aloitus_Start!$D$1="","",IF(B337="","",IF(C337="","",C337-B337)))</f>
        <v/>
      </c>
      <c r="E337" s="45" t="str">
        <f>IF(Aloitus_Start!$D$1="","",IF(B337="","",IF(B337=0,"",IF(B337=" ","",IF(C337="","",(C337/B337)-1)))))</f>
        <v/>
      </c>
      <c r="F337" s="19" t="str">
        <f ca="1">IF($A$3="","",IF(Aloitus_Start!$D$1="","",IF(B337="",IF(Aloitus_Start!$D$1="Suomi","Tieto puuttuu : "&amp;$A337,IF(Aloitus_Start!$D$1="Svenska","Information saknas : "&amp;$A337)),"")))</f>
        <v/>
      </c>
      <c r="G337" s="19" t="str">
        <f ca="1">IF($A$3="","",IF(Aloitus_Start!$D$1="","",IF(C337="",IF(Aloitus_Start!$D$1="Suomi","Tieto puuttuu : "&amp;$A337,IF(Aloitus_Start!$D$1="Svenska","Information saknas : "&amp;$A337)),"")))</f>
        <v/>
      </c>
    </row>
    <row r="338" spans="1:7" x14ac:dyDescent="0.2">
      <c r="A338" s="37" t="str">
        <f ca="1">IF(Testitaulu_Testtabell!$B$2="","",IF(Testitaulu_Testtabell!A342="","",IF(Asetukset!$B$26=(MID(CELL("filename",A337),FIND("]",CELL("filename",A337))+1,255)),Testitaulu_Testtabell!A342,"")))</f>
        <v/>
      </c>
      <c r="B338" s="19" t="str">
        <f ca="1">IF(Testitaulu_Testtabell!$B$2="","",IF(Testitaulu_Testtabell!B342="","",IF(Asetukset!$B$26=(MID(CELL("filename",B337),FIND("]",CELL("filename",B337))+1,255)),Testitaulu_Testtabell!B342,"")))</f>
        <v/>
      </c>
      <c r="C338" s="38" t="str">
        <f ca="1">IF(Testitaulu_Testtabell!$B$2="","",IF(Testitaulu_Testtabell!C342="","",IF(Asetukset!$B$26=(MID(CELL("filename",C337),FIND("]",CELL("filename",C337))+1,255)),Testitaulu_Testtabell!C342,"")))</f>
        <v/>
      </c>
      <c r="F338" s="19" t="str">
        <f ca="1">IF($A$3="","",IF(Aloitus_Start!$D$1="","",IF(B338="",IF(Aloitus_Start!$D$1="Suomi","Tieto puuttuu : "&amp;$A338,IF(Aloitus_Start!$D$1="Svenska","Information saknas : "&amp;$A338)),"")))</f>
        <v/>
      </c>
      <c r="G338" s="19" t="str">
        <f ca="1">IF($A$3="","",IF(Aloitus_Start!$D$1="","",IF(C338="",IF(Aloitus_Start!$D$1="Suomi","Tieto puuttuu : "&amp;$A338,IF(Aloitus_Start!$D$1="Svenska","Information saknas : "&amp;$A338)),"")))</f>
        <v/>
      </c>
    </row>
    <row r="339" spans="1:7" x14ac:dyDescent="0.2">
      <c r="A339" s="37" t="str">
        <f ca="1">IF(Testitaulu_Testtabell!$B$2="","",IF(Testitaulu_Testtabell!A343="","",IF(Asetukset!$B$26=(MID(CELL("filename",A338),FIND("]",CELL("filename",A338))+1,255)),Testitaulu_Testtabell!A343,"")))</f>
        <v/>
      </c>
      <c r="B339" s="19" t="str">
        <f ca="1">IF(Testitaulu_Testtabell!$B$2="","",IF(Testitaulu_Testtabell!B343="","",IF(Asetukset!$B$26=(MID(CELL("filename",B338),FIND("]",CELL("filename",B338))+1,255)),Testitaulu_Testtabell!B343,"")))</f>
        <v/>
      </c>
      <c r="C339" s="38" t="str">
        <f ca="1">IF(Testitaulu_Testtabell!$B$2="","",IF(Testitaulu_Testtabell!C343="","",IF(Asetukset!$B$26=(MID(CELL("filename",C338),FIND("]",CELL("filename",C338))+1,255)),Testitaulu_Testtabell!C343,"")))</f>
        <v/>
      </c>
      <c r="D339" s="19" t="str">
        <f>IF(Aloitus_Start!$D$1="","",IF(B339="","",IF(C339="","",C339-B339)))</f>
        <v/>
      </c>
      <c r="E339" s="45" t="str">
        <f>IF(Aloitus_Start!$D$1="","",IF(B339="","",IF(B339=0,"",IF(B339=" ","",IF(C339="","",(C339/B339)-1)))))</f>
        <v/>
      </c>
      <c r="F339" s="19" t="str">
        <f ca="1">IF($A$3="","",IF(Aloitus_Start!$D$1="","",IF(B339="",IF(Aloitus_Start!$D$1="Suomi","Tieto puuttuu : "&amp;$A339,IF(Aloitus_Start!$D$1="Svenska","Information saknas : "&amp;$A339)),"")))</f>
        <v/>
      </c>
      <c r="G339" s="19" t="str">
        <f ca="1">IF($A$3="","",IF(Aloitus_Start!$D$1="","",IF(C339="",IF(Aloitus_Start!$D$1="Suomi","Tieto puuttuu : "&amp;$A339,IF(Aloitus_Start!$D$1="Svenska","Information saknas : "&amp;$A339)),"")))</f>
        <v/>
      </c>
    </row>
    <row r="340" spans="1:7" x14ac:dyDescent="0.2">
      <c r="A340" s="37" t="str">
        <f ca="1">IF(Testitaulu_Testtabell!$B$2="","",IF(Testitaulu_Testtabell!A344="","",IF(Asetukset!$B$26=(MID(CELL("filename",A339),FIND("]",CELL("filename",A339))+1,255)),Testitaulu_Testtabell!A344,"")))</f>
        <v/>
      </c>
      <c r="B340" s="19" t="str">
        <f ca="1">IF(Testitaulu_Testtabell!$B$2="","",IF(Testitaulu_Testtabell!B344="","",IF(Asetukset!$B$26=(MID(CELL("filename",B339),FIND("]",CELL("filename",B339))+1,255)),Testitaulu_Testtabell!B344,"")))</f>
        <v/>
      </c>
      <c r="C340" s="38" t="str">
        <f ca="1">IF(Testitaulu_Testtabell!$B$2="","",IF(Testitaulu_Testtabell!C344="","",IF(Asetukset!$B$26=(MID(CELL("filename",C339),FIND("]",CELL("filename",C339))+1,255)),Testitaulu_Testtabell!C344,"")))</f>
        <v/>
      </c>
      <c r="D340" s="19" t="str">
        <f>IF(Aloitus_Start!$D$1="","",IF(B340="","",IF(C340="","",C340-B340)))</f>
        <v/>
      </c>
      <c r="E340" s="45" t="str">
        <f>IF(Aloitus_Start!$D$1="","",IF(B340="","",IF(B340=0,"",IF(B340=" ","",IF(C340="","",(C340/B340)-1)))))</f>
        <v/>
      </c>
      <c r="F340" s="19" t="str">
        <f ca="1">IF($A$3="","",IF(Aloitus_Start!$D$1="","",IF(B340="",IF(Aloitus_Start!$D$1="Suomi","Tieto puuttuu : "&amp;$A340,IF(Aloitus_Start!$D$1="Svenska","Information saknas : "&amp;$A340)),"")))</f>
        <v/>
      </c>
      <c r="G340" s="19" t="str">
        <f ca="1">IF($A$3="","",IF(Aloitus_Start!$D$1="","",IF(C340="",IF(Aloitus_Start!$D$1="Suomi","Tieto puuttuu : "&amp;$A340,IF(Aloitus_Start!$D$1="Svenska","Information saknas : "&amp;$A340)),"")))</f>
        <v/>
      </c>
    </row>
    <row r="341" spans="1:7" x14ac:dyDescent="0.2">
      <c r="A341" s="37" t="str">
        <f ca="1">IF(Testitaulu_Testtabell!$B$2="","",IF(Testitaulu_Testtabell!A345="","",IF(Asetukset!$B$26=(MID(CELL("filename",A340),FIND("]",CELL("filename",A340))+1,255)),Testitaulu_Testtabell!A345,"")))</f>
        <v/>
      </c>
      <c r="B341" s="19" t="str">
        <f ca="1">IF(Testitaulu_Testtabell!$B$2="","",IF(Testitaulu_Testtabell!B345="","",IF(Asetukset!$B$26=(MID(CELL("filename",B340),FIND("]",CELL("filename",B340))+1,255)),Testitaulu_Testtabell!B345,"")))</f>
        <v/>
      </c>
      <c r="C341" s="38" t="str">
        <f ca="1">IF(Testitaulu_Testtabell!$B$2="","",IF(Testitaulu_Testtabell!C345="","",IF(Asetukset!$B$26=(MID(CELL("filename",C340),FIND("]",CELL("filename",C340))+1,255)),Testitaulu_Testtabell!C345,"")))</f>
        <v/>
      </c>
      <c r="D341" s="19" t="str">
        <f>IF(Aloitus_Start!$D$1="","",IF(B341="","",IF(C341="","",C341-B341)))</f>
        <v/>
      </c>
      <c r="E341" s="45" t="str">
        <f>IF(Aloitus_Start!$D$1="","",IF(B341="","",IF(B341=0,"",IF(B341=" ","",IF(C341="","",(C341/B341)-1)))))</f>
        <v/>
      </c>
      <c r="F341" s="19" t="str">
        <f ca="1">IF($A$3="","",IF(Aloitus_Start!$D$1="","",IF(B341="",IF(Aloitus_Start!$D$1="Suomi","Tieto puuttuu : "&amp;$A341,IF(Aloitus_Start!$D$1="Svenska","Information saknas : "&amp;$A341)),"")))</f>
        <v/>
      </c>
      <c r="G341" s="19" t="str">
        <f ca="1">IF($A$3="","",IF(Aloitus_Start!$D$1="","",IF(C341="",IF(Aloitus_Start!$D$1="Suomi","Tieto puuttuu : "&amp;$A341,IF(Aloitus_Start!$D$1="Svenska","Information saknas : "&amp;$A341)),"")))</f>
        <v/>
      </c>
    </row>
    <row r="342" spans="1:7" x14ac:dyDescent="0.2">
      <c r="A342" s="37" t="str">
        <f ca="1">IF(Testitaulu_Testtabell!$B$2="","",IF(Testitaulu_Testtabell!A346="","",IF(Asetukset!$B$26=(MID(CELL("filename",A341),FIND("]",CELL("filename",A341))+1,255)),Testitaulu_Testtabell!A346,"")))</f>
        <v/>
      </c>
      <c r="B342" s="19" t="str">
        <f ca="1">IF(Testitaulu_Testtabell!$B$2="","",IF(Testitaulu_Testtabell!B346="","",IF(Asetukset!$B$26=(MID(CELL("filename",B341),FIND("]",CELL("filename",B341))+1,255)),Testitaulu_Testtabell!B346,"")))</f>
        <v/>
      </c>
      <c r="C342" s="38" t="str">
        <f ca="1">IF(Testitaulu_Testtabell!$B$2="","",IF(Testitaulu_Testtabell!C346="","",IF(Asetukset!$B$26=(MID(CELL("filename",C341),FIND("]",CELL("filename",C341))+1,255)),Testitaulu_Testtabell!C346,"")))</f>
        <v/>
      </c>
      <c r="D342" s="19" t="str">
        <f>IF(Aloitus_Start!$D$1="","",IF(B342="","",IF(C342="","",C342-B342)))</f>
        <v/>
      </c>
      <c r="E342" s="45" t="str">
        <f>IF(Aloitus_Start!$D$1="","",IF(B342="","",IF(B342=0,"",IF(B342=" ","",IF(C342="","",(C342/B342)-1)))))</f>
        <v/>
      </c>
      <c r="F342" s="19" t="str">
        <f ca="1">IF($A$3="","",IF(Aloitus_Start!$D$1="","",IF(B342="",IF(Aloitus_Start!$D$1="Suomi","Tieto puuttuu : "&amp;$A342,IF(Aloitus_Start!$D$1="Svenska","Information saknas : "&amp;$A342)),"")))</f>
        <v/>
      </c>
      <c r="G342" s="19" t="str">
        <f ca="1">IF($A$3="","",IF(Aloitus_Start!$D$1="","",IF(C342="",IF(Aloitus_Start!$D$1="Suomi","Tieto puuttuu : "&amp;$A342,IF(Aloitus_Start!$D$1="Svenska","Information saknas : "&amp;$A342)),"")))</f>
        <v/>
      </c>
    </row>
    <row r="343" spans="1:7" x14ac:dyDescent="0.2">
      <c r="A343" s="37" t="str">
        <f ca="1">IF(Testitaulu_Testtabell!$B$2="","",IF(Testitaulu_Testtabell!A347="","",IF(Asetukset!$B$26=(MID(CELL("filename",A342),FIND("]",CELL("filename",A342))+1,255)),Testitaulu_Testtabell!A347,"")))</f>
        <v/>
      </c>
      <c r="B343" s="19" t="str">
        <f ca="1">IF(Testitaulu_Testtabell!$B$2="","",IF(Testitaulu_Testtabell!B347="","",IF(Asetukset!$B$26=(MID(CELL("filename",B342),FIND("]",CELL("filename",B342))+1,255)),Testitaulu_Testtabell!B347,"")))</f>
        <v/>
      </c>
      <c r="C343" s="38" t="str">
        <f ca="1">IF(Testitaulu_Testtabell!$B$2="","",IF(Testitaulu_Testtabell!C347="","",IF(Asetukset!$B$26=(MID(CELL("filename",C342),FIND("]",CELL("filename",C342))+1,255)),Testitaulu_Testtabell!C347,"")))</f>
        <v/>
      </c>
      <c r="D343" s="19" t="str">
        <f>IF(Aloitus_Start!$D$1="","",IF(B343="","",IF(C343="","",C343-B343)))</f>
        <v/>
      </c>
      <c r="E343" s="45" t="str">
        <f>IF(Aloitus_Start!$D$1="","",IF(B343="","",IF(B343=0,"",IF(B343=" ","",IF(C343="","",(C343/B343)-1)))))</f>
        <v/>
      </c>
      <c r="F343" s="19" t="str">
        <f ca="1">IF($A$3="","",IF(Aloitus_Start!$D$1="","",IF(B343="",IF(Aloitus_Start!$D$1="Suomi","Tieto puuttuu : "&amp;$A343,IF(Aloitus_Start!$D$1="Svenska","Information saknas : "&amp;$A343)),"")))</f>
        <v/>
      </c>
      <c r="G343" s="19" t="str">
        <f ca="1">IF($A$3="","",IF(Aloitus_Start!$D$1="","",IF(C343="",IF(Aloitus_Start!$D$1="Suomi","Tieto puuttuu : "&amp;$A343,IF(Aloitus_Start!$D$1="Svenska","Information saknas : "&amp;$A343)),"")))</f>
        <v/>
      </c>
    </row>
    <row r="344" spans="1:7" x14ac:dyDescent="0.2">
      <c r="A344" s="37" t="str">
        <f ca="1">IF(Testitaulu_Testtabell!$B$2="","",IF(Testitaulu_Testtabell!A348="","",IF(Asetukset!$B$26=(MID(CELL("filename",A343),FIND("]",CELL("filename",A343))+1,255)),Testitaulu_Testtabell!A348,"")))</f>
        <v/>
      </c>
      <c r="B344" s="19" t="str">
        <f ca="1">IF(Testitaulu_Testtabell!$B$2="","",IF(Testitaulu_Testtabell!B348="","",IF(Asetukset!$B$26=(MID(CELL("filename",B343),FIND("]",CELL("filename",B343))+1,255)),Testitaulu_Testtabell!B348,"")))</f>
        <v/>
      </c>
      <c r="C344" s="38" t="str">
        <f ca="1">IF(Testitaulu_Testtabell!$B$2="","",IF(Testitaulu_Testtabell!C348="","",IF(Asetukset!$B$26=(MID(CELL("filename",C343),FIND("]",CELL("filename",C343))+1,255)),Testitaulu_Testtabell!C348,"")))</f>
        <v/>
      </c>
      <c r="D344" s="19" t="str">
        <f>IF(Aloitus_Start!$D$1="","",IF(B344="","",IF(C344="","",C344-B344)))</f>
        <v/>
      </c>
      <c r="E344" s="45" t="str">
        <f>IF(Aloitus_Start!$D$1="","",IF(B344="","",IF(B344=0,"",IF(B344=" ","",IF(C344="","",(C344/B344)-1)))))</f>
        <v/>
      </c>
      <c r="F344" s="19" t="str">
        <f ca="1">IF($A$3="","",IF(Aloitus_Start!$D$1="","",IF(B344="",IF(Aloitus_Start!$D$1="Suomi","Tieto puuttuu : "&amp;$A344,IF(Aloitus_Start!$D$1="Svenska","Information saknas : "&amp;$A344)),"")))</f>
        <v/>
      </c>
      <c r="G344" s="19" t="str">
        <f ca="1">IF($A$3="","",IF(Aloitus_Start!$D$1="","",IF(C344="",IF(Aloitus_Start!$D$1="Suomi","Tieto puuttuu : "&amp;$A344,IF(Aloitus_Start!$D$1="Svenska","Information saknas : "&amp;$A344)),"")))</f>
        <v/>
      </c>
    </row>
    <row r="345" spans="1:7" x14ac:dyDescent="0.2">
      <c r="A345" s="37" t="str">
        <f ca="1">IF(Testitaulu_Testtabell!$B$2="","",IF(Testitaulu_Testtabell!A349="","",IF(Asetukset!$B$26=(MID(CELL("filename",A344),FIND("]",CELL("filename",A344))+1,255)),Testitaulu_Testtabell!A349,"")))</f>
        <v/>
      </c>
      <c r="B345" s="19" t="str">
        <f ca="1">IF(Testitaulu_Testtabell!$B$2="","",IF(Testitaulu_Testtabell!B349="","",IF(Asetukset!$B$26=(MID(CELL("filename",B344),FIND("]",CELL("filename",B344))+1,255)),Testitaulu_Testtabell!B349,"")))</f>
        <v/>
      </c>
      <c r="C345" s="38" t="str">
        <f ca="1">IF(Testitaulu_Testtabell!$B$2="","",IF(Testitaulu_Testtabell!C349="","",IF(Asetukset!$B$26=(MID(CELL("filename",C344),FIND("]",CELL("filename",C344))+1,255)),Testitaulu_Testtabell!C349,"")))</f>
        <v/>
      </c>
      <c r="D345" s="19" t="str">
        <f>IF(Aloitus_Start!$D$1="","",IF(B345="","",IF(C345="","",C345-B345)))</f>
        <v/>
      </c>
      <c r="E345" s="45" t="str">
        <f>IF(Aloitus_Start!$D$1="","",IF(B345="","",IF(B345=0,"",IF(B345=" ","",IF(C345="","",(C345/B345)-1)))))</f>
        <v/>
      </c>
      <c r="F345" s="19" t="str">
        <f ca="1">IF($A$3="","",IF(Aloitus_Start!$D$1="","",IF(B345="",IF(Aloitus_Start!$D$1="Suomi","Tieto puuttuu : "&amp;$A345,IF(Aloitus_Start!$D$1="Svenska","Information saknas : "&amp;$A345)),"")))</f>
        <v/>
      </c>
      <c r="G345" s="19" t="str">
        <f ca="1">IF($A$3="","",IF(Aloitus_Start!$D$1="","",IF(C345="",IF(Aloitus_Start!$D$1="Suomi","Tieto puuttuu : "&amp;$A345,IF(Aloitus_Start!$D$1="Svenska","Information saknas : "&amp;$A345)),"")))</f>
        <v/>
      </c>
    </row>
    <row r="346" spans="1:7" x14ac:dyDescent="0.2">
      <c r="A346" s="37" t="str">
        <f ca="1">IF(Testitaulu_Testtabell!$B$2="","",IF(Testitaulu_Testtabell!A350="","",IF(Asetukset!$B$26=(MID(CELL("filename",A345),FIND("]",CELL("filename",A345))+1,255)),Testitaulu_Testtabell!A350,"")))</f>
        <v/>
      </c>
      <c r="B346" s="19" t="str">
        <f ca="1">IF(Testitaulu_Testtabell!$B$2="","",IF(Testitaulu_Testtabell!B350="","",IF(Asetukset!$B$26=(MID(CELL("filename",B345),FIND("]",CELL("filename",B345))+1,255)),Testitaulu_Testtabell!B350,"")))</f>
        <v/>
      </c>
      <c r="C346" s="38" t="str">
        <f ca="1">IF(Testitaulu_Testtabell!$B$2="","",IF(Testitaulu_Testtabell!C350="","",IF(Asetukset!$B$26=(MID(CELL("filename",C345),FIND("]",CELL("filename",C345))+1,255)),Testitaulu_Testtabell!C350,"")))</f>
        <v/>
      </c>
      <c r="G346" s="19"/>
    </row>
    <row r="347" spans="1:7" x14ac:dyDescent="0.2">
      <c r="A347" s="37" t="str">
        <f ca="1">IF(Testitaulu_Testtabell!$B$2="","",IF(Testitaulu_Testtabell!A351="","",IF(Asetukset!$B$26=(MID(CELL("filename",A346),FIND("]",CELL("filename",A346))+1,255)),Testitaulu_Testtabell!A351,"")))</f>
        <v/>
      </c>
      <c r="B347" s="19" t="str">
        <f ca="1">IF(Testitaulu_Testtabell!$B$2="","",IF(Testitaulu_Testtabell!B351="","",IF(Asetukset!$B$26=(MID(CELL("filename",B346),FIND("]",CELL("filename",B346))+1,255)),Testitaulu_Testtabell!B351,"")))</f>
        <v/>
      </c>
      <c r="C347" s="38" t="str">
        <f ca="1">IF(Testitaulu_Testtabell!$B$2="","",IF(Testitaulu_Testtabell!C351="","",IF(Asetukset!$B$26=(MID(CELL("filename",C346),FIND("]",CELL("filename",C346))+1,255)),Testitaulu_Testtabell!C351,"")))</f>
        <v/>
      </c>
      <c r="D347" s="19" t="str">
        <f>IF(Aloitus_Start!$D$1="","",IF(B347="","",IF(C347="","",C347-B347)))</f>
        <v/>
      </c>
      <c r="E347" s="45" t="str">
        <f>IF(Aloitus_Start!$D$1="","",IF(B347="","",IF(B347=0,"",IF(B347=" ","",IF(C347="","",(C347/B347)-1)))))</f>
        <v/>
      </c>
      <c r="F347" s="19" t="str">
        <f ca="1">IF($A$3="","",IF(Aloitus_Start!$D$1="","",IF(B347="",IF(Aloitus_Start!$D$1="Suomi","Tieto puuttuu : "&amp;$A347,IF(Aloitus_Start!$D$1="Svenska","Information saknas : "&amp;$A347)),"")))</f>
        <v/>
      </c>
      <c r="G347" s="19" t="str">
        <f ca="1">IF($A$3="","",IF(Aloitus_Start!$D$1="","",IF(C347="",IF(Aloitus_Start!$D$1="Suomi","Tieto puuttuu : "&amp;$A347,IF(Aloitus_Start!$D$1="Svenska","Information saknas : "&amp;$A347)),"")))</f>
        <v/>
      </c>
    </row>
    <row r="348" spans="1:7" x14ac:dyDescent="0.2">
      <c r="A348" s="37" t="str">
        <f ca="1">IF(Testitaulu_Testtabell!$B$2="","",IF(Testitaulu_Testtabell!A352="","",IF(Asetukset!$B$26=(MID(CELL("filename",A347),FIND("]",CELL("filename",A347))+1,255)),Testitaulu_Testtabell!A352,"")))</f>
        <v/>
      </c>
      <c r="B348" s="19" t="str">
        <f ca="1">IF(Testitaulu_Testtabell!$B$2="","",IF(Testitaulu_Testtabell!B352="","",IF(Asetukset!$B$26=(MID(CELL("filename",B347),FIND("]",CELL("filename",B347))+1,255)),Testitaulu_Testtabell!B352,"")))</f>
        <v/>
      </c>
      <c r="C348" s="38" t="str">
        <f ca="1">IF(Testitaulu_Testtabell!$B$2="","",IF(Testitaulu_Testtabell!C352="","",IF(Asetukset!$B$26=(MID(CELL("filename",C347),FIND("]",CELL("filename",C347))+1,255)),Testitaulu_Testtabell!C352,"")))</f>
        <v/>
      </c>
      <c r="D348" s="19" t="str">
        <f>IF(Aloitus_Start!$D$1="","",IF(B348="","",IF(C348="","",C348-B348)))</f>
        <v/>
      </c>
      <c r="E348" s="45" t="str">
        <f>IF(Aloitus_Start!$D$1="","",IF(B348="","",IF(B348=0,"",IF(B348=" ","",IF(C348="","",(C348/B348)-1)))))</f>
        <v/>
      </c>
      <c r="F348" s="19" t="str">
        <f ca="1">IF($A$3="","",IF(Aloitus_Start!$D$1="","",IF(B348="",IF(Aloitus_Start!$D$1="Suomi","Tieto puuttuu : "&amp;$A348,IF(Aloitus_Start!$D$1="Svenska","Information saknas : "&amp;$A348)),"")))</f>
        <v/>
      </c>
      <c r="G348" s="19" t="str">
        <f ca="1">IF($A$3="","",IF(Aloitus_Start!$D$1="","",IF(C348="",IF(Aloitus_Start!$D$1="Suomi","Tieto puuttuu : "&amp;$A348,IF(Aloitus_Start!$D$1="Svenska","Information saknas : "&amp;$A348)),"")))</f>
        <v/>
      </c>
    </row>
    <row r="349" spans="1:7" x14ac:dyDescent="0.2">
      <c r="A349" s="37" t="str">
        <f ca="1">IF(Testitaulu_Testtabell!$B$2="","",IF(Testitaulu_Testtabell!A353="","",IF(Asetukset!$B$26=(MID(CELL("filename",A348),FIND("]",CELL("filename",A348))+1,255)),Testitaulu_Testtabell!A353,"")))</f>
        <v/>
      </c>
      <c r="B349" s="19" t="str">
        <f ca="1">IF(Testitaulu_Testtabell!$B$2="","",IF(Testitaulu_Testtabell!B353="","",IF(Asetukset!$B$26=(MID(CELL("filename",B348),FIND("]",CELL("filename",B348))+1,255)),Testitaulu_Testtabell!B353,"")))</f>
        <v/>
      </c>
      <c r="C349" s="38" t="str">
        <f ca="1">IF(Testitaulu_Testtabell!$B$2="","",IF(Testitaulu_Testtabell!C353="","",IF(Asetukset!$B$26=(MID(CELL("filename",C348),FIND("]",CELL("filename",C348))+1,255)),Testitaulu_Testtabell!C353,"")))</f>
        <v/>
      </c>
      <c r="F349" s="19" t="str">
        <f ca="1">IF($A$3="","",IF(Aloitus_Start!$D$1="","",IF(B349="",IF(Aloitus_Start!$D$1="Suomi","Tieto puuttuu : "&amp;$A349,IF(Aloitus_Start!$D$1="Svenska","Information saknas : "&amp;$A349)),"")))</f>
        <v/>
      </c>
      <c r="G349" s="19" t="str">
        <f ca="1">IF($A$3="","",IF(Aloitus_Start!$D$1="","",IF(C349="",IF(Aloitus_Start!$D$1="Suomi","Tieto puuttuu : "&amp;$A349,IF(Aloitus_Start!$D$1="Svenska","Information saknas : "&amp;$A349)),"")))</f>
        <v/>
      </c>
    </row>
    <row r="350" spans="1:7" x14ac:dyDescent="0.2">
      <c r="A350" s="37" t="str">
        <f ca="1">IF(Testitaulu_Testtabell!$B$2="","",IF(Testitaulu_Testtabell!A354="","",IF(Asetukset!$B$26=(MID(CELL("filename",A349),FIND("]",CELL("filename",A349))+1,255)),Testitaulu_Testtabell!A354,"")))</f>
        <v/>
      </c>
      <c r="B350" s="19" t="str">
        <f ca="1">IF(Testitaulu_Testtabell!$B$2="","",IF(Testitaulu_Testtabell!B354="","",IF(Asetukset!$B$26=(MID(CELL("filename",B349),FIND("]",CELL("filename",B349))+1,255)),Testitaulu_Testtabell!B354,"")))</f>
        <v/>
      </c>
      <c r="C350" s="38" t="str">
        <f ca="1">IF(Testitaulu_Testtabell!$B$2="","",IF(Testitaulu_Testtabell!C354="","",IF(Asetukset!$B$26=(MID(CELL("filename",C349),FIND("]",CELL("filename",C349))+1,255)),Testitaulu_Testtabell!C354,"")))</f>
        <v/>
      </c>
      <c r="G350" s="19" t="str">
        <f ca="1">IF($A$3="","",IF(Aloitus_Start!$D$1="","",IF(C350="",IF(Aloitus_Start!$D$1="Suomi","Tieto puuttuu : "&amp;$A350,IF(Aloitus_Start!$D$1="Svenska","Information saknas : "&amp;$A350)),"")))</f>
        <v/>
      </c>
    </row>
    <row r="351" spans="1:7" x14ac:dyDescent="0.2">
      <c r="A351" s="37" t="str">
        <f ca="1">IF(Testitaulu_Testtabell!$B$2="","",IF(Testitaulu_Testtabell!A355="","",IF(Asetukset!$B$26=(MID(CELL("filename",A350),FIND("]",CELL("filename",A350))+1,255)),Testitaulu_Testtabell!A355,"")))</f>
        <v/>
      </c>
      <c r="B351" s="19" t="str">
        <f ca="1">IF(Testitaulu_Testtabell!$B$2="","",IF(Testitaulu_Testtabell!B355="","",IF(Asetukset!$B$26=(MID(CELL("filename",B350),FIND("]",CELL("filename",B350))+1,255)),Testitaulu_Testtabell!B355,"")))</f>
        <v/>
      </c>
      <c r="C351" s="38" t="str">
        <f ca="1">IF(Testitaulu_Testtabell!$B$2="","",IF(Testitaulu_Testtabell!C355="","",IF(Asetukset!$B$26=(MID(CELL("filename",C350),FIND("]",CELL("filename",C350))+1,255)),Testitaulu_Testtabell!C355,"")))</f>
        <v/>
      </c>
      <c r="D351" s="19" t="str">
        <f>IF(Aloitus_Start!$D$1="","",IF(B351="","",IF(C351="","",C351-B351)))</f>
        <v/>
      </c>
      <c r="E351" s="45" t="str">
        <f>IF(Aloitus_Start!$D$1="","",IF(B351="","",IF(B351=0,"",IF(B351=" ","",IF(C351="","",(C351/B351)-1)))))</f>
        <v/>
      </c>
      <c r="F351" s="19" t="str">
        <f ca="1">IF($A$3="","",IF(Aloitus_Start!$D$1="","",IF(B351="",IF(Aloitus_Start!$D$1="Suomi","Tieto puuttuu : "&amp;$A351,IF(Aloitus_Start!$D$1="Svenska","Information saknas : "&amp;$A351)),"")))</f>
        <v/>
      </c>
      <c r="G351" s="19" t="str">
        <f ca="1">IF($A$3="","",IF(Aloitus_Start!$D$1="","",IF(C351="",IF(Aloitus_Start!$D$1="Suomi","Tieto puuttuu : "&amp;$A351,IF(Aloitus_Start!$D$1="Svenska","Information saknas : "&amp;$A351)),"")))</f>
        <v/>
      </c>
    </row>
    <row r="352" spans="1:7" x14ac:dyDescent="0.2">
      <c r="A352" s="37" t="str">
        <f ca="1">IF(Testitaulu_Testtabell!$B$2="","",IF(Testitaulu_Testtabell!A356="","",IF(Asetukset!$B$26=(MID(CELL("filename",A351),FIND("]",CELL("filename",A351))+1,255)),Testitaulu_Testtabell!A356,"")))</f>
        <v/>
      </c>
      <c r="B352" s="19" t="str">
        <f ca="1">IF(Testitaulu_Testtabell!$B$2="","",IF(Testitaulu_Testtabell!B356="","",IF(Asetukset!$B$26=(MID(CELL("filename",B351),FIND("]",CELL("filename",B351))+1,255)),Testitaulu_Testtabell!B356,"")))</f>
        <v/>
      </c>
      <c r="C352" s="38" t="str">
        <f ca="1">IF(Testitaulu_Testtabell!$B$2="","",IF(Testitaulu_Testtabell!C356="","",IF(Asetukset!$B$26=(MID(CELL("filename",C351),FIND("]",CELL("filename",C351))+1,255)),Testitaulu_Testtabell!C356,"")))</f>
        <v/>
      </c>
      <c r="D352" s="19" t="str">
        <f>IF(Aloitus_Start!$D$1="","",IF(B352="","",IF(C352="","",C352-B352)))</f>
        <v/>
      </c>
      <c r="E352" s="45" t="str">
        <f>IF(Aloitus_Start!$D$1="","",IF(B352="","",IF(B352=0,"",IF(B352=" ","",IF(C352="","",(C352/B352)-1)))))</f>
        <v/>
      </c>
      <c r="F352" s="19" t="str">
        <f ca="1">IF($A$3="","",IF(Aloitus_Start!$D$1="","",IF(B352="",IF(Aloitus_Start!$D$1="Suomi","Tieto puuttuu : "&amp;$A352,IF(Aloitus_Start!$D$1="Svenska","Information saknas : "&amp;$A352)),"")))</f>
        <v/>
      </c>
      <c r="G352" s="19" t="str">
        <f ca="1">IF($A$3="","",IF(Aloitus_Start!$D$1="","",IF(C352="",IF(Aloitus_Start!$D$1="Suomi","Tieto puuttuu : "&amp;$A352,IF(Aloitus_Start!$D$1="Svenska","Information saknas : "&amp;$A352)),"")))</f>
        <v/>
      </c>
    </row>
    <row r="353" spans="1:7" x14ac:dyDescent="0.2">
      <c r="A353" s="37" t="str">
        <f ca="1">IF(Testitaulu_Testtabell!$B$2="","",IF(Testitaulu_Testtabell!A357="","",IF(Asetukset!$B$26=(MID(CELL("filename",A352),FIND("]",CELL("filename",A352))+1,255)),Testitaulu_Testtabell!A357,"")))</f>
        <v/>
      </c>
      <c r="B353" s="19" t="str">
        <f ca="1">IF(Testitaulu_Testtabell!$B$2="","",IF(Testitaulu_Testtabell!B357="","",IF(Asetukset!$B$26=(MID(CELL("filename",B352),FIND("]",CELL("filename",B352))+1,255)),Testitaulu_Testtabell!B357,"")))</f>
        <v/>
      </c>
      <c r="C353" s="38" t="str">
        <f ca="1">IF(Testitaulu_Testtabell!$B$2="","",IF(Testitaulu_Testtabell!C357="","",IF(Asetukset!$B$26=(MID(CELL("filename",C352),FIND("]",CELL("filename",C352))+1,255)),Testitaulu_Testtabell!C357,"")))</f>
        <v/>
      </c>
      <c r="F353" s="19" t="str">
        <f ca="1">IF($A$3="","",IF(Aloitus_Start!$D$1="","",IF(B353="",IF(Aloitus_Start!$D$1="Suomi","Tieto puuttuu : "&amp;$A353,IF(Aloitus_Start!$D$1="Svenska","Information saknas : "&amp;$A353)),"")))</f>
        <v/>
      </c>
      <c r="G353" s="19" t="str">
        <f ca="1">IF($A$3="","",IF(Aloitus_Start!$D$1="","",IF(C353="",IF(Aloitus_Start!$D$1="Suomi","Tieto puuttuu : "&amp;$A353,IF(Aloitus_Start!$D$1="Svenska","Information saknas : "&amp;$A353)),"")))</f>
        <v/>
      </c>
    </row>
    <row r="354" spans="1:7" x14ac:dyDescent="0.2">
      <c r="A354" s="37" t="str">
        <f ca="1">IF(Testitaulu_Testtabell!$B$2="","",IF(Testitaulu_Testtabell!A358="","",IF(Asetukset!$B$26=(MID(CELL("filename",A353),FIND("]",CELL("filename",A353))+1,255)),Testitaulu_Testtabell!A358,"")))</f>
        <v/>
      </c>
      <c r="B354" s="19" t="str">
        <f ca="1">IF(Testitaulu_Testtabell!$B$2="","",IF(Testitaulu_Testtabell!B358="","",IF(Asetukset!$B$26=(MID(CELL("filename",B353),FIND("]",CELL("filename",B353))+1,255)),Testitaulu_Testtabell!B358,"")))</f>
        <v/>
      </c>
      <c r="C354" s="38" t="str">
        <f ca="1">IF(Testitaulu_Testtabell!$B$2="","",IF(Testitaulu_Testtabell!C358="","",IF(Asetukset!$B$26=(MID(CELL("filename",C353),FIND("]",CELL("filename",C353))+1,255)),Testitaulu_Testtabell!C358,"")))</f>
        <v/>
      </c>
      <c r="G354" s="19"/>
    </row>
    <row r="355" spans="1:7" x14ac:dyDescent="0.2">
      <c r="A355" s="37" t="str">
        <f ca="1">IF(Testitaulu_Testtabell!$B$2="","",IF(Testitaulu_Testtabell!A359="","",IF(Asetukset!$B$26=(MID(CELL("filename",A354),FIND("]",CELL("filename",A354))+1,255)),Testitaulu_Testtabell!A359,"")))</f>
        <v/>
      </c>
      <c r="B355" s="19" t="str">
        <f ca="1">IF(Testitaulu_Testtabell!$B$2="","",IF(Testitaulu_Testtabell!B359="","",IF(Asetukset!$B$26=(MID(CELL("filename",B354),FIND("]",CELL("filename",B354))+1,255)),Testitaulu_Testtabell!B359,"")))</f>
        <v/>
      </c>
      <c r="C355" s="38" t="str">
        <f ca="1">IF(Testitaulu_Testtabell!$B$2="","",IF(Testitaulu_Testtabell!C359="","",IF(Asetukset!$B$26=(MID(CELL("filename",C354),FIND("]",CELL("filename",C354))+1,255)),Testitaulu_Testtabell!C359,"")))</f>
        <v/>
      </c>
      <c r="D355" s="19" t="str">
        <f>IF(Aloitus_Start!$D$1="","",IF(B355="","",IF(C355="","",C355-B355)))</f>
        <v/>
      </c>
      <c r="E355" s="45" t="str">
        <f>IF(Aloitus_Start!$D$1="","",IF(B355="","",IF(B355=0,"",IF(B355=" ","",IF(C355="","",(C355/B355)-1)))))</f>
        <v/>
      </c>
      <c r="F355" s="19" t="str">
        <f ca="1">IF($A$3="","",IF(Aloitus_Start!$D$1="","",IF(B355="",IF(Aloitus_Start!$D$1="Suomi","Tieto puuttuu : "&amp;$A355,IF(Aloitus_Start!$D$1="Svenska","Information saknas : "&amp;$A355)),"")))</f>
        <v/>
      </c>
      <c r="G355" s="19" t="str">
        <f ca="1">IF($A$3="","",IF(Aloitus_Start!$D$1="","",IF(C355="",IF(Aloitus_Start!$D$1="Suomi","Tieto puuttuu : "&amp;$A355,IF(Aloitus_Start!$D$1="Svenska","Information saknas : "&amp;$A355)),"")))</f>
        <v/>
      </c>
    </row>
    <row r="356" spans="1:7" x14ac:dyDescent="0.2">
      <c r="A356" s="37" t="str">
        <f ca="1">IF(Testitaulu_Testtabell!$B$2="","",IF(Testitaulu_Testtabell!A360="","",IF(Asetukset!$B$26=(MID(CELL("filename",A355),FIND("]",CELL("filename",A355))+1,255)),Testitaulu_Testtabell!A360,"")))</f>
        <v/>
      </c>
      <c r="B356" s="19" t="str">
        <f ca="1">IF(Testitaulu_Testtabell!$B$2="","",IF(Testitaulu_Testtabell!B360="","",IF(Asetukset!$B$26=(MID(CELL("filename",B355),FIND("]",CELL("filename",B355))+1,255)),Testitaulu_Testtabell!B360,"")))</f>
        <v/>
      </c>
      <c r="C356" s="38" t="str">
        <f ca="1">IF(Testitaulu_Testtabell!$B$2="","",IF(Testitaulu_Testtabell!C360="","",IF(Asetukset!$B$26=(MID(CELL("filename",C355),FIND("]",CELL("filename",C355))+1,255)),Testitaulu_Testtabell!C360,"")))</f>
        <v/>
      </c>
      <c r="D356" s="19" t="str">
        <f>IF(Aloitus_Start!$D$1="","",IF(B356="","",IF(C356="","",C356-B356)))</f>
        <v/>
      </c>
      <c r="E356" s="45" t="str">
        <f>IF(Aloitus_Start!$D$1="","",IF(B356="","",IF(B356=0,"",IF(B356=" ","",IF(C356="","",(C356/B356)-1)))))</f>
        <v/>
      </c>
      <c r="F356" s="19" t="str">
        <f ca="1">IF($A$3="","",IF(Aloitus_Start!$D$1="","",IF(B356="",IF(Aloitus_Start!$D$1="Suomi","Tieto puuttuu : "&amp;$A356,IF(Aloitus_Start!$D$1="Svenska","Information saknas : "&amp;$A356)),"")))</f>
        <v/>
      </c>
      <c r="G356" s="19" t="str">
        <f ca="1">IF($A$3="","",IF(Aloitus_Start!$D$1="","",IF(C356="",IF(Aloitus_Start!$D$1="Suomi","Tieto puuttuu : "&amp;$A356,IF(Aloitus_Start!$D$1="Svenska","Information saknas : "&amp;$A356)),"")))</f>
        <v/>
      </c>
    </row>
    <row r="357" spans="1:7" x14ac:dyDescent="0.2">
      <c r="A357" s="37" t="str">
        <f ca="1">IF(Testitaulu_Testtabell!$B$2="","",IF(Testitaulu_Testtabell!A361="","",IF(Asetukset!$B$26=(MID(CELL("filename",A356),FIND("]",CELL("filename",A356))+1,255)),Testitaulu_Testtabell!A361,"")))</f>
        <v/>
      </c>
      <c r="B357" s="19" t="str">
        <f ca="1">IF(Testitaulu_Testtabell!$B$2="","",IF(Testitaulu_Testtabell!B361="","",IF(Asetukset!$B$26=(MID(CELL("filename",B356),FIND("]",CELL("filename",B356))+1,255)),Testitaulu_Testtabell!B361,"")))</f>
        <v/>
      </c>
      <c r="C357" s="38" t="str">
        <f ca="1">IF(Testitaulu_Testtabell!$B$2="","",IF(Testitaulu_Testtabell!C361="","",IF(Asetukset!$B$26=(MID(CELL("filename",C356),FIND("]",CELL("filename",C356))+1,255)),Testitaulu_Testtabell!C361,"")))</f>
        <v/>
      </c>
      <c r="F357" s="19" t="str">
        <f ca="1">IF($A$3="","",IF(Aloitus_Start!$D$1="","",IF(B357="",IF(Aloitus_Start!$D$1="Suomi","Tieto puuttuu : "&amp;$A357,IF(Aloitus_Start!$D$1="Svenska","Information saknas : "&amp;$A357)),"")))</f>
        <v/>
      </c>
      <c r="G357" s="19" t="str">
        <f ca="1">IF($A$3="","",IF(Aloitus_Start!$D$1="","",IF(C357="",IF(Aloitus_Start!$D$1="Suomi","Tieto puuttuu : "&amp;$A357,IF(Aloitus_Start!$D$1="Svenska","Information saknas : "&amp;$A357)),"")))</f>
        <v/>
      </c>
    </row>
    <row r="358" spans="1:7" x14ac:dyDescent="0.2">
      <c r="A358" s="37" t="str">
        <f ca="1">IF(Testitaulu_Testtabell!$B$2="","",IF(Testitaulu_Testtabell!A362="","",IF(Asetukset!$B$26=(MID(CELL("filename",A357),FIND("]",CELL("filename",A357))+1,255)),Testitaulu_Testtabell!A362,"")))</f>
        <v/>
      </c>
      <c r="B358" s="19" t="str">
        <f ca="1">IF(Testitaulu_Testtabell!$B$2="","",IF(Testitaulu_Testtabell!B362="","",IF(Asetukset!$B$26=(MID(CELL("filename",B357),FIND("]",CELL("filename",B357))+1,255)),Testitaulu_Testtabell!B362,"")))</f>
        <v/>
      </c>
      <c r="C358" s="38" t="str">
        <f ca="1">IF(Testitaulu_Testtabell!$B$2="","",IF(Testitaulu_Testtabell!C362="","",IF(Asetukset!$B$26=(MID(CELL("filename",C357),FIND("]",CELL("filename",C357))+1,255)),Testitaulu_Testtabell!C362,"")))</f>
        <v/>
      </c>
      <c r="D358" s="19" t="str">
        <f>IF(Aloitus_Start!$D$1="","",IF(B358="","",IF(C358="","",C358-B358)))</f>
        <v/>
      </c>
      <c r="E358" s="45" t="str">
        <f>IF(Aloitus_Start!$D$1="","",IF(B358="","",IF(B358=0,"",IF(B358=" ","",IF(C358="","",(C358/B358)-1)))))</f>
        <v/>
      </c>
      <c r="F358" s="19" t="str">
        <f ca="1">IF($A$3="","",IF(Aloitus_Start!$D$1="","",IF(B358="",IF(Aloitus_Start!$D$1="Suomi","Tieto puuttuu : "&amp;$A358,IF(Aloitus_Start!$D$1="Svenska","Information saknas : "&amp;$A358)),"")))</f>
        <v/>
      </c>
      <c r="G358" s="19" t="str">
        <f ca="1">IF($A$3="","",IF(Aloitus_Start!$D$1="","",IF(C358="",IF(Aloitus_Start!$D$1="Suomi","Tieto puuttuu : "&amp;$A358,IF(Aloitus_Start!$D$1="Svenska","Information saknas : "&amp;$A358)),"")))</f>
        <v/>
      </c>
    </row>
    <row r="359" spans="1:7" x14ac:dyDescent="0.2">
      <c r="A359" s="37" t="str">
        <f ca="1">IF(Testitaulu_Testtabell!$B$2="","",IF(Testitaulu_Testtabell!A363="","",IF(Asetukset!$B$26=(MID(CELL("filename",A358),FIND("]",CELL("filename",A358))+1,255)),Testitaulu_Testtabell!A363,"")))</f>
        <v/>
      </c>
      <c r="B359" s="19" t="str">
        <f ca="1">IF(Testitaulu_Testtabell!$B$2="","",IF(Testitaulu_Testtabell!B363="","",IF(Asetukset!$B$26=(MID(CELL("filename",B358),FIND("]",CELL("filename",B358))+1,255)),Testitaulu_Testtabell!B363,"")))</f>
        <v/>
      </c>
      <c r="C359" s="38" t="str">
        <f ca="1">IF(Testitaulu_Testtabell!$B$2="","",IF(Testitaulu_Testtabell!C363="","",IF(Asetukset!$B$26=(MID(CELL("filename",C358),FIND("]",CELL("filename",C358))+1,255)),Testitaulu_Testtabell!C363,"")))</f>
        <v/>
      </c>
      <c r="G359" s="19"/>
    </row>
    <row r="360" spans="1:7" x14ac:dyDescent="0.2">
      <c r="A360" s="37" t="str">
        <f ca="1">IF(Testitaulu_Testtabell!$B$2="","",IF(Testitaulu_Testtabell!A364="","",IF(Asetukset!$B$26=(MID(CELL("filename",A359),FIND("]",CELL("filename",A359))+1,255)),Testitaulu_Testtabell!A364,"")))</f>
        <v/>
      </c>
      <c r="B360" s="19" t="str">
        <f ca="1">IF(Testitaulu_Testtabell!$B$2="","",IF(Testitaulu_Testtabell!B364="","",IF(Asetukset!$B$26=(MID(CELL("filename",B359),FIND("]",CELL("filename",B359))+1,255)),Testitaulu_Testtabell!B364,"")))</f>
        <v/>
      </c>
      <c r="C360" s="38" t="str">
        <f ca="1">IF(Testitaulu_Testtabell!$B$2="","",IF(Testitaulu_Testtabell!C364="","",IF(Asetukset!$B$26=(MID(CELL("filename",C359),FIND("]",CELL("filename",C359))+1,255)),Testitaulu_Testtabell!C364,"")))</f>
        <v/>
      </c>
      <c r="D360" s="19" t="str">
        <f>IF(Aloitus_Start!$D$1="","",IF(B360="","",IF(C360="","",C360-B360)))</f>
        <v/>
      </c>
      <c r="E360" s="45" t="str">
        <f>IF(Aloitus_Start!$D$1="","",IF(B360="","",IF(B360=0,"",IF(B360=" ","",IF(C360="","",(C360/B360)-1)))))</f>
        <v/>
      </c>
      <c r="F360" s="19" t="str">
        <f ca="1">IF($A$3="","",IF(Aloitus_Start!$D$1="","",IF(B360="",IF(Aloitus_Start!$D$1="Suomi","Tieto puuttuu : "&amp;$A360,IF(Aloitus_Start!$D$1="Svenska","Information saknas : "&amp;$A360)),"")))</f>
        <v/>
      </c>
      <c r="G360" s="19" t="str">
        <f ca="1">IF($A$3="","",IF(Aloitus_Start!$D$1="","",IF(C360="",IF(Aloitus_Start!$D$1="Suomi","Tieto puuttuu : "&amp;$A360,IF(Aloitus_Start!$D$1="Svenska","Information saknas : "&amp;$A360)),"")))</f>
        <v/>
      </c>
    </row>
    <row r="361" spans="1:7" x14ac:dyDescent="0.2">
      <c r="A361" s="37" t="str">
        <f ca="1">IF(Testitaulu_Testtabell!$B$2="","",IF(Testitaulu_Testtabell!A365="","",IF(Asetukset!$B$26=(MID(CELL("filename",A360),FIND("]",CELL("filename",A360))+1,255)),Testitaulu_Testtabell!A365,"")))</f>
        <v/>
      </c>
      <c r="B361" s="19" t="str">
        <f ca="1">IF(Testitaulu_Testtabell!$B$2="","",IF(Testitaulu_Testtabell!B365="","",IF(Asetukset!$B$26=(MID(CELL("filename",B360),FIND("]",CELL("filename",B360))+1,255)),Testitaulu_Testtabell!B365,"")))</f>
        <v/>
      </c>
      <c r="C361" s="38" t="str">
        <f ca="1">IF(Testitaulu_Testtabell!$B$2="","",IF(Testitaulu_Testtabell!C365="","",IF(Asetukset!$B$26=(MID(CELL("filename",C360),FIND("]",CELL("filename",C360))+1,255)),Testitaulu_Testtabell!C365,"")))</f>
        <v/>
      </c>
      <c r="D361" s="19" t="str">
        <f>IF(Aloitus_Start!$D$1="","",IF(B361="","",IF(C361="","",C361-B361)))</f>
        <v/>
      </c>
      <c r="E361" s="45" t="str">
        <f>IF(Aloitus_Start!$D$1="","",IF(B361="","",IF(B361=0,"",IF(B361=" ","",IF(C361="","",(C361/B361)-1)))))</f>
        <v/>
      </c>
      <c r="F361" s="19" t="str">
        <f ca="1">IF($A$3="","",IF(Aloitus_Start!$D$1="","",IF(B361="",IF(Aloitus_Start!$D$1="Suomi","Tieto puuttuu : "&amp;$A361,IF(Aloitus_Start!$D$1="Svenska","Information saknas : "&amp;$A361)),"")))</f>
        <v/>
      </c>
      <c r="G361" s="19" t="str">
        <f ca="1">IF($A$3="","",IF(Aloitus_Start!$D$1="","",IF(C361="",IF(Aloitus_Start!$D$1="Suomi","Tieto puuttuu : "&amp;$A361,IF(Aloitus_Start!$D$1="Svenska","Information saknas : "&amp;$A361)),"")))</f>
        <v/>
      </c>
    </row>
    <row r="362" spans="1:7" x14ac:dyDescent="0.2">
      <c r="A362" s="37" t="str">
        <f ca="1">IF(Testitaulu_Testtabell!$B$2="","",IF(Testitaulu_Testtabell!A366="","",IF(Asetukset!$B$26=(MID(CELL("filename",A361),FIND("]",CELL("filename",A361))+1,255)),Testitaulu_Testtabell!A366,"")))</f>
        <v/>
      </c>
      <c r="B362" s="19" t="str">
        <f ca="1">IF(Testitaulu_Testtabell!$B$2="","",IF(Testitaulu_Testtabell!B366="","",IF(Asetukset!$B$26=(MID(CELL("filename",B361),FIND("]",CELL("filename",B361))+1,255)),Testitaulu_Testtabell!B366,"")))</f>
        <v/>
      </c>
      <c r="C362" s="38" t="str">
        <f ca="1">IF(Testitaulu_Testtabell!$B$2="","",IF(Testitaulu_Testtabell!C366="","",IF(Asetukset!$B$26=(MID(CELL("filename",C361),FIND("]",CELL("filename",C361))+1,255)),Testitaulu_Testtabell!C366,"")))</f>
        <v/>
      </c>
      <c r="F362" s="19" t="str">
        <f ca="1">IF($A$3="","",IF(Aloitus_Start!$D$1="","",IF(B362="",IF(Aloitus_Start!$D$1="Suomi","Tieto puuttuu : "&amp;$A362,IF(Aloitus_Start!$D$1="Svenska","Information saknas : "&amp;$A362)),"")))</f>
        <v/>
      </c>
      <c r="G362" s="19" t="str">
        <f ca="1">IF($A$3="","",IF(Aloitus_Start!$D$1="","",IF(C362="",IF(Aloitus_Start!$D$1="Suomi","Tieto puuttuu : "&amp;$A362,IF(Aloitus_Start!$D$1="Svenska","Information saknas : "&amp;$A362)),"")))</f>
        <v/>
      </c>
    </row>
    <row r="363" spans="1:7" x14ac:dyDescent="0.2">
      <c r="A363" s="37" t="str">
        <f ca="1">IF(Testitaulu_Testtabell!$B$2="","",IF(Testitaulu_Testtabell!A367="","",IF(Asetukset!$B$26=(MID(CELL("filename",A362),FIND("]",CELL("filename",A362))+1,255)),Testitaulu_Testtabell!A367,"")))</f>
        <v/>
      </c>
      <c r="B363" s="19" t="str">
        <f ca="1">IF(Testitaulu_Testtabell!$B$2="","",IF(Testitaulu_Testtabell!B367="","",IF(Asetukset!$B$26=(MID(CELL("filename",B362),FIND("]",CELL("filename",B362))+1,255)),Testitaulu_Testtabell!B367,"")))</f>
        <v/>
      </c>
      <c r="C363" s="38" t="str">
        <f ca="1">IF(Testitaulu_Testtabell!$B$2="","",IF(Testitaulu_Testtabell!C367="","",IF(Asetukset!$B$26=(MID(CELL("filename",C362),FIND("]",CELL("filename",C362))+1,255)),Testitaulu_Testtabell!C367,"")))</f>
        <v/>
      </c>
      <c r="D363" s="19" t="str">
        <f>IF(Aloitus_Start!$D$1="","",IF(B363="","",IF(C363="","",C363-B363)))</f>
        <v/>
      </c>
      <c r="E363" s="45" t="str">
        <f>IF(Aloitus_Start!$D$1="","",IF(B363="","",IF(B363=0,"",IF(B363=" ","",IF(C363="","",(C363/B363)-1)))))</f>
        <v/>
      </c>
      <c r="F363" s="19" t="str">
        <f ca="1">IF($A$3="","",IF(Aloitus_Start!$D$1="","",IF(B363="",IF(Aloitus_Start!$D$1="Suomi","Tieto puuttuu : "&amp;$A363,IF(Aloitus_Start!$D$1="Svenska","Information saknas : "&amp;$A363)),"")))</f>
        <v/>
      </c>
      <c r="G363" s="19" t="str">
        <f ca="1">IF($A$3="","",IF(Aloitus_Start!$D$1="","",IF(C363="",IF(Aloitus_Start!$D$1="Suomi","Tieto puuttuu : "&amp;$A363,IF(Aloitus_Start!$D$1="Svenska","Information saknas : "&amp;$A363)),"")))</f>
        <v/>
      </c>
    </row>
    <row r="364" spans="1:7" x14ac:dyDescent="0.2">
      <c r="A364" s="37" t="str">
        <f ca="1">IF(Testitaulu_Testtabell!$B$2="","",IF(Testitaulu_Testtabell!A368="","",IF(Asetukset!$B$26=(MID(CELL("filename",A363),FIND("]",CELL("filename",A363))+1,255)),Testitaulu_Testtabell!A368,"")))</f>
        <v/>
      </c>
      <c r="B364" s="19" t="str">
        <f ca="1">IF(Testitaulu_Testtabell!$B$2="","",IF(Testitaulu_Testtabell!B368="","",IF(Asetukset!$B$26=(MID(CELL("filename",B363),FIND("]",CELL("filename",B363))+1,255)),Testitaulu_Testtabell!B368,"")))</f>
        <v/>
      </c>
      <c r="C364" s="38" t="str">
        <f ca="1">IF(Testitaulu_Testtabell!$B$2="","",IF(Testitaulu_Testtabell!C368="","",IF(Asetukset!$B$26=(MID(CELL("filename",C363),FIND("]",CELL("filename",C363))+1,255)),Testitaulu_Testtabell!C368,"")))</f>
        <v/>
      </c>
      <c r="D364" s="19" t="str">
        <f>IF(Aloitus_Start!$D$1="","",IF(B364="","",IF(C364="","",C364-B364)))</f>
        <v/>
      </c>
      <c r="E364" s="45" t="str">
        <f>IF(Aloitus_Start!$D$1="","",IF(B364="","",IF(B364=0,"",IF(B364=" ","",IF(C364="","",(C364/B364)-1)))))</f>
        <v/>
      </c>
      <c r="F364" s="19" t="str">
        <f ca="1">IF($A$3="","",IF(Aloitus_Start!$D$1="","",IF(B364="",IF(Aloitus_Start!$D$1="Suomi","Tieto puuttuu : "&amp;$A364,IF(Aloitus_Start!$D$1="Svenska","Information saknas : "&amp;$A364)),"")))</f>
        <v/>
      </c>
      <c r="G364" s="19" t="str">
        <f ca="1">IF($A$3="","",IF(Aloitus_Start!$D$1="","",IF(C364="",IF(Aloitus_Start!$D$1="Suomi","Tieto puuttuu : "&amp;$A364,IF(Aloitus_Start!$D$1="Svenska","Information saknas : "&amp;$A364)),"")))</f>
        <v/>
      </c>
    </row>
    <row r="365" spans="1:7" x14ac:dyDescent="0.2">
      <c r="A365" s="37" t="str">
        <f ca="1">IF(Testitaulu_Testtabell!$B$2="","",IF(Testitaulu_Testtabell!A369="","",IF(Asetukset!$B$26=(MID(CELL("filename",A364),FIND("]",CELL("filename",A364))+1,255)),Testitaulu_Testtabell!A369,"")))</f>
        <v/>
      </c>
      <c r="B365" s="19" t="str">
        <f ca="1">IF(Testitaulu_Testtabell!$B$2="","",IF(Testitaulu_Testtabell!B369="","",IF(Asetukset!$B$26=(MID(CELL("filename",B364),FIND("]",CELL("filename",B364))+1,255)),Testitaulu_Testtabell!B369,"")))</f>
        <v/>
      </c>
      <c r="C365" s="38" t="str">
        <f ca="1">IF(Testitaulu_Testtabell!$B$2="","",IF(Testitaulu_Testtabell!C369="","",IF(Asetukset!$B$26=(MID(CELL("filename",C364),FIND("]",CELL("filename",C364))+1,255)),Testitaulu_Testtabell!C369,"")))</f>
        <v/>
      </c>
      <c r="D365" s="19" t="str">
        <f>IF(Aloitus_Start!$D$1="","",IF(B365="","",IF(C365="","",C365-B365)))</f>
        <v/>
      </c>
      <c r="E365" s="45" t="str">
        <f>IF(Aloitus_Start!$D$1="","",IF(B365="","",IF(B365=0,"",IF(B365=" ","",IF(C365="","",(C365/B365)-1)))))</f>
        <v/>
      </c>
      <c r="F365" s="19" t="str">
        <f ca="1">IF($A$3="","",IF(Aloitus_Start!$D$1="","",IF(B365="",IF(Aloitus_Start!$D$1="Suomi","Tieto puuttuu : "&amp;$A365,IF(Aloitus_Start!$D$1="Svenska","Information saknas : "&amp;$A365)),"")))</f>
        <v/>
      </c>
      <c r="G365" s="19" t="str">
        <f ca="1">IF($A$3="","",IF(Aloitus_Start!$D$1="","",IF(C365="",IF(Aloitus_Start!$D$1="Suomi","Tieto puuttuu : "&amp;$A365,IF(Aloitus_Start!$D$1="Svenska","Information saknas : "&amp;$A365)),"")))</f>
        <v/>
      </c>
    </row>
    <row r="366" spans="1:7" x14ac:dyDescent="0.2">
      <c r="A366" s="37" t="str">
        <f ca="1">IF(Testitaulu_Testtabell!$B$2="","",IF(Testitaulu_Testtabell!A370="","",IF(Asetukset!$B$26=(MID(CELL("filename",A365),FIND("]",CELL("filename",A365))+1,255)),Testitaulu_Testtabell!A370,"")))</f>
        <v/>
      </c>
      <c r="B366" s="19" t="str">
        <f ca="1">IF(Testitaulu_Testtabell!$B$2="","",IF(Testitaulu_Testtabell!B370="","",IF(Asetukset!$B$26=(MID(CELL("filename",B365),FIND("]",CELL("filename",B365))+1,255)),Testitaulu_Testtabell!B370,"")))</f>
        <v/>
      </c>
      <c r="C366" s="38" t="str">
        <f ca="1">IF(Testitaulu_Testtabell!$B$2="","",IF(Testitaulu_Testtabell!C370="","",IF(Asetukset!$B$26=(MID(CELL("filename",C365),FIND("]",CELL("filename",C365))+1,255)),Testitaulu_Testtabell!C370,"")))</f>
        <v/>
      </c>
      <c r="D366" s="19" t="str">
        <f>IF(Aloitus_Start!$D$1="","",IF(B366="","",IF(C366="","",C366-B366)))</f>
        <v/>
      </c>
      <c r="E366" s="45" t="str">
        <f>IF(Aloitus_Start!$D$1="","",IF(B366="","",IF(B366=0,"",IF(B366=" ","",IF(C366="","",(C366/B366)-1)))))</f>
        <v/>
      </c>
      <c r="F366" s="19" t="str">
        <f ca="1">IF($A$3="","",IF(Aloitus_Start!$D$1="","",IF(B366="",IF(Aloitus_Start!$D$1="Suomi","Tieto puuttuu : "&amp;$A366,IF(Aloitus_Start!$D$1="Svenska","Information saknas : "&amp;$A366)),"")))</f>
        <v/>
      </c>
      <c r="G366" s="19" t="str">
        <f ca="1">IF($A$3="","",IF(Aloitus_Start!$D$1="","",IF(C366="",IF(Aloitus_Start!$D$1="Suomi","Tieto puuttuu : "&amp;$A366,IF(Aloitus_Start!$D$1="Svenska","Information saknas : "&amp;$A366)),"")))</f>
        <v/>
      </c>
    </row>
    <row r="367" spans="1:7" x14ac:dyDescent="0.2">
      <c r="A367" s="37" t="str">
        <f ca="1">IF(Testitaulu_Testtabell!$B$2="","",IF(Testitaulu_Testtabell!A371="","",IF(Asetukset!$B$26=(MID(CELL("filename",A366),FIND("]",CELL("filename",A366))+1,255)),Testitaulu_Testtabell!A371,"")))</f>
        <v/>
      </c>
      <c r="B367" s="19" t="str">
        <f ca="1">IF(Testitaulu_Testtabell!$B$2="","",IF(Testitaulu_Testtabell!B371="","",IF(Asetukset!$B$26=(MID(CELL("filename",B366),FIND("]",CELL("filename",B366))+1,255)),Testitaulu_Testtabell!B371,"")))</f>
        <v/>
      </c>
      <c r="C367" s="38" t="str">
        <f ca="1">IF(Testitaulu_Testtabell!$B$2="","",IF(Testitaulu_Testtabell!C371="","",IF(Asetukset!$B$26=(MID(CELL("filename",C366),FIND("]",CELL("filename",C366))+1,255)),Testitaulu_Testtabell!C371,"")))</f>
        <v/>
      </c>
      <c r="D367" s="19" t="str">
        <f>IF(Aloitus_Start!$D$1="","",IF(B367="","",IF(C367="","",C367-B367)))</f>
        <v/>
      </c>
      <c r="E367" s="45" t="str">
        <f>IF(Aloitus_Start!$D$1="","",IF(B367="","",IF(B367=0,"",IF(B367=" ","",IF(C367="","",(C367/B367)-1)))))</f>
        <v/>
      </c>
      <c r="F367" s="19" t="str">
        <f ca="1">IF($A$3="","",IF(Aloitus_Start!$D$1="","",IF(B367="",IF(Aloitus_Start!$D$1="Suomi","Tieto puuttuu : "&amp;$A367,IF(Aloitus_Start!$D$1="Svenska","Information saknas : "&amp;$A367)),"")))</f>
        <v/>
      </c>
      <c r="G367" s="19" t="str">
        <f ca="1">IF($A$3="","",IF(Aloitus_Start!$D$1="","",IF(C367="",IF(Aloitus_Start!$D$1="Suomi","Tieto puuttuu : "&amp;$A367,IF(Aloitus_Start!$D$1="Svenska","Information saknas : "&amp;$A367)),"")))</f>
        <v/>
      </c>
    </row>
    <row r="368" spans="1:7" x14ac:dyDescent="0.2">
      <c r="A368" s="37" t="str">
        <f ca="1">IF(Testitaulu_Testtabell!$B$2="","",IF(Testitaulu_Testtabell!A372="","",IF(Asetukset!$B$26=(MID(CELL("filename",A367),FIND("]",CELL("filename",A367))+1,255)),Testitaulu_Testtabell!A372,"")))</f>
        <v/>
      </c>
      <c r="B368" s="19" t="str">
        <f ca="1">IF(Testitaulu_Testtabell!$B$2="","",IF(Testitaulu_Testtabell!B372="","",IF(Asetukset!$B$26=(MID(CELL("filename",B367),FIND("]",CELL("filename",B367))+1,255)),Testitaulu_Testtabell!B372,"")))</f>
        <v/>
      </c>
      <c r="C368" s="38" t="str">
        <f ca="1">IF(Testitaulu_Testtabell!$B$2="","",IF(Testitaulu_Testtabell!C372="","",IF(Asetukset!$B$26=(MID(CELL("filename",C367),FIND("]",CELL("filename",C367))+1,255)),Testitaulu_Testtabell!C372,"")))</f>
        <v/>
      </c>
      <c r="D368" s="19" t="str">
        <f>IF(Aloitus_Start!$D$1="","",IF(B368="","",IF(C368="","",C368-B368)))</f>
        <v/>
      </c>
      <c r="E368" s="45" t="str">
        <f>IF(Aloitus_Start!$D$1="","",IF(B368="","",IF(B368=0,"",IF(B368=" ","",IF(C368="","",(C368/B368)-1)))))</f>
        <v/>
      </c>
      <c r="F368" s="19" t="str">
        <f ca="1">IF($A$3="","",IF(Aloitus_Start!$D$1="","",IF(B368="",IF(Aloitus_Start!$D$1="Suomi","Tieto puuttuu : "&amp;$A368,IF(Aloitus_Start!$D$1="Svenska","Information saknas : "&amp;$A368)),"")))</f>
        <v/>
      </c>
      <c r="G368" s="19" t="str">
        <f ca="1">IF($A$3="","",IF(Aloitus_Start!$D$1="","",IF(C368="",IF(Aloitus_Start!$D$1="Suomi","Tieto puuttuu : "&amp;$A368,IF(Aloitus_Start!$D$1="Svenska","Information saknas : "&amp;$A368)),"")))</f>
        <v/>
      </c>
    </row>
    <row r="369" spans="1:7" x14ac:dyDescent="0.2">
      <c r="A369" s="37" t="str">
        <f ca="1">IF(Testitaulu_Testtabell!$B$2="","",IF(Testitaulu_Testtabell!A373="","",IF(Asetukset!$B$26=(MID(CELL("filename",A368),FIND("]",CELL("filename",A368))+1,255)),Testitaulu_Testtabell!A373,"")))</f>
        <v/>
      </c>
      <c r="B369" s="19" t="str">
        <f ca="1">IF(Testitaulu_Testtabell!$B$2="","",IF(Testitaulu_Testtabell!B373="","",IF(Asetukset!$B$26=(MID(CELL("filename",B368),FIND("]",CELL("filename",B368))+1,255)),Testitaulu_Testtabell!B373,"")))</f>
        <v/>
      </c>
      <c r="C369" s="38" t="str">
        <f ca="1">IF(Testitaulu_Testtabell!$B$2="","",IF(Testitaulu_Testtabell!C373="","",IF(Asetukset!$B$26=(MID(CELL("filename",C368),FIND("]",CELL("filename",C368))+1,255)),Testitaulu_Testtabell!C373,"")))</f>
        <v/>
      </c>
      <c r="D369" s="19" t="str">
        <f>IF(Aloitus_Start!$D$1="","",IF(B369="","",IF(C369="","",C369-B369)))</f>
        <v/>
      </c>
      <c r="E369" s="45" t="str">
        <f>IF(Aloitus_Start!$D$1="","",IF(B369="","",IF(B369=0,"",IF(B369=" ","",IF(C369="","",(C369/B369)-1)))))</f>
        <v/>
      </c>
      <c r="F369" s="19" t="str">
        <f ca="1">IF($A$3="","",IF(Aloitus_Start!$D$1="","",IF(B369="",IF(Aloitus_Start!$D$1="Suomi","Tieto puuttuu : "&amp;$A369,IF(Aloitus_Start!$D$1="Svenska","Information saknas : "&amp;$A369)),"")))</f>
        <v/>
      </c>
      <c r="G369" s="19" t="str">
        <f ca="1">IF($A$3="","",IF(Aloitus_Start!$D$1="","",IF(C369="",IF(Aloitus_Start!$D$1="Suomi","Tieto puuttuu : "&amp;$A369,IF(Aloitus_Start!$D$1="Svenska","Information saknas : "&amp;$A369)),"")))</f>
        <v/>
      </c>
    </row>
    <row r="370" spans="1:7" x14ac:dyDescent="0.2">
      <c r="A370" s="37" t="str">
        <f ca="1">IF(Testitaulu_Testtabell!$B$2="","",IF(Testitaulu_Testtabell!A374="","",IF(Asetukset!$B$26=(MID(CELL("filename",A369),FIND("]",CELL("filename",A369))+1,255)),Testitaulu_Testtabell!A374,"")))</f>
        <v/>
      </c>
      <c r="B370" s="19" t="str">
        <f ca="1">IF(Testitaulu_Testtabell!$B$2="","",IF(Testitaulu_Testtabell!B374="","",IF(Asetukset!$B$26=(MID(CELL("filename",B369),FIND("]",CELL("filename",B369))+1,255)),Testitaulu_Testtabell!B374,"")))</f>
        <v/>
      </c>
      <c r="C370" s="38" t="str">
        <f ca="1">IF(Testitaulu_Testtabell!$B$2="","",IF(Testitaulu_Testtabell!C374="","",IF(Asetukset!$B$26=(MID(CELL("filename",C369),FIND("]",CELL("filename",C369))+1,255)),Testitaulu_Testtabell!C374,"")))</f>
        <v/>
      </c>
      <c r="D370" s="19" t="str">
        <f>IF(Aloitus_Start!$D$1="","",IF(B370="","",IF(C370="","",C370-B370)))</f>
        <v/>
      </c>
      <c r="E370" s="45" t="str">
        <f>IF(Aloitus_Start!$D$1="","",IF(B370="","",IF(B370=0,"",IF(B370=" ","",IF(C370="","",(C370/B370)-1)))))</f>
        <v/>
      </c>
      <c r="F370" s="19" t="str">
        <f ca="1">IF($A$3="","",IF(Aloitus_Start!$D$1="","",IF(B370="",IF(Aloitus_Start!$D$1="Suomi","Tieto puuttuu : "&amp;$A370,IF(Aloitus_Start!$D$1="Svenska","Information saknas : "&amp;$A370)),"")))</f>
        <v/>
      </c>
      <c r="G370" s="19" t="str">
        <f ca="1">IF($A$3="","",IF(Aloitus_Start!$D$1="","",IF(C370="",IF(Aloitus_Start!$D$1="Suomi","Tieto puuttuu : "&amp;$A370,IF(Aloitus_Start!$D$1="Svenska","Information saknas : "&amp;$A370)),"")))</f>
        <v/>
      </c>
    </row>
    <row r="371" spans="1:7" x14ac:dyDescent="0.2">
      <c r="A371" s="37" t="str">
        <f ca="1">IF(Testitaulu_Testtabell!$B$2="","",IF(Testitaulu_Testtabell!A375="","",IF(Asetukset!$B$26=(MID(CELL("filename",A370),FIND("]",CELL("filename",A370))+1,255)),Testitaulu_Testtabell!A375,"")))</f>
        <v/>
      </c>
      <c r="B371" s="19" t="str">
        <f ca="1">IF(Testitaulu_Testtabell!$B$2="","",IF(Testitaulu_Testtabell!B375="","",IF(Asetukset!$B$26=(MID(CELL("filename",B370),FIND("]",CELL("filename",B370))+1,255)),Testitaulu_Testtabell!B375,"")))</f>
        <v/>
      </c>
      <c r="C371" s="38" t="str">
        <f ca="1">IF(Testitaulu_Testtabell!$B$2="","",IF(Testitaulu_Testtabell!C375="","",IF(Asetukset!$B$26=(MID(CELL("filename",C370),FIND("]",CELL("filename",C370))+1,255)),Testitaulu_Testtabell!C375,"")))</f>
        <v/>
      </c>
      <c r="G371" s="19"/>
    </row>
    <row r="372" spans="1:7" x14ac:dyDescent="0.2">
      <c r="A372" s="37" t="str">
        <f ca="1">IF(Testitaulu_Testtabell!$B$2="","",IF(Testitaulu_Testtabell!A376="","",IF(Asetukset!$B$26=(MID(CELL("filename",A371),FIND("]",CELL("filename",A371))+1,255)),Testitaulu_Testtabell!A376,"")))</f>
        <v/>
      </c>
      <c r="B372" s="19" t="str">
        <f ca="1">IF(Testitaulu_Testtabell!$B$2="","",IF(Testitaulu_Testtabell!B376="","",IF(Asetukset!$B$26=(MID(CELL("filename",B371),FIND("]",CELL("filename",B371))+1,255)),Testitaulu_Testtabell!B376,"")))</f>
        <v/>
      </c>
      <c r="C372" s="38" t="str">
        <f ca="1">IF(Testitaulu_Testtabell!$B$2="","",IF(Testitaulu_Testtabell!C376="","",IF(Asetukset!$B$26=(MID(CELL("filename",C371),FIND("]",CELL("filename",C371))+1,255)),Testitaulu_Testtabell!C376,"")))</f>
        <v/>
      </c>
      <c r="D372" s="19" t="str">
        <f>IF(Aloitus_Start!$D$1="","",IF(B372="","",IF(C372="","",C372-B372)))</f>
        <v/>
      </c>
      <c r="E372" s="45" t="str">
        <f>IF(Aloitus_Start!$D$1="","",IF(B372="","",IF(B372=0,"",IF(B372=" ","",IF(C372="","",(C372/B372)-1)))))</f>
        <v/>
      </c>
      <c r="F372" s="19" t="str">
        <f ca="1">IF($A$3="","",IF(Aloitus_Start!$D$1="","",IF(B372="",IF(Aloitus_Start!$D$1="Suomi","Tieto puuttuu : "&amp;$A372,IF(Aloitus_Start!$D$1="Svenska","Information saknas : "&amp;$A372)),"")))</f>
        <v/>
      </c>
      <c r="G372" s="19" t="str">
        <f ca="1">IF($A$3="","",IF(Aloitus_Start!$D$1="","",IF(C372="",IF(Aloitus_Start!$D$1="Suomi","Tieto puuttuu : "&amp;$A372,IF(Aloitus_Start!$D$1="Svenska","Information saknas : "&amp;$A372)),"")))</f>
        <v/>
      </c>
    </row>
    <row r="373" spans="1:7" x14ac:dyDescent="0.2">
      <c r="A373" s="37" t="str">
        <f ca="1">IF(Testitaulu_Testtabell!$B$2="","",IF(Testitaulu_Testtabell!A377="","",IF(Asetukset!$B$26=(MID(CELL("filename",A372),FIND("]",CELL("filename",A372))+1,255)),Testitaulu_Testtabell!A377,"")))</f>
        <v/>
      </c>
      <c r="B373" s="19" t="str">
        <f ca="1">IF(Testitaulu_Testtabell!$B$2="","",IF(Testitaulu_Testtabell!B377="","",IF(Asetukset!$B$26=(MID(CELL("filename",B372),FIND("]",CELL("filename",B372))+1,255)),Testitaulu_Testtabell!B377,"")))</f>
        <v/>
      </c>
      <c r="C373" s="38" t="str">
        <f ca="1">IF(Testitaulu_Testtabell!$B$2="","",IF(Testitaulu_Testtabell!C377="","",IF(Asetukset!$B$26=(MID(CELL("filename",C372),FIND("]",CELL("filename",C372))+1,255)),Testitaulu_Testtabell!C377,"")))</f>
        <v/>
      </c>
      <c r="D373" s="19" t="str">
        <f>IF(Aloitus_Start!$D$1="","",IF(B373="","",IF(C373="","",C373-B373)))</f>
        <v/>
      </c>
      <c r="E373" s="45" t="str">
        <f>IF(Aloitus_Start!$D$1="","",IF(B373="","",IF(B373=0,"",IF(B373=" ","",IF(C373="","",(C373/B373)-1)))))</f>
        <v/>
      </c>
      <c r="F373" s="19" t="str">
        <f ca="1">IF($A$3="","",IF(Aloitus_Start!$D$1="","",IF(B373="",IF(Aloitus_Start!$D$1="Suomi","Tieto puuttuu : "&amp;$A373,IF(Aloitus_Start!$D$1="Svenska","Information saknas : "&amp;$A373)),"")))</f>
        <v/>
      </c>
      <c r="G373" s="19" t="str">
        <f ca="1">IF($A$3="","",IF(Aloitus_Start!$D$1="","",IF(C373="",IF(Aloitus_Start!$D$1="Suomi","Tieto puuttuu : "&amp;$A373,IF(Aloitus_Start!$D$1="Svenska","Information saknas : "&amp;$A373)),"")))</f>
        <v/>
      </c>
    </row>
    <row r="374" spans="1:7" x14ac:dyDescent="0.2">
      <c r="A374" s="37" t="str">
        <f ca="1">IF(Testitaulu_Testtabell!$B$2="","",IF(Testitaulu_Testtabell!A378="","",IF(Asetukset!$B$26=(MID(CELL("filename",A373),FIND("]",CELL("filename",A373))+1,255)),Testitaulu_Testtabell!A378,"")))</f>
        <v/>
      </c>
      <c r="B374" s="19" t="str">
        <f ca="1">IF(Testitaulu_Testtabell!$B$2="","",IF(Testitaulu_Testtabell!B378="","",IF(Asetukset!$B$26=(MID(CELL("filename",B373),FIND("]",CELL("filename",B373))+1,255)),Testitaulu_Testtabell!B378,"")))</f>
        <v/>
      </c>
      <c r="C374" s="38" t="str">
        <f ca="1">IF(Testitaulu_Testtabell!$B$2="","",IF(Testitaulu_Testtabell!C378="","",IF(Asetukset!$B$26=(MID(CELL("filename",C373),FIND("]",CELL("filename",C373))+1,255)),Testitaulu_Testtabell!C378,"")))</f>
        <v/>
      </c>
      <c r="F374" s="19" t="str">
        <f ca="1">IF($A$3="","",IF(Aloitus_Start!$D$1="","",IF(B374="",IF(Aloitus_Start!$D$1="Suomi","Tieto puuttuu : "&amp;$A374,IF(Aloitus_Start!$D$1="Svenska","Information saknas : "&amp;$A374)),"")))</f>
        <v/>
      </c>
      <c r="G374" s="19" t="str">
        <f ca="1">IF($A$3="","",IF(Aloitus_Start!$D$1="","",IF(C374="",IF(Aloitus_Start!$D$1="Suomi","Tieto puuttuu : "&amp;$A374,IF(Aloitus_Start!$D$1="Svenska","Information saknas : "&amp;$A374)),"")))</f>
        <v/>
      </c>
    </row>
    <row r="375" spans="1:7" x14ac:dyDescent="0.2">
      <c r="A375" s="37" t="str">
        <f ca="1">IF(Testitaulu_Testtabell!$B$2="","",IF(Testitaulu_Testtabell!A379="","",IF(Asetukset!$B$26=(MID(CELL("filename",A374),FIND("]",CELL("filename",A374))+1,255)),Testitaulu_Testtabell!A379,"")))</f>
        <v/>
      </c>
      <c r="B375" s="19" t="str">
        <f ca="1">IF(Testitaulu_Testtabell!$B$2="","",IF(Testitaulu_Testtabell!B379="","",IF(Asetukset!$B$26=(MID(CELL("filename",B374),FIND("]",CELL("filename",B374))+1,255)),Testitaulu_Testtabell!B379,"")))</f>
        <v/>
      </c>
      <c r="C375" s="38" t="str">
        <f ca="1">IF(Testitaulu_Testtabell!$B$2="","",IF(Testitaulu_Testtabell!C379="","",IF(Asetukset!$B$26=(MID(CELL("filename",C374),FIND("]",CELL("filename",C374))+1,255)),Testitaulu_Testtabell!C379,"")))</f>
        <v/>
      </c>
      <c r="D375" s="19" t="str">
        <f>IF(Aloitus_Start!$D$1="","",IF(B375="","",IF(C375="","",C375-B375)))</f>
        <v/>
      </c>
      <c r="E375" s="45" t="str">
        <f>IF(Aloitus_Start!$D$1="","",IF(B375="","",IF(B375=0,"",IF(B375=" ","",IF(C375="","",(C375/B375)-1)))))</f>
        <v/>
      </c>
      <c r="F375" s="19" t="str">
        <f ca="1">IF($A$3="","",IF(Aloitus_Start!$D$1="","",IF(B375="",IF(Aloitus_Start!$D$1="Suomi","Tieto puuttuu : "&amp;$A375,IF(Aloitus_Start!$D$1="Svenska","Information saknas : "&amp;$A375)),"")))</f>
        <v/>
      </c>
      <c r="G375" s="19" t="str">
        <f ca="1">IF($A$3="","",IF(Aloitus_Start!$D$1="","",IF(C375="",IF(Aloitus_Start!$D$1="Suomi","Tieto puuttuu : "&amp;$A375,IF(Aloitus_Start!$D$1="Svenska","Information saknas : "&amp;$A375)),"")))</f>
        <v/>
      </c>
    </row>
    <row r="376" spans="1:7" x14ac:dyDescent="0.2">
      <c r="A376" s="37" t="str">
        <f ca="1">IF(Testitaulu_Testtabell!$B$2="","",IF(Testitaulu_Testtabell!A380="","",IF(Asetukset!$B$26=(MID(CELL("filename",A375),FIND("]",CELL("filename",A375))+1,255)),Testitaulu_Testtabell!A380,"")))</f>
        <v/>
      </c>
      <c r="B376" s="19" t="str">
        <f ca="1">IF(Testitaulu_Testtabell!$B$2="","",IF(Testitaulu_Testtabell!B380="","",IF(Asetukset!$B$26=(MID(CELL("filename",B375),FIND("]",CELL("filename",B375))+1,255)),Testitaulu_Testtabell!B380,"")))</f>
        <v/>
      </c>
      <c r="C376" s="38" t="str">
        <f ca="1">IF(Testitaulu_Testtabell!$B$2="","",IF(Testitaulu_Testtabell!C380="","",IF(Asetukset!$B$26=(MID(CELL("filename",C375),FIND("]",CELL("filename",C375))+1,255)),Testitaulu_Testtabell!C380,"")))</f>
        <v/>
      </c>
      <c r="D376" s="19" t="str">
        <f>IF(Aloitus_Start!$D$1="","",IF(B376="","",IF(C376="","",C376-B376)))</f>
        <v/>
      </c>
      <c r="E376" s="45" t="str">
        <f>IF(Aloitus_Start!$D$1="","",IF(B376="","",IF(B376=0,"",IF(B376=" ","",IF(C376="","",(C376/B376)-1)))))</f>
        <v/>
      </c>
      <c r="F376" s="19" t="str">
        <f ca="1">IF($A$3="","",IF(Aloitus_Start!$D$1="","",IF(B376="",IF(Aloitus_Start!$D$1="Suomi","Tieto puuttuu : "&amp;$A376,IF(Aloitus_Start!$D$1="Svenska","Information saknas : "&amp;$A376)),"")))</f>
        <v/>
      </c>
      <c r="G376" s="19" t="str">
        <f ca="1">IF($A$3="","",IF(Aloitus_Start!$D$1="","",IF(C376="",IF(Aloitus_Start!$D$1="Suomi","Tieto puuttuu : "&amp;$A376,IF(Aloitus_Start!$D$1="Svenska","Information saknas : "&amp;$A376)),"")))</f>
        <v/>
      </c>
    </row>
    <row r="377" spans="1:7" x14ac:dyDescent="0.2">
      <c r="A377" s="37" t="str">
        <f ca="1">IF(Testitaulu_Testtabell!$B$2="","",IF(Testitaulu_Testtabell!A381="","",IF(Asetukset!$B$26=(MID(CELL("filename",A376),FIND("]",CELL("filename",A376))+1,255)),Testitaulu_Testtabell!A381,"")))</f>
        <v/>
      </c>
      <c r="B377" s="19" t="str">
        <f ca="1">IF(Testitaulu_Testtabell!$B$2="","",IF(Testitaulu_Testtabell!B381="","",IF(Asetukset!$B$26=(MID(CELL("filename",B376),FIND("]",CELL("filename",B376))+1,255)),Testitaulu_Testtabell!B381,"")))</f>
        <v/>
      </c>
      <c r="C377" s="38" t="str">
        <f ca="1">IF(Testitaulu_Testtabell!$B$2="","",IF(Testitaulu_Testtabell!C381="","",IF(Asetukset!$B$26=(MID(CELL("filename",C376),FIND("]",CELL("filename",C376))+1,255)),Testitaulu_Testtabell!C381,"")))</f>
        <v/>
      </c>
      <c r="D377" s="19" t="str">
        <f>IF(Aloitus_Start!$D$1="","",IF(B377="","",IF(C377="","",C377-B377)))</f>
        <v/>
      </c>
      <c r="E377" s="45" t="str">
        <f>IF(Aloitus_Start!$D$1="","",IF(B377="","",IF(B377=0,"",IF(B377=" ","",IF(C377="","",(C377/B377)-1)))))</f>
        <v/>
      </c>
      <c r="F377" s="19" t="str">
        <f ca="1">IF($A$3="","",IF(Aloitus_Start!$D$1="","",IF(B377="",IF(Aloitus_Start!$D$1="Suomi","Tieto puuttuu : "&amp;$A377,IF(Aloitus_Start!$D$1="Svenska","Information saknas : "&amp;$A377)),"")))</f>
        <v/>
      </c>
      <c r="G377" s="19" t="str">
        <f ca="1">IF($A$3="","",IF(Aloitus_Start!$D$1="","",IF(C377="",IF(Aloitus_Start!$D$1="Suomi","Tieto puuttuu : "&amp;$A377,IF(Aloitus_Start!$D$1="Svenska","Information saknas : "&amp;$A377)),"")))</f>
        <v/>
      </c>
    </row>
    <row r="378" spans="1:7" x14ac:dyDescent="0.2">
      <c r="A378" s="37" t="str">
        <f ca="1">IF(Testitaulu_Testtabell!$B$2="","",IF(Testitaulu_Testtabell!A382="","",IF(Asetukset!$B$26=(MID(CELL("filename",A377),FIND("]",CELL("filename",A377))+1,255)),Testitaulu_Testtabell!A382,"")))</f>
        <v/>
      </c>
      <c r="B378" s="19" t="str">
        <f ca="1">IF(Testitaulu_Testtabell!$B$2="","",IF(Testitaulu_Testtabell!B382="","",IF(Asetukset!$B$26=(MID(CELL("filename",B377),FIND("]",CELL("filename",B377))+1,255)),Testitaulu_Testtabell!B382,"")))</f>
        <v/>
      </c>
      <c r="C378" s="38" t="str">
        <f ca="1">IF(Testitaulu_Testtabell!$B$2="","",IF(Testitaulu_Testtabell!C382="","",IF(Asetukset!$B$26=(MID(CELL("filename",C377),FIND("]",CELL("filename",C377))+1,255)),Testitaulu_Testtabell!C382,"")))</f>
        <v/>
      </c>
      <c r="D378" s="19" t="str">
        <f>IF(Aloitus_Start!$D$1="","",IF(B378="","",IF(C378="","",C378-B378)))</f>
        <v/>
      </c>
      <c r="E378" s="45" t="str">
        <f>IF(Aloitus_Start!$D$1="","",IF(B378="","",IF(B378=0,"",IF(B378=" ","",IF(C378="","",(C378/B378)-1)))))</f>
        <v/>
      </c>
      <c r="F378" s="19" t="str">
        <f ca="1">IF($A$3="","",IF(Aloitus_Start!$D$1="","",IF(B378="",IF(Aloitus_Start!$D$1="Suomi","Tieto puuttuu : "&amp;$A378,IF(Aloitus_Start!$D$1="Svenska","Information saknas : "&amp;$A378)),"")))</f>
        <v/>
      </c>
      <c r="G378" s="19" t="str">
        <f ca="1">IF($A$3="","",IF(Aloitus_Start!$D$1="","",IF(C378="",IF(Aloitus_Start!$D$1="Suomi","Tieto puuttuu : "&amp;$A378,IF(Aloitus_Start!$D$1="Svenska","Information saknas : "&amp;$A378)),"")))</f>
        <v/>
      </c>
    </row>
    <row r="379" spans="1:7" x14ac:dyDescent="0.2">
      <c r="A379" s="37" t="str">
        <f ca="1">IF(Testitaulu_Testtabell!$B$2="","",IF(Testitaulu_Testtabell!A383="","",IF(Asetukset!$B$26=(MID(CELL("filename",A378),FIND("]",CELL("filename",A378))+1,255)),Testitaulu_Testtabell!A383,"")))</f>
        <v/>
      </c>
      <c r="B379" s="19" t="str">
        <f ca="1">IF(Testitaulu_Testtabell!$B$2="","",IF(Testitaulu_Testtabell!B383="","",IF(Asetukset!$B$26=(MID(CELL("filename",B378),FIND("]",CELL("filename",B378))+1,255)),Testitaulu_Testtabell!B383,"")))</f>
        <v/>
      </c>
      <c r="C379" s="38" t="str">
        <f ca="1">IF(Testitaulu_Testtabell!$B$2="","",IF(Testitaulu_Testtabell!C383="","",IF(Asetukset!$B$26=(MID(CELL("filename",C378),FIND("]",CELL("filename",C378))+1,255)),Testitaulu_Testtabell!C383,"")))</f>
        <v/>
      </c>
      <c r="D379" s="19" t="str">
        <f>IF(Aloitus_Start!$D$1="","",IF(B379="","",IF(C379="","",C379-B379)))</f>
        <v/>
      </c>
      <c r="E379" s="45" t="str">
        <f>IF(Aloitus_Start!$D$1="","",IF(B379="","",IF(B379=0,"",IF(B379=" ","",IF(C379="","",(C379/B379)-1)))))</f>
        <v/>
      </c>
      <c r="F379" s="19" t="str">
        <f ca="1">IF($A$3="","",IF(Aloitus_Start!$D$1="","",IF(B379="",IF(Aloitus_Start!$D$1="Suomi","Tieto puuttuu : "&amp;$A379,IF(Aloitus_Start!$D$1="Svenska","Information saknas : "&amp;$A379)),"")))</f>
        <v/>
      </c>
      <c r="G379" s="19" t="str">
        <f ca="1">IF($A$3="","",IF(Aloitus_Start!$D$1="","",IF(C379="",IF(Aloitus_Start!$D$1="Suomi","Tieto puuttuu : "&amp;$A379,IF(Aloitus_Start!$D$1="Svenska","Information saknas : "&amp;$A379)),"")))</f>
        <v/>
      </c>
    </row>
    <row r="380" spans="1:7" x14ac:dyDescent="0.2">
      <c r="A380" s="37" t="str">
        <f ca="1">IF(Testitaulu_Testtabell!$B$2="","",IF(Testitaulu_Testtabell!A384="","",IF(Asetukset!$B$26=(MID(CELL("filename",A379),FIND("]",CELL("filename",A379))+1,255)),Testitaulu_Testtabell!A384,"")))</f>
        <v/>
      </c>
      <c r="B380" s="19" t="str">
        <f ca="1">IF(Testitaulu_Testtabell!$B$2="","",IF(Testitaulu_Testtabell!B384="","",IF(Asetukset!$B$26=(MID(CELL("filename",B379),FIND("]",CELL("filename",B379))+1,255)),Testitaulu_Testtabell!B384,"")))</f>
        <v/>
      </c>
      <c r="C380" s="38" t="str">
        <f ca="1">IF(Testitaulu_Testtabell!$B$2="","",IF(Testitaulu_Testtabell!C384="","",IF(Asetukset!$B$26=(MID(CELL("filename",C379),FIND("]",CELL("filename",C379))+1,255)),Testitaulu_Testtabell!C384,"")))</f>
        <v/>
      </c>
      <c r="D380" s="19" t="str">
        <f>IF(Aloitus_Start!$D$1="","",IF(B380="","",IF(C380="","",C380-B380)))</f>
        <v/>
      </c>
      <c r="E380" s="45" t="str">
        <f>IF(Aloitus_Start!$D$1="","",IF(B380="","",IF(B380=0,"",IF(B380=" ","",IF(C380="","",(C380/B380)-1)))))</f>
        <v/>
      </c>
      <c r="F380" s="19" t="str">
        <f ca="1">IF($A$3="","",IF(Aloitus_Start!$D$1="","",IF(B380="",IF(Aloitus_Start!$D$1="Suomi","Tieto puuttuu : "&amp;$A380,IF(Aloitus_Start!$D$1="Svenska","Information saknas : "&amp;$A380)),"")))</f>
        <v/>
      </c>
      <c r="G380" s="19" t="str">
        <f ca="1">IF($A$3="","",IF(Aloitus_Start!$D$1="","",IF(C380="",IF(Aloitus_Start!$D$1="Suomi","Tieto puuttuu : "&amp;$A380,IF(Aloitus_Start!$D$1="Svenska","Information saknas : "&amp;$A380)),"")))</f>
        <v/>
      </c>
    </row>
    <row r="381" spans="1:7" x14ac:dyDescent="0.2">
      <c r="A381" s="37" t="str">
        <f ca="1">IF(Testitaulu_Testtabell!$B$2="","",IF(Testitaulu_Testtabell!A385="","",IF(Asetukset!$B$26=(MID(CELL("filename",A380),FIND("]",CELL("filename",A380))+1,255)),Testitaulu_Testtabell!A385,"")))</f>
        <v/>
      </c>
      <c r="B381" s="19" t="str">
        <f ca="1">IF(Testitaulu_Testtabell!$B$2="","",IF(Testitaulu_Testtabell!B385="","",IF(Asetukset!$B$26=(MID(CELL("filename",B380),FIND("]",CELL("filename",B380))+1,255)),Testitaulu_Testtabell!B385,"")))</f>
        <v/>
      </c>
      <c r="C381" s="38" t="str">
        <f ca="1">IF(Testitaulu_Testtabell!$B$2="","",IF(Testitaulu_Testtabell!C385="","",IF(Asetukset!$B$26=(MID(CELL("filename",C380),FIND("]",CELL("filename",C380))+1,255)),Testitaulu_Testtabell!C385,"")))</f>
        <v/>
      </c>
      <c r="D381" s="19" t="str">
        <f>IF(Aloitus_Start!$D$1="","",IF(B381="","",IF(C381="","",C381-B381)))</f>
        <v/>
      </c>
      <c r="E381" s="45" t="str">
        <f>IF(Aloitus_Start!$D$1="","",IF(B381="","",IF(B381=0,"",IF(B381=" ","",IF(C381="","",(C381/B381)-1)))))</f>
        <v/>
      </c>
      <c r="F381" s="19" t="str">
        <f ca="1">IF($A$3="","",IF(Aloitus_Start!$D$1="","",IF(B381="",IF(Aloitus_Start!$D$1="Suomi","Tieto puuttuu : "&amp;$A381,IF(Aloitus_Start!$D$1="Svenska","Information saknas : "&amp;$A381)),"")))</f>
        <v/>
      </c>
      <c r="G381" s="19" t="str">
        <f ca="1">IF($A$3="","",IF(Aloitus_Start!$D$1="","",IF(C381="",IF(Aloitus_Start!$D$1="Suomi","Tieto puuttuu : "&amp;$A381,IF(Aloitus_Start!$D$1="Svenska","Information saknas : "&amp;$A381)),"")))</f>
        <v/>
      </c>
    </row>
    <row r="382" spans="1:7" x14ac:dyDescent="0.2">
      <c r="A382" s="37" t="str">
        <f ca="1">IF(Testitaulu_Testtabell!$B$2="","",IF(Testitaulu_Testtabell!A386="","",IF(Asetukset!$B$26=(MID(CELL("filename",A381),FIND("]",CELL("filename",A381))+1,255)),Testitaulu_Testtabell!A386,"")))</f>
        <v/>
      </c>
      <c r="B382" s="19" t="str">
        <f ca="1">IF(Testitaulu_Testtabell!$B$2="","",IF(Testitaulu_Testtabell!B386="","",IF(Asetukset!$B$26=(MID(CELL("filename",B381),FIND("]",CELL("filename",B381))+1,255)),Testitaulu_Testtabell!B386,"")))</f>
        <v/>
      </c>
      <c r="C382" s="38" t="str">
        <f ca="1">IF(Testitaulu_Testtabell!$B$2="","",IF(Testitaulu_Testtabell!C386="","",IF(Asetukset!$B$26=(MID(CELL("filename",C381),FIND("]",CELL("filename",C381))+1,255)),Testitaulu_Testtabell!C386,"")))</f>
        <v/>
      </c>
      <c r="D382" s="19" t="str">
        <f>IF(Aloitus_Start!$D$1="","",IF(B382="","",IF(C382="","",C382-B382)))</f>
        <v/>
      </c>
      <c r="E382" s="45" t="str">
        <f>IF(Aloitus_Start!$D$1="","",IF(B382="","",IF(B382=0,"",IF(B382=" ","",IF(C382="","",(C382/B382)-1)))))</f>
        <v/>
      </c>
      <c r="F382" s="19" t="str">
        <f ca="1">IF($A$3="","",IF(Aloitus_Start!$D$1="","",IF(B382="",IF(Aloitus_Start!$D$1="Suomi","Tieto puuttuu : "&amp;$A382,IF(Aloitus_Start!$D$1="Svenska","Information saknas : "&amp;$A382)),"")))</f>
        <v/>
      </c>
      <c r="G382" s="19" t="str">
        <f ca="1">IF($A$3="","",IF(Aloitus_Start!$D$1="","",IF(C382="",IF(Aloitus_Start!$D$1="Suomi","Tieto puuttuu : "&amp;$A382,IF(Aloitus_Start!$D$1="Svenska","Information saknas : "&amp;$A382)),"")))</f>
        <v/>
      </c>
    </row>
    <row r="383" spans="1:7" x14ac:dyDescent="0.2">
      <c r="A383" s="37" t="str">
        <f ca="1">IF(Testitaulu_Testtabell!$B$2="","",IF(Testitaulu_Testtabell!A387="","",IF(Asetukset!$B$26=(MID(CELL("filename",A382),FIND("]",CELL("filename",A382))+1,255)),Testitaulu_Testtabell!A387,"")))</f>
        <v/>
      </c>
      <c r="B383" s="19" t="str">
        <f ca="1">IF(Testitaulu_Testtabell!$B$2="","",IF(Testitaulu_Testtabell!B387="","",IF(Asetukset!$B$26=(MID(CELL("filename",B382),FIND("]",CELL("filename",B382))+1,255)),Testitaulu_Testtabell!B387,"")))</f>
        <v/>
      </c>
      <c r="C383" s="38" t="str">
        <f ca="1">IF(Testitaulu_Testtabell!$B$2="","",IF(Testitaulu_Testtabell!C387="","",IF(Asetukset!$B$26=(MID(CELL("filename",C382),FIND("]",CELL("filename",C382))+1,255)),Testitaulu_Testtabell!C387,"")))</f>
        <v/>
      </c>
      <c r="D383" s="19" t="str">
        <f>IF(Aloitus_Start!$D$1="","",IF(B383="","",IF(C383="","",C383-B383)))</f>
        <v/>
      </c>
      <c r="E383" s="45" t="str">
        <f>IF(Aloitus_Start!$D$1="","",IF(B383="","",IF(B383=0,"",IF(B383=" ","",IF(C383="","",(C383/B383)-1)))))</f>
        <v/>
      </c>
      <c r="F383" s="19" t="str">
        <f ca="1">IF($A$3="","",IF(Aloitus_Start!$D$1="","",IF(B383="",IF(Aloitus_Start!$D$1="Suomi","Tieto puuttuu : "&amp;$A383,IF(Aloitus_Start!$D$1="Svenska","Information saknas : "&amp;$A383)),"")))</f>
        <v/>
      </c>
      <c r="G383" s="19" t="str">
        <f ca="1">IF($A$3="","",IF(Aloitus_Start!$D$1="","",IF(C383="",IF(Aloitus_Start!$D$1="Suomi","Tieto puuttuu : "&amp;$A383,IF(Aloitus_Start!$D$1="Svenska","Information saknas : "&amp;$A383)),"")))</f>
        <v/>
      </c>
    </row>
    <row r="384" spans="1:7" x14ac:dyDescent="0.2">
      <c r="A384" s="37" t="str">
        <f ca="1">IF(Testitaulu_Testtabell!$B$2="","",IF(Testitaulu_Testtabell!A388="","",IF(Asetukset!$B$26=(MID(CELL("filename",A383),FIND("]",CELL("filename",A383))+1,255)),Testitaulu_Testtabell!A388,"")))</f>
        <v/>
      </c>
      <c r="B384" s="19" t="str">
        <f ca="1">IF(Testitaulu_Testtabell!$B$2="","",IF(Testitaulu_Testtabell!B388="","",IF(Asetukset!$B$26=(MID(CELL("filename",B383),FIND("]",CELL("filename",B383))+1,255)),Testitaulu_Testtabell!B388,"")))</f>
        <v/>
      </c>
      <c r="C384" s="38" t="str">
        <f ca="1">IF(Testitaulu_Testtabell!$B$2="","",IF(Testitaulu_Testtabell!C388="","",IF(Asetukset!$B$26=(MID(CELL("filename",C383),FIND("]",CELL("filename",C383))+1,255)),Testitaulu_Testtabell!C388,"")))</f>
        <v/>
      </c>
      <c r="D384" s="19" t="str">
        <f>IF(Aloitus_Start!$D$1="","",IF(B384="","",IF(C384="","",C384-B384)))</f>
        <v/>
      </c>
      <c r="E384" s="45" t="str">
        <f>IF(Aloitus_Start!$D$1="","",IF(B384="","",IF(B384=0,"",IF(B384=" ","",IF(C384="","",(C384/B384)-1)))))</f>
        <v/>
      </c>
      <c r="F384" s="19" t="str">
        <f ca="1">IF($A$3="","",IF(Aloitus_Start!$D$1="","",IF(B384="",IF(Aloitus_Start!$D$1="Suomi","Tieto puuttuu : "&amp;$A384,IF(Aloitus_Start!$D$1="Svenska","Information saknas : "&amp;$A384)),"")))</f>
        <v/>
      </c>
      <c r="G384" s="19" t="str">
        <f ca="1">IF($A$3="","",IF(Aloitus_Start!$D$1="","",IF(C384="",IF(Aloitus_Start!$D$1="Suomi","Tieto puuttuu : "&amp;$A384,IF(Aloitus_Start!$D$1="Svenska","Information saknas : "&amp;$A384)),"")))</f>
        <v/>
      </c>
    </row>
    <row r="385" spans="1:7" x14ac:dyDescent="0.2">
      <c r="A385" s="37" t="str">
        <f ca="1">IF(Testitaulu_Testtabell!$B$2="","",IF(Testitaulu_Testtabell!A389="","",IF(Asetukset!$B$26=(MID(CELL("filename",A384),FIND("]",CELL("filename",A384))+1,255)),Testitaulu_Testtabell!A389,"")))</f>
        <v/>
      </c>
      <c r="B385" s="19" t="str">
        <f ca="1">IF(Testitaulu_Testtabell!$B$2="","",IF(Testitaulu_Testtabell!B389="","",IF(Asetukset!$B$26=(MID(CELL("filename",B384),FIND("]",CELL("filename",B384))+1,255)),Testitaulu_Testtabell!B389,"")))</f>
        <v/>
      </c>
      <c r="C385" s="38" t="str">
        <f ca="1">IF(Testitaulu_Testtabell!$B$2="","",IF(Testitaulu_Testtabell!C389="","",IF(Asetukset!$B$26=(MID(CELL("filename",C384),FIND("]",CELL("filename",C384))+1,255)),Testitaulu_Testtabell!C389,"")))</f>
        <v/>
      </c>
      <c r="D385" s="19" t="str">
        <f>IF(Aloitus_Start!$D$1="","",IF(B385="","",IF(C385="","",C385-B385)))</f>
        <v/>
      </c>
      <c r="E385" s="45" t="str">
        <f>IF(Aloitus_Start!$D$1="","",IF(B385="","",IF(B385=0,"",IF(B385=" ","",IF(C385="","",(C385/B385)-1)))))</f>
        <v/>
      </c>
      <c r="F385" s="19" t="str">
        <f ca="1">IF($A$3="","",IF(Aloitus_Start!$D$1="","",IF(B385="",IF(Aloitus_Start!$D$1="Suomi","Tieto puuttuu : "&amp;$A385,IF(Aloitus_Start!$D$1="Svenska","Information saknas : "&amp;$A385)),"")))</f>
        <v/>
      </c>
      <c r="G385" s="19" t="str">
        <f ca="1">IF($A$3="","",IF(Aloitus_Start!$D$1="","",IF(C385="",IF(Aloitus_Start!$D$1="Suomi","Tieto puuttuu : "&amp;$A385,IF(Aloitus_Start!$D$1="Svenska","Information saknas : "&amp;$A385)),"")))</f>
        <v/>
      </c>
    </row>
    <row r="386" spans="1:7" x14ac:dyDescent="0.2">
      <c r="A386" s="37" t="str">
        <f ca="1">IF(Testitaulu_Testtabell!$B$2="","",IF(Testitaulu_Testtabell!A390="","",IF(Asetukset!$B$26=(MID(CELL("filename",A385),FIND("]",CELL("filename",A385))+1,255)),Testitaulu_Testtabell!A390,"")))</f>
        <v/>
      </c>
      <c r="B386" s="19" t="str">
        <f ca="1">IF(Testitaulu_Testtabell!$B$2="","",IF(Testitaulu_Testtabell!B390="","",IF(Asetukset!$B$26=(MID(CELL("filename",B385),FIND("]",CELL("filename",B385))+1,255)),Testitaulu_Testtabell!B390,"")))</f>
        <v/>
      </c>
      <c r="C386" s="38" t="str">
        <f ca="1">IF(Testitaulu_Testtabell!$B$2="","",IF(Testitaulu_Testtabell!C390="","",IF(Asetukset!$B$26=(MID(CELL("filename",C385),FIND("]",CELL("filename",C385))+1,255)),Testitaulu_Testtabell!C390,"")))</f>
        <v/>
      </c>
      <c r="D386" s="19" t="str">
        <f>IF(Aloitus_Start!$D$1="","",IF(B386="","",IF(C386="","",C386-B386)))</f>
        <v/>
      </c>
      <c r="E386" s="45" t="str">
        <f>IF(Aloitus_Start!$D$1="","",IF(B386="","",IF(B386=0,"",IF(B386=" ","",IF(C386="","",(C386/B386)-1)))))</f>
        <v/>
      </c>
      <c r="F386" s="19" t="str">
        <f ca="1">IF($A$3="","",IF(Aloitus_Start!$D$1="","",IF(B386="",IF(Aloitus_Start!$D$1="Suomi","Tieto puuttuu : "&amp;$A386,IF(Aloitus_Start!$D$1="Svenska","Information saknas : "&amp;$A386)),"")))</f>
        <v/>
      </c>
      <c r="G386" s="19" t="str">
        <f ca="1">IF($A$3="","",IF(Aloitus_Start!$D$1="","",IF(C386="",IF(Aloitus_Start!$D$1="Suomi","Tieto puuttuu : "&amp;$A386,IF(Aloitus_Start!$D$1="Svenska","Information saknas : "&amp;$A386)),"")))</f>
        <v/>
      </c>
    </row>
    <row r="387" spans="1:7" x14ac:dyDescent="0.2">
      <c r="A387" s="37" t="str">
        <f ca="1">IF(Testitaulu_Testtabell!$B$2="","",IF(Testitaulu_Testtabell!A391="","",IF(Asetukset!$B$26=(MID(CELL("filename",A386),FIND("]",CELL("filename",A386))+1,255)),Testitaulu_Testtabell!A391,"")))</f>
        <v/>
      </c>
      <c r="B387" s="19" t="str">
        <f ca="1">IF(Testitaulu_Testtabell!$B$2="","",IF(Testitaulu_Testtabell!B391="","",IF(Asetukset!$B$26=(MID(CELL("filename",B386),FIND("]",CELL("filename",B386))+1,255)),Testitaulu_Testtabell!B391,"")))</f>
        <v/>
      </c>
      <c r="C387" s="38" t="str">
        <f ca="1">IF(Testitaulu_Testtabell!$B$2="","",IF(Testitaulu_Testtabell!C391="","",IF(Asetukset!$B$26=(MID(CELL("filename",C386),FIND("]",CELL("filename",C386))+1,255)),Testitaulu_Testtabell!C391,"")))</f>
        <v/>
      </c>
      <c r="D387" s="19" t="str">
        <f>IF(Aloitus_Start!$D$1="","",IF(B387="","",IF(C387="","",C387-B387)))</f>
        <v/>
      </c>
      <c r="E387" s="45" t="str">
        <f>IF(Aloitus_Start!$D$1="","",IF(B387="","",IF(B387=0,"",IF(B387=" ","",IF(C387="","",(C387/B387)-1)))))</f>
        <v/>
      </c>
      <c r="F387" s="19" t="str">
        <f ca="1">IF($A$3="","",IF(Aloitus_Start!$D$1="","",IF(B387="",IF(Aloitus_Start!$D$1="Suomi","Tieto puuttuu : "&amp;$A387,IF(Aloitus_Start!$D$1="Svenska","Information saknas : "&amp;$A387)),"")))</f>
        <v/>
      </c>
      <c r="G387" s="19" t="str">
        <f ca="1">IF($A$3="","",IF(Aloitus_Start!$D$1="","",IF(C387="",IF(Aloitus_Start!$D$1="Suomi","Tieto puuttuu : "&amp;$A387,IF(Aloitus_Start!$D$1="Svenska","Information saknas : "&amp;$A387)),"")))</f>
        <v/>
      </c>
    </row>
    <row r="388" spans="1:7" x14ac:dyDescent="0.2">
      <c r="A388" s="37" t="str">
        <f ca="1">IF(Testitaulu_Testtabell!$B$2="","",IF(Testitaulu_Testtabell!A392="","",IF(Asetukset!$B$26=(MID(CELL("filename",A387),FIND("]",CELL("filename",A387))+1,255)),Testitaulu_Testtabell!A392,"")))</f>
        <v/>
      </c>
      <c r="B388" s="19" t="str">
        <f ca="1">IF(Testitaulu_Testtabell!$B$2="","",IF(Testitaulu_Testtabell!B392="","",IF(Asetukset!$B$26=(MID(CELL("filename",B387),FIND("]",CELL("filename",B387))+1,255)),Testitaulu_Testtabell!B392,"")))</f>
        <v/>
      </c>
      <c r="C388" s="38" t="str">
        <f ca="1">IF(Testitaulu_Testtabell!$B$2="","",IF(Testitaulu_Testtabell!C392="","",IF(Asetukset!$B$26=(MID(CELL("filename",C387),FIND("]",CELL("filename",C387))+1,255)),Testitaulu_Testtabell!C392,"")))</f>
        <v/>
      </c>
      <c r="D388" s="19" t="str">
        <f>IF(Aloitus_Start!$D$1="","",IF(B388="","",IF(C388="","",C388-B388)))</f>
        <v/>
      </c>
      <c r="E388" s="45" t="str">
        <f>IF(Aloitus_Start!$D$1="","",IF(B388="","",IF(B388=0,"",IF(B388=" ","",IF(C388="","",(C388/B388)-1)))))</f>
        <v/>
      </c>
      <c r="F388" s="19" t="str">
        <f ca="1">IF($A$3="","",IF(Aloitus_Start!$D$1="","",IF(B388="",IF(Aloitus_Start!$D$1="Suomi","Tieto puuttuu : "&amp;$A388,IF(Aloitus_Start!$D$1="Svenska","Information saknas : "&amp;$A388)),"")))</f>
        <v/>
      </c>
      <c r="G388" s="19" t="str">
        <f ca="1">IF($A$3="","",IF(Aloitus_Start!$D$1="","",IF(C388="",IF(Aloitus_Start!$D$1="Suomi","Tieto puuttuu : "&amp;$A388,IF(Aloitus_Start!$D$1="Svenska","Information saknas : "&amp;$A388)),"")))</f>
        <v/>
      </c>
    </row>
    <row r="389" spans="1:7" x14ac:dyDescent="0.2">
      <c r="A389" s="37" t="str">
        <f ca="1">IF(Testitaulu_Testtabell!$B$2="","",IF(Testitaulu_Testtabell!A393="","",IF(Asetukset!$B$26=(MID(CELL("filename",A388),FIND("]",CELL("filename",A388))+1,255)),Testitaulu_Testtabell!A393,"")))</f>
        <v/>
      </c>
      <c r="B389" s="19" t="str">
        <f ca="1">IF(Testitaulu_Testtabell!$B$2="","",IF(Testitaulu_Testtabell!B393="","",IF(Asetukset!$B$26=(MID(CELL("filename",B388),FIND("]",CELL("filename",B388))+1,255)),Testitaulu_Testtabell!B393,"")))</f>
        <v/>
      </c>
      <c r="C389" s="38" t="str">
        <f ca="1">IF(Testitaulu_Testtabell!$B$2="","",IF(Testitaulu_Testtabell!C393="","",IF(Asetukset!$B$26=(MID(CELL("filename",C388),FIND("]",CELL("filename",C388))+1,255)),Testitaulu_Testtabell!C393,"")))</f>
        <v/>
      </c>
      <c r="D389" s="19" t="str">
        <f>IF(Aloitus_Start!$D$1="","",IF(B389="","",IF(C389="","",C389-B389)))</f>
        <v/>
      </c>
      <c r="E389" s="45" t="str">
        <f>IF(Aloitus_Start!$D$1="","",IF(B389="","",IF(B389=0,"",IF(B389=" ","",IF(C389="","",(C389/B389)-1)))))</f>
        <v/>
      </c>
      <c r="F389" s="19" t="str">
        <f ca="1">IF($A$3="","",IF(Aloitus_Start!$D$1="","",IF(B389="",IF(Aloitus_Start!$D$1="Suomi","Tieto puuttuu : "&amp;$A389,IF(Aloitus_Start!$D$1="Svenska","Information saknas : "&amp;$A389)),"")))</f>
        <v/>
      </c>
      <c r="G389" s="19" t="str">
        <f ca="1">IF($A$3="","",IF(Aloitus_Start!$D$1="","",IF(C389="",IF(Aloitus_Start!$D$1="Suomi","Tieto puuttuu : "&amp;$A389,IF(Aloitus_Start!$D$1="Svenska","Information saknas : "&amp;$A389)),"")))</f>
        <v/>
      </c>
    </row>
    <row r="390" spans="1:7" x14ac:dyDescent="0.2">
      <c r="A390" s="37" t="str">
        <f ca="1">IF(Testitaulu_Testtabell!$B$2="","",IF(Testitaulu_Testtabell!A394="","",IF(Asetukset!$B$26=(MID(CELL("filename",A389),FIND("]",CELL("filename",A389))+1,255)),Testitaulu_Testtabell!A394,"")))</f>
        <v/>
      </c>
      <c r="B390" s="19" t="str">
        <f ca="1">IF(Testitaulu_Testtabell!$B$2="","",IF(Testitaulu_Testtabell!B394="","",IF(Asetukset!$B$26=(MID(CELL("filename",B389),FIND("]",CELL("filename",B389))+1,255)),Testitaulu_Testtabell!B394,"")))</f>
        <v/>
      </c>
      <c r="C390" s="38" t="str">
        <f ca="1">IF(Testitaulu_Testtabell!$B$2="","",IF(Testitaulu_Testtabell!C394="","",IF(Asetukset!$B$26=(MID(CELL("filename",C389),FIND("]",CELL("filename",C389))+1,255)),Testitaulu_Testtabell!C394,"")))</f>
        <v/>
      </c>
      <c r="D390" s="19" t="str">
        <f>IF(Aloitus_Start!$D$1="","",IF(B390="","",IF(C390="","",C390-B390)))</f>
        <v/>
      </c>
      <c r="E390" s="45" t="str">
        <f>IF(Aloitus_Start!$D$1="","",IF(B390="","",IF(B390=0,"",IF(B390=" ","",IF(C390="","",(C390/B390)-1)))))</f>
        <v/>
      </c>
      <c r="F390" s="19" t="str">
        <f ca="1">IF($A$3="","",IF(Aloitus_Start!$D$1="","",IF(B390="",IF(Aloitus_Start!$D$1="Suomi","Tieto puuttuu : "&amp;$A390,IF(Aloitus_Start!$D$1="Svenska","Information saknas : "&amp;$A390)),"")))</f>
        <v/>
      </c>
      <c r="G390" s="19" t="str">
        <f ca="1">IF($A$3="","",IF(Aloitus_Start!$D$1="","",IF(C390="",IF(Aloitus_Start!$D$1="Suomi","Tieto puuttuu : "&amp;$A390,IF(Aloitus_Start!$D$1="Svenska","Information saknas : "&amp;$A390)),"")))</f>
        <v/>
      </c>
    </row>
    <row r="391" spans="1:7" x14ac:dyDescent="0.2">
      <c r="A391" s="37" t="str">
        <f ca="1">IF(Testitaulu_Testtabell!$B$2="","",IF(Testitaulu_Testtabell!A395="","",IF(Asetukset!$B$26=(MID(CELL("filename",A390),FIND("]",CELL("filename",A390))+1,255)),Testitaulu_Testtabell!A395,"")))</f>
        <v/>
      </c>
      <c r="B391" s="19" t="str">
        <f ca="1">IF(Testitaulu_Testtabell!$B$2="","",IF(Testitaulu_Testtabell!B395="","",IF(Asetukset!$B$26=(MID(CELL("filename",B390),FIND("]",CELL("filename",B390))+1,255)),Testitaulu_Testtabell!B395,"")))</f>
        <v/>
      </c>
      <c r="C391" s="38" t="str">
        <f ca="1">IF(Testitaulu_Testtabell!$B$2="","",IF(Testitaulu_Testtabell!C395="","",IF(Asetukset!$B$26=(MID(CELL("filename",C390),FIND("]",CELL("filename",C390))+1,255)),Testitaulu_Testtabell!C395,"")))</f>
        <v/>
      </c>
      <c r="D391" s="19" t="str">
        <f>IF(Aloitus_Start!$D$1="","",IF(B391="","",IF(C391="","",C391-B391)))</f>
        <v/>
      </c>
      <c r="E391" s="45" t="str">
        <f>IF(Aloitus_Start!$D$1="","",IF(B391="","",IF(B391=0,"",IF(B391=" ","",IF(C391="","",(C391/B391)-1)))))</f>
        <v/>
      </c>
      <c r="F391" s="19" t="str">
        <f ca="1">IF($A$3="","",IF(Aloitus_Start!$D$1="","",IF(B391="",IF(Aloitus_Start!$D$1="Suomi","Tieto puuttuu : "&amp;$A391,IF(Aloitus_Start!$D$1="Svenska","Information saknas : "&amp;$A391)),"")))</f>
        <v/>
      </c>
      <c r="G391" s="19" t="str">
        <f ca="1">IF($A$3="","",IF(Aloitus_Start!$D$1="","",IF(C391="",IF(Aloitus_Start!$D$1="Suomi","Tieto puuttuu : "&amp;$A391,IF(Aloitus_Start!$D$1="Svenska","Information saknas : "&amp;$A391)),"")))</f>
        <v/>
      </c>
    </row>
    <row r="392" spans="1:7" x14ac:dyDescent="0.2">
      <c r="A392" s="37" t="str">
        <f ca="1">IF(Testitaulu_Testtabell!$B$2="","",IF(Testitaulu_Testtabell!A396="","",IF(Asetukset!$B$26=(MID(CELL("filename",A391),FIND("]",CELL("filename",A391))+1,255)),Testitaulu_Testtabell!A396,"")))</f>
        <v/>
      </c>
      <c r="B392" s="19" t="str">
        <f ca="1">IF(Testitaulu_Testtabell!$B$2="","",IF(Testitaulu_Testtabell!B396="","",IF(Asetukset!$B$26=(MID(CELL("filename",B391),FIND("]",CELL("filename",B391))+1,255)),Testitaulu_Testtabell!B396,"")))</f>
        <v/>
      </c>
      <c r="C392" s="38" t="str">
        <f ca="1">IF(Testitaulu_Testtabell!$B$2="","",IF(Testitaulu_Testtabell!C396="","",IF(Asetukset!$B$26=(MID(CELL("filename",C391),FIND("]",CELL("filename",C391))+1,255)),Testitaulu_Testtabell!C396,"")))</f>
        <v/>
      </c>
      <c r="D392" s="19" t="str">
        <f>IF(Aloitus_Start!$D$1="","",IF(B392="","",IF(C392="","",C392-B392)))</f>
        <v/>
      </c>
      <c r="E392" s="45" t="str">
        <f>IF(Aloitus_Start!$D$1="","",IF(B392="","",IF(B392=0,"",IF(B392=" ","",IF(C392="","",(C392/B392)-1)))))</f>
        <v/>
      </c>
      <c r="F392" s="19" t="str">
        <f ca="1">IF($A$3="","",IF(Aloitus_Start!$D$1="","",IF(B392="",IF(Aloitus_Start!$D$1="Suomi","Tieto puuttuu : "&amp;$A392,IF(Aloitus_Start!$D$1="Svenska","Information saknas : "&amp;$A392)),"")))</f>
        <v/>
      </c>
      <c r="G392" s="19" t="str">
        <f ca="1">IF($A$3="","",IF(Aloitus_Start!$D$1="","",IF(C392="",IF(Aloitus_Start!$D$1="Suomi","Tieto puuttuu : "&amp;$A392,IF(Aloitus_Start!$D$1="Svenska","Information saknas : "&amp;$A392)),"")))</f>
        <v/>
      </c>
    </row>
    <row r="393" spans="1:7" x14ac:dyDescent="0.2">
      <c r="A393" s="37" t="str">
        <f ca="1">IF(Testitaulu_Testtabell!$B$2="","",IF(Testitaulu_Testtabell!A397="","",IF(Asetukset!$B$26=(MID(CELL("filename",A392),FIND("]",CELL("filename",A392))+1,255)),Testitaulu_Testtabell!A397,"")))</f>
        <v/>
      </c>
      <c r="B393" s="19" t="str">
        <f ca="1">IF(Testitaulu_Testtabell!$B$2="","",IF(Testitaulu_Testtabell!B397="","",IF(Asetukset!$B$26=(MID(CELL("filename",B392),FIND("]",CELL("filename",B392))+1,255)),Testitaulu_Testtabell!B397,"")))</f>
        <v/>
      </c>
      <c r="C393" s="38" t="str">
        <f ca="1">IF(Testitaulu_Testtabell!$B$2="","",IF(Testitaulu_Testtabell!C397="","",IF(Asetukset!$B$26=(MID(CELL("filename",C392),FIND("]",CELL("filename",C392))+1,255)),Testitaulu_Testtabell!C397,"")))</f>
        <v/>
      </c>
      <c r="D393" s="19" t="str">
        <f>IF(Aloitus_Start!$D$1="","",IF(B393="","",IF(C393="","",C393-B393)))</f>
        <v/>
      </c>
      <c r="E393" s="45" t="str">
        <f>IF(Aloitus_Start!$D$1="","",IF(B393="","",IF(B393=0,"",IF(B393=" ","",IF(C393="","",(C393/B393)-1)))))</f>
        <v/>
      </c>
      <c r="F393" s="19" t="str">
        <f ca="1">IF($A$3="","",IF(Aloitus_Start!$D$1="","",IF(B393="",IF(Aloitus_Start!$D$1="Suomi","Tieto puuttuu : "&amp;$A393,IF(Aloitus_Start!$D$1="Svenska","Information saknas : "&amp;$A393)),"")))</f>
        <v/>
      </c>
      <c r="G393" s="19" t="str">
        <f ca="1">IF($A$3="","",IF(Aloitus_Start!$D$1="","",IF(C393="",IF(Aloitus_Start!$D$1="Suomi","Tieto puuttuu : "&amp;$A393,IF(Aloitus_Start!$D$1="Svenska","Information saknas : "&amp;$A393)),"")))</f>
        <v/>
      </c>
    </row>
    <row r="394" spans="1:7" x14ac:dyDescent="0.2">
      <c r="A394" s="37" t="str">
        <f ca="1">IF(Testitaulu_Testtabell!$B$2="","",IF(Testitaulu_Testtabell!A398="","",IF(Asetukset!$B$26=(MID(CELL("filename",A393),FIND("]",CELL("filename",A393))+1,255)),Testitaulu_Testtabell!A398,"")))</f>
        <v/>
      </c>
      <c r="B394" s="19" t="str">
        <f ca="1">IF(Testitaulu_Testtabell!$B$2="","",IF(Testitaulu_Testtabell!B398="","",IF(Asetukset!$B$26=(MID(CELL("filename",B393),FIND("]",CELL("filename",B393))+1,255)),Testitaulu_Testtabell!B398,"")))</f>
        <v/>
      </c>
      <c r="C394" s="38" t="str">
        <f ca="1">IF(Testitaulu_Testtabell!$B$2="","",IF(Testitaulu_Testtabell!C398="","",IF(Asetukset!$B$26=(MID(CELL("filename",C393),FIND("]",CELL("filename",C393))+1,255)),Testitaulu_Testtabell!C398,"")))</f>
        <v/>
      </c>
      <c r="G394" s="19"/>
    </row>
    <row r="395" spans="1:7" x14ac:dyDescent="0.2">
      <c r="A395" s="37" t="str">
        <f ca="1">IF(Testitaulu_Testtabell!$B$2="","",IF(Testitaulu_Testtabell!A399="","",IF(Asetukset!$B$26=(MID(CELL("filename",A394),FIND("]",CELL("filename",A394))+1,255)),Testitaulu_Testtabell!A399,"")))</f>
        <v/>
      </c>
      <c r="B395" s="19" t="str">
        <f ca="1">IF(Testitaulu_Testtabell!$B$2="","",IF(Testitaulu_Testtabell!B399="","",IF(Asetukset!$B$26=(MID(CELL("filename",B394),FIND("]",CELL("filename",B394))+1,255)),Testitaulu_Testtabell!B399,"")))</f>
        <v/>
      </c>
      <c r="C395" s="38" t="str">
        <f ca="1">IF(Testitaulu_Testtabell!$B$2="","",IF(Testitaulu_Testtabell!C399="","",IF(Asetukset!$B$26=(MID(CELL("filename",C394),FIND("]",CELL("filename",C394))+1,255)),Testitaulu_Testtabell!C399,"")))</f>
        <v/>
      </c>
      <c r="D395" s="19" t="str">
        <f>IF(Aloitus_Start!$D$1="","",IF(B395="","",IF(C395="","",C395-B395)))</f>
        <v/>
      </c>
      <c r="E395" s="45" t="str">
        <f>IF(Aloitus_Start!$D$1="","",IF(B395="","",IF(B395=0,"",IF(B395=" ","",IF(C395="","",(C395/B395)-1)))))</f>
        <v/>
      </c>
      <c r="F395" s="19" t="str">
        <f ca="1">IF($A$3="","",IF(Aloitus_Start!$D$1="","",IF(B395="",IF(Aloitus_Start!$D$1="Suomi","Tieto puuttuu : "&amp;$A395,IF(Aloitus_Start!$D$1="Svenska","Information saknas : "&amp;$A395)),"")))</f>
        <v/>
      </c>
      <c r="G395" s="19" t="str">
        <f ca="1">IF($A$3="","",IF(Aloitus_Start!$D$1="","",IF(C395="",IF(Aloitus_Start!$D$1="Suomi","Tieto puuttuu : "&amp;$A395,IF(Aloitus_Start!$D$1="Svenska","Information saknas : "&amp;$A395)),"")))</f>
        <v/>
      </c>
    </row>
    <row r="396" spans="1:7" x14ac:dyDescent="0.2">
      <c r="A396" s="37" t="str">
        <f ca="1">IF(Testitaulu_Testtabell!$B$2="","",IF(Testitaulu_Testtabell!A400="","",IF(Asetukset!$B$26=(MID(CELL("filename",A395),FIND("]",CELL("filename",A395))+1,255)),Testitaulu_Testtabell!A400,"")))</f>
        <v/>
      </c>
      <c r="B396" s="19" t="str">
        <f ca="1">IF(Testitaulu_Testtabell!$B$2="","",IF(Testitaulu_Testtabell!B400="","",IF(Asetukset!$B$26=(MID(CELL("filename",B395),FIND("]",CELL("filename",B395))+1,255)),Testitaulu_Testtabell!B400,"")))</f>
        <v/>
      </c>
      <c r="C396" s="38" t="str">
        <f ca="1">IF(Testitaulu_Testtabell!$B$2="","",IF(Testitaulu_Testtabell!C400="","",IF(Asetukset!$B$26=(MID(CELL("filename",C395),FIND("]",CELL("filename",C395))+1,255)),Testitaulu_Testtabell!C400,"")))</f>
        <v/>
      </c>
      <c r="D396" s="19" t="str">
        <f>IF(Aloitus_Start!$D$1="","",IF(B396="","",IF(C396="","",C396-B396)))</f>
        <v/>
      </c>
      <c r="E396" s="45" t="str">
        <f>IF(Aloitus_Start!$D$1="","",IF(B396="","",IF(B396=0,"",IF(B396=" ","",IF(C396="","",(C396/B396)-1)))))</f>
        <v/>
      </c>
      <c r="F396" s="19" t="str">
        <f ca="1">IF($A$3="","",IF(Aloitus_Start!$D$1="","",IF(B396="",IF(Aloitus_Start!$D$1="Suomi","Tieto puuttuu : "&amp;$A396,IF(Aloitus_Start!$D$1="Svenska","Information saknas : "&amp;$A396)),"")))</f>
        <v/>
      </c>
      <c r="G396" s="19" t="str">
        <f ca="1">IF($A$3="","",IF(Aloitus_Start!$D$1="","",IF(C396="",IF(Aloitus_Start!$D$1="Suomi","Tieto puuttuu : "&amp;$A396,IF(Aloitus_Start!$D$1="Svenska","Information saknas : "&amp;$A396)),"")))</f>
        <v/>
      </c>
    </row>
    <row r="397" spans="1:7" x14ac:dyDescent="0.2">
      <c r="A397" s="37" t="str">
        <f ca="1">IF(Testitaulu_Testtabell!$B$2="","",IF(Testitaulu_Testtabell!A401="","",IF(Asetukset!$B$26=(MID(CELL("filename",A396),FIND("]",CELL("filename",A396))+1,255)),Testitaulu_Testtabell!A401,"")))</f>
        <v/>
      </c>
      <c r="B397" s="19" t="str">
        <f ca="1">IF(Testitaulu_Testtabell!$B$2="","",IF(Testitaulu_Testtabell!B401="","",IF(Asetukset!$B$26=(MID(CELL("filename",B396),FIND("]",CELL("filename",B396))+1,255)),Testitaulu_Testtabell!B401,"")))</f>
        <v/>
      </c>
      <c r="C397" s="38" t="str">
        <f ca="1">IF(Testitaulu_Testtabell!$B$2="","",IF(Testitaulu_Testtabell!C401="","",IF(Asetukset!$B$26=(MID(CELL("filename",C396),FIND("]",CELL("filename",C396))+1,255)),Testitaulu_Testtabell!C401,"")))</f>
        <v/>
      </c>
      <c r="F397" s="19" t="str">
        <f ca="1">IF($A$3="","",IF(Aloitus_Start!$D$1="","",IF(B397="",IF(Aloitus_Start!$D$1="Suomi","Tieto puuttuu : "&amp;$A397,IF(Aloitus_Start!$D$1="Svenska","Information saknas : "&amp;$A397)),"")))</f>
        <v/>
      </c>
      <c r="G397" s="19" t="str">
        <f ca="1">IF($A$3="","",IF(Aloitus_Start!$D$1="","",IF(C397="",IF(Aloitus_Start!$D$1="Suomi","Tieto puuttuu : "&amp;$A397,IF(Aloitus_Start!$D$1="Svenska","Information saknas : "&amp;$A397)),"")))</f>
        <v/>
      </c>
    </row>
    <row r="398" spans="1:7" x14ac:dyDescent="0.2">
      <c r="A398" s="37" t="str">
        <f ca="1">IF(Testitaulu_Testtabell!$B$2="","",IF(Testitaulu_Testtabell!A402="","",IF(Asetukset!$B$26=(MID(CELL("filename",A397),FIND("]",CELL("filename",A397))+1,255)),Testitaulu_Testtabell!A402,"")))</f>
        <v/>
      </c>
      <c r="B398" s="19" t="str">
        <f ca="1">IF(Testitaulu_Testtabell!$B$2="","",IF(Testitaulu_Testtabell!B402="","",IF(Asetukset!$B$26=(MID(CELL("filename",B397),FIND("]",CELL("filename",B397))+1,255)),Testitaulu_Testtabell!B402,"")))</f>
        <v/>
      </c>
      <c r="C398" s="38" t="str">
        <f ca="1">IF(Testitaulu_Testtabell!$B$2="","",IF(Testitaulu_Testtabell!C402="","",IF(Asetukset!$B$26=(MID(CELL("filename",C397),FIND("]",CELL("filename",C397))+1,255)),Testitaulu_Testtabell!C402,"")))</f>
        <v/>
      </c>
      <c r="D398" s="19" t="str">
        <f>IF(Aloitus_Start!$D$1="","",IF(B398="","",IF(C398="","",C398-B398)))</f>
        <v/>
      </c>
      <c r="E398" s="45" t="str">
        <f>IF(Aloitus_Start!$D$1="","",IF(B398="","",IF(B398=0,"",IF(B398=" ","",IF(C398="","",(C398/B398)-1)))))</f>
        <v/>
      </c>
      <c r="F398" s="19" t="str">
        <f ca="1">IF($A$3="","",IF(Aloitus_Start!$D$1="","",IF(B398="",IF(Aloitus_Start!$D$1="Suomi","Tieto puuttuu : "&amp;$A398,IF(Aloitus_Start!$D$1="Svenska","Information saknas : "&amp;$A398)),"")))</f>
        <v/>
      </c>
      <c r="G398" s="19" t="str">
        <f ca="1">IF($A$3="","",IF(Aloitus_Start!$D$1="","",IF(C398="",IF(Aloitus_Start!$D$1="Suomi","Tieto puuttuu : "&amp;$A398,IF(Aloitus_Start!$D$1="Svenska","Information saknas : "&amp;$A398)),"")))</f>
        <v/>
      </c>
    </row>
    <row r="399" spans="1:7" x14ac:dyDescent="0.2">
      <c r="A399" s="37" t="str">
        <f ca="1">IF(Testitaulu_Testtabell!$B$2="","",IF(Testitaulu_Testtabell!A403="","",IF(Asetukset!$B$26=(MID(CELL("filename",A398),FIND("]",CELL("filename",A398))+1,255)),Testitaulu_Testtabell!A403,"")))</f>
        <v/>
      </c>
      <c r="B399" s="19" t="str">
        <f ca="1">IF(Testitaulu_Testtabell!$B$2="","",IF(Testitaulu_Testtabell!B403="","",IF(Asetukset!$B$26=(MID(CELL("filename",B398),FIND("]",CELL("filename",B398))+1,255)),Testitaulu_Testtabell!B403,"")))</f>
        <v/>
      </c>
      <c r="C399" s="38" t="str">
        <f ca="1">IF(Testitaulu_Testtabell!$B$2="","",IF(Testitaulu_Testtabell!C403="","",IF(Asetukset!$B$26=(MID(CELL("filename",C398),FIND("]",CELL("filename",C398))+1,255)),Testitaulu_Testtabell!C403,"")))</f>
        <v/>
      </c>
      <c r="D399" s="19" t="str">
        <f>IF(Aloitus_Start!$D$1="","",IF(B399="","",IF(C399="","",C399-B399)))</f>
        <v/>
      </c>
      <c r="E399" s="45" t="str">
        <f>IF(Aloitus_Start!$D$1="","",IF(B399="","",IF(B399=0,"",IF(B399=" ","",IF(C399="","",(C399/B399)-1)))))</f>
        <v/>
      </c>
      <c r="F399" s="19" t="str">
        <f ca="1">IF($A$3="","",IF(Aloitus_Start!$D$1="","",IF(B399="",IF(Aloitus_Start!$D$1="Suomi","Tieto puuttuu : "&amp;$A399,IF(Aloitus_Start!$D$1="Svenska","Information saknas : "&amp;$A399)),"")))</f>
        <v/>
      </c>
      <c r="G399" s="19" t="str">
        <f ca="1">IF($A$3="","",IF(Aloitus_Start!$D$1="","",IF(C399="",IF(Aloitus_Start!$D$1="Suomi","Tieto puuttuu : "&amp;$A399,IF(Aloitus_Start!$D$1="Svenska","Information saknas : "&amp;$A399)),"")))</f>
        <v/>
      </c>
    </row>
    <row r="400" spans="1:7" x14ac:dyDescent="0.2">
      <c r="A400" s="37" t="str">
        <f ca="1">IF(Testitaulu_Testtabell!$B$2="","",IF(Testitaulu_Testtabell!A404="","",IF(Asetukset!$B$26=(MID(CELL("filename",A399),FIND("]",CELL("filename",A399))+1,255)),Testitaulu_Testtabell!A404,"")))</f>
        <v/>
      </c>
      <c r="B400" s="19" t="str">
        <f ca="1">IF(Testitaulu_Testtabell!$B$2="","",IF(Testitaulu_Testtabell!B404="","",IF(Asetukset!$B$26=(MID(CELL("filename",B399),FIND("]",CELL("filename",B399))+1,255)),Testitaulu_Testtabell!B404,"")))</f>
        <v/>
      </c>
      <c r="C400" s="38" t="str">
        <f ca="1">IF(Testitaulu_Testtabell!$B$2="","",IF(Testitaulu_Testtabell!C404="","",IF(Asetukset!$B$26=(MID(CELL("filename",C399),FIND("]",CELL("filename",C399))+1,255)),Testitaulu_Testtabell!C404,"")))</f>
        <v/>
      </c>
      <c r="D400" s="19" t="str">
        <f>IF(Aloitus_Start!$D$1="","",IF(B400="","",IF(C400="","",C400-B400)))</f>
        <v/>
      </c>
      <c r="E400" s="45" t="str">
        <f>IF(Aloitus_Start!$D$1="","",IF(B400="","",IF(B400=0,"",IF(B400=" ","",IF(C400="","",(C400/B400)-1)))))</f>
        <v/>
      </c>
      <c r="F400" s="19" t="str">
        <f ca="1">IF($A$3="","",IF(Aloitus_Start!$D$1="","",IF(B400="",IF(Aloitus_Start!$D$1="Suomi","Tieto puuttuu : "&amp;$A400,IF(Aloitus_Start!$D$1="Svenska","Information saknas : "&amp;$A400)),"")))</f>
        <v/>
      </c>
      <c r="G400" s="19" t="str">
        <f ca="1">IF($A$3="","",IF(Aloitus_Start!$D$1="","",IF(C400="",IF(Aloitus_Start!$D$1="Suomi","Tieto puuttuu : "&amp;$A400,IF(Aloitus_Start!$D$1="Svenska","Information saknas : "&amp;$A400)),"")))</f>
        <v/>
      </c>
    </row>
    <row r="401" spans="1:7" x14ac:dyDescent="0.2">
      <c r="A401" s="37" t="str">
        <f ca="1">IF(Testitaulu_Testtabell!$B$2="","",IF(Testitaulu_Testtabell!A405="","",IF(Asetukset!$B$26=(MID(CELL("filename",A400),FIND("]",CELL("filename",A400))+1,255)),Testitaulu_Testtabell!A405,"")))</f>
        <v/>
      </c>
      <c r="B401" s="19" t="str">
        <f ca="1">IF(Testitaulu_Testtabell!$B$2="","",IF(Testitaulu_Testtabell!B405="","",IF(Asetukset!$B$26=(MID(CELL("filename",B400),FIND("]",CELL("filename",B400))+1,255)),Testitaulu_Testtabell!B405,"")))</f>
        <v/>
      </c>
      <c r="C401" s="38" t="str">
        <f ca="1">IF(Testitaulu_Testtabell!$B$2="","",IF(Testitaulu_Testtabell!C405="","",IF(Asetukset!$B$26=(MID(CELL("filename",C400),FIND("]",CELL("filename",C400))+1,255)),Testitaulu_Testtabell!C405,"")))</f>
        <v/>
      </c>
      <c r="D401" s="19" t="str">
        <f>IF(Aloitus_Start!$D$1="","",IF(B401="","",IF(C401="","",C401-B401)))</f>
        <v/>
      </c>
      <c r="E401" s="45" t="str">
        <f>IF(Aloitus_Start!$D$1="","",IF(B401="","",IF(B401=0,"",IF(B401=" ","",IF(C401="","",(C401/B401)-1)))))</f>
        <v/>
      </c>
      <c r="F401" s="19" t="str">
        <f ca="1">IF($A$3="","",IF(Aloitus_Start!$D$1="","",IF(B401="",IF(Aloitus_Start!$D$1="Suomi","Tieto puuttuu : "&amp;$A401,IF(Aloitus_Start!$D$1="Svenska","Information saknas : "&amp;$A401)),"")))</f>
        <v/>
      </c>
      <c r="G401" s="19" t="str">
        <f ca="1">IF($A$3="","",IF(Aloitus_Start!$D$1="","",IF(C401="",IF(Aloitus_Start!$D$1="Suomi","Tieto puuttuu : "&amp;$A401,IF(Aloitus_Start!$D$1="Svenska","Information saknas : "&amp;$A401)),"")))</f>
        <v/>
      </c>
    </row>
    <row r="402" spans="1:7" x14ac:dyDescent="0.2">
      <c r="A402" s="37" t="str">
        <f ca="1">IF(Testitaulu_Testtabell!$B$2="","",IF(Testitaulu_Testtabell!A406="","",IF(Asetukset!$B$26=(MID(CELL("filename",A401),FIND("]",CELL("filename",A401))+1,255)),Testitaulu_Testtabell!A406,"")))</f>
        <v/>
      </c>
      <c r="B402" s="19" t="str">
        <f ca="1">IF(Testitaulu_Testtabell!$B$2="","",IF(Testitaulu_Testtabell!B406="","",IF(Asetukset!$B$26=(MID(CELL("filename",B401),FIND("]",CELL("filename",B401))+1,255)),Testitaulu_Testtabell!B406,"")))</f>
        <v/>
      </c>
      <c r="C402" s="38" t="str">
        <f ca="1">IF(Testitaulu_Testtabell!$B$2="","",IF(Testitaulu_Testtabell!C406="","",IF(Asetukset!$B$26=(MID(CELL("filename",C401),FIND("]",CELL("filename",C401))+1,255)),Testitaulu_Testtabell!C406,"")))</f>
        <v/>
      </c>
      <c r="D402" s="19" t="str">
        <f>IF(Aloitus_Start!$D$1="","",IF(B402="","",IF(C402="","",C402-B402)))</f>
        <v/>
      </c>
      <c r="E402" s="45" t="str">
        <f>IF(Aloitus_Start!$D$1="","",IF(B402="","",IF(B402=0,"",IF(B402=" ","",IF(C402="","",(C402/B402)-1)))))</f>
        <v/>
      </c>
      <c r="F402" s="19" t="str">
        <f ca="1">IF($A$3="","",IF(Aloitus_Start!$D$1="","",IF(B402="",IF(Aloitus_Start!$D$1="Suomi","Tieto puuttuu : "&amp;$A402,IF(Aloitus_Start!$D$1="Svenska","Information saknas : "&amp;$A402)),"")))</f>
        <v/>
      </c>
      <c r="G402" s="19" t="str">
        <f ca="1">IF($A$3="","",IF(Aloitus_Start!$D$1="","",IF(C402="",IF(Aloitus_Start!$D$1="Suomi","Tieto puuttuu : "&amp;$A402,IF(Aloitus_Start!$D$1="Svenska","Information saknas : "&amp;$A402)),"")))</f>
        <v/>
      </c>
    </row>
    <row r="403" spans="1:7" x14ac:dyDescent="0.2">
      <c r="A403" s="37" t="str">
        <f ca="1">IF(Testitaulu_Testtabell!$B$2="","",IF(Testitaulu_Testtabell!A407="","",IF(Asetukset!$B$26=(MID(CELL("filename",A402),FIND("]",CELL("filename",A402))+1,255)),Testitaulu_Testtabell!A407,"")))</f>
        <v/>
      </c>
      <c r="B403" s="19" t="str">
        <f ca="1">IF(Testitaulu_Testtabell!$B$2="","",IF(Testitaulu_Testtabell!B407="","",IF(Asetukset!$B$26=(MID(CELL("filename",B402),FIND("]",CELL("filename",B402))+1,255)),Testitaulu_Testtabell!B407,"")))</f>
        <v/>
      </c>
      <c r="C403" s="38" t="str">
        <f ca="1">IF(Testitaulu_Testtabell!$B$2="","",IF(Testitaulu_Testtabell!C407="","",IF(Asetukset!$B$26=(MID(CELL("filename",C402),FIND("]",CELL("filename",C402))+1,255)),Testitaulu_Testtabell!C407,"")))</f>
        <v/>
      </c>
      <c r="D403" s="19" t="str">
        <f>IF(Aloitus_Start!$D$1="","",IF(B403="","",IF(C403="","",C403-B403)))</f>
        <v/>
      </c>
      <c r="E403" s="45" t="str">
        <f>IF(Aloitus_Start!$D$1="","",IF(B403="","",IF(B403=0,"",IF(B403=" ","",IF(C403="","",(C403/B403)-1)))))</f>
        <v/>
      </c>
      <c r="F403" s="19" t="str">
        <f ca="1">IF($A$3="","",IF(Aloitus_Start!$D$1="","",IF(B403="",IF(Aloitus_Start!$D$1="Suomi","Tieto puuttuu : "&amp;$A403,IF(Aloitus_Start!$D$1="Svenska","Information saknas : "&amp;$A403)),"")))</f>
        <v/>
      </c>
      <c r="G403" s="19" t="str">
        <f ca="1">IF($A$3="","",IF(Aloitus_Start!$D$1="","",IF(C403="",IF(Aloitus_Start!$D$1="Suomi","Tieto puuttuu : "&amp;$A403,IF(Aloitus_Start!$D$1="Svenska","Information saknas : "&amp;$A403)),"")))</f>
        <v/>
      </c>
    </row>
    <row r="404" spans="1:7" x14ac:dyDescent="0.2">
      <c r="A404" s="37" t="str">
        <f ca="1">IF(Testitaulu_Testtabell!$B$2="","",IF(Testitaulu_Testtabell!A408="","",IF(Asetukset!$B$26=(MID(CELL("filename",A403),FIND("]",CELL("filename",A403))+1,255)),Testitaulu_Testtabell!A408,"")))</f>
        <v/>
      </c>
      <c r="B404" s="19" t="str">
        <f ca="1">IF(Testitaulu_Testtabell!$B$2="","",IF(Testitaulu_Testtabell!B408="","",IF(Asetukset!$B$26=(MID(CELL("filename",B403),FIND("]",CELL("filename",B403))+1,255)),Testitaulu_Testtabell!B408,"")))</f>
        <v/>
      </c>
      <c r="C404" s="38" t="str">
        <f ca="1">IF(Testitaulu_Testtabell!$B$2="","",IF(Testitaulu_Testtabell!C408="","",IF(Asetukset!$B$26=(MID(CELL("filename",C403),FIND("]",CELL("filename",C403))+1,255)),Testitaulu_Testtabell!C408,"")))</f>
        <v/>
      </c>
      <c r="D404" s="19" t="str">
        <f>IF(Aloitus_Start!$D$1="","",IF(B404="","",IF(C404="","",C404-B404)))</f>
        <v/>
      </c>
      <c r="E404" s="45" t="str">
        <f>IF(Aloitus_Start!$D$1="","",IF(B404="","",IF(B404=0,"",IF(B404=" ","",IF(C404="","",(C404/B404)-1)))))</f>
        <v/>
      </c>
      <c r="F404" s="19" t="str">
        <f ca="1">IF($A$3="","",IF(Aloitus_Start!$D$1="","",IF(B404="",IF(Aloitus_Start!$D$1="Suomi","Tieto puuttuu : "&amp;$A404,IF(Aloitus_Start!$D$1="Svenska","Information saknas : "&amp;$A404)),"")))</f>
        <v/>
      </c>
      <c r="G404" s="19" t="str">
        <f ca="1">IF($A$3="","",IF(Aloitus_Start!$D$1="","",IF(C404="",IF(Aloitus_Start!$D$1="Suomi","Tieto puuttuu : "&amp;$A404,IF(Aloitus_Start!$D$1="Svenska","Information saknas : "&amp;$A404)),"")))</f>
        <v/>
      </c>
    </row>
    <row r="405" spans="1:7" x14ac:dyDescent="0.2">
      <c r="A405" s="37" t="str">
        <f ca="1">IF(Testitaulu_Testtabell!$B$2="","",IF(Testitaulu_Testtabell!A409="","",IF(Asetukset!$B$26=(MID(CELL("filename",A404),FIND("]",CELL("filename",A404))+1,255)),Testitaulu_Testtabell!A409,"")))</f>
        <v/>
      </c>
      <c r="B405" s="19" t="str">
        <f ca="1">IF(Testitaulu_Testtabell!$B$2="","",IF(Testitaulu_Testtabell!B409="","",IF(Asetukset!$B$26=(MID(CELL("filename",B404),FIND("]",CELL("filename",B404))+1,255)),Testitaulu_Testtabell!B409,"")))</f>
        <v/>
      </c>
      <c r="C405" s="38" t="str">
        <f ca="1">IF(Testitaulu_Testtabell!$B$2="","",IF(Testitaulu_Testtabell!C409="","",IF(Asetukset!$B$26=(MID(CELL("filename",C404),FIND("]",CELL("filename",C404))+1,255)),Testitaulu_Testtabell!C409,"")))</f>
        <v/>
      </c>
      <c r="D405" s="19" t="str">
        <f>IF(Aloitus_Start!$D$1="","",IF(B405="","",IF(C405="","",C405-B405)))</f>
        <v/>
      </c>
      <c r="E405" s="45" t="str">
        <f>IF(Aloitus_Start!$D$1="","",IF(B405="","",IF(B405=0,"",IF(B405=" ","",IF(C405="","",(C405/B405)-1)))))</f>
        <v/>
      </c>
      <c r="F405" s="19" t="str">
        <f ca="1">IF($A$3="","",IF(Aloitus_Start!$D$1="","",IF(B405="",IF(Aloitus_Start!$D$1="Suomi","Tieto puuttuu : "&amp;$A405,IF(Aloitus_Start!$D$1="Svenska","Information saknas : "&amp;$A405)),"")))</f>
        <v/>
      </c>
      <c r="G405" s="19" t="str">
        <f ca="1">IF($A$3="","",IF(Aloitus_Start!$D$1="","",IF(C405="",IF(Aloitus_Start!$D$1="Suomi","Tieto puuttuu : "&amp;$A405,IF(Aloitus_Start!$D$1="Svenska","Information saknas : "&amp;$A405)),"")))</f>
        <v/>
      </c>
    </row>
    <row r="406" spans="1:7" x14ac:dyDescent="0.2">
      <c r="A406" s="37" t="str">
        <f ca="1">IF(Testitaulu_Testtabell!$B$2="","",IF(Testitaulu_Testtabell!A410="","",IF(Asetukset!$B$26=(MID(CELL("filename",A405),FIND("]",CELL("filename",A405))+1,255)),Testitaulu_Testtabell!A410,"")))</f>
        <v/>
      </c>
      <c r="B406" s="19" t="str">
        <f ca="1">IF(Testitaulu_Testtabell!$B$2="","",IF(Testitaulu_Testtabell!B410="","",IF(Asetukset!$B$26=(MID(CELL("filename",B405),FIND("]",CELL("filename",B405))+1,255)),Testitaulu_Testtabell!B410,"")))</f>
        <v/>
      </c>
      <c r="C406" s="38" t="str">
        <f ca="1">IF(Testitaulu_Testtabell!$B$2="","",IF(Testitaulu_Testtabell!C410="","",IF(Asetukset!$B$26=(MID(CELL("filename",C405),FIND("]",CELL("filename",C405))+1,255)),Testitaulu_Testtabell!C410,"")))</f>
        <v/>
      </c>
      <c r="D406" s="19" t="str">
        <f>IF(Aloitus_Start!$D$1="","",IF(B406="","",IF(C406="","",C406-B406)))</f>
        <v/>
      </c>
      <c r="E406" s="45" t="str">
        <f>IF(Aloitus_Start!$D$1="","",IF(B406="","",IF(B406=0,"",IF(B406=" ","",IF(C406="","",(C406/B406)-1)))))</f>
        <v/>
      </c>
      <c r="F406" s="19" t="str">
        <f ca="1">IF($A$3="","",IF(Aloitus_Start!$D$1="","",IF(B406="",IF(Aloitus_Start!$D$1="Suomi","Tieto puuttuu : "&amp;$A406,IF(Aloitus_Start!$D$1="Svenska","Information saknas : "&amp;$A406)),"")))</f>
        <v/>
      </c>
      <c r="G406" s="19" t="str">
        <f ca="1">IF($A$3="","",IF(Aloitus_Start!$D$1="","",IF(C406="",IF(Aloitus_Start!$D$1="Suomi","Tieto puuttuu : "&amp;$A406,IF(Aloitus_Start!$D$1="Svenska","Information saknas : "&amp;$A406)),"")))</f>
        <v/>
      </c>
    </row>
    <row r="407" spans="1:7" x14ac:dyDescent="0.2">
      <c r="A407" s="37" t="str">
        <f ca="1">IF(Testitaulu_Testtabell!$B$2="","",IF(Testitaulu_Testtabell!A411="","",IF(Asetukset!$B$26=(MID(CELL("filename",A406),FIND("]",CELL("filename",A406))+1,255)),Testitaulu_Testtabell!A411,"")))</f>
        <v/>
      </c>
      <c r="B407" s="19" t="str">
        <f ca="1">IF(Testitaulu_Testtabell!$B$2="","",IF(Testitaulu_Testtabell!B411="","",IF(Asetukset!$B$26=(MID(CELL("filename",B406),FIND("]",CELL("filename",B406))+1,255)),Testitaulu_Testtabell!B411,"")))</f>
        <v/>
      </c>
      <c r="C407" s="38" t="str">
        <f ca="1">IF(Testitaulu_Testtabell!$B$2="","",IF(Testitaulu_Testtabell!C411="","",IF(Asetukset!$B$26=(MID(CELL("filename",C406),FIND("]",CELL("filename",C406))+1,255)),Testitaulu_Testtabell!C411,"")))</f>
        <v/>
      </c>
      <c r="D407" s="19" t="str">
        <f>IF(Aloitus_Start!$D$1="","",IF(B407="","",IF(C407="","",C407-B407)))</f>
        <v/>
      </c>
      <c r="E407" s="45" t="str">
        <f>IF(Aloitus_Start!$D$1="","",IF(B407="","",IF(B407=0,"",IF(B407=" ","",IF(C407="","",(C407/B407)-1)))))</f>
        <v/>
      </c>
      <c r="F407" s="19" t="str">
        <f ca="1">IF($A$3="","",IF(Aloitus_Start!$D$1="","",IF(B407="",IF(Aloitus_Start!$D$1="Suomi","Tieto puuttuu : "&amp;$A407,IF(Aloitus_Start!$D$1="Svenska","Information saknas : "&amp;$A407)),"")))</f>
        <v/>
      </c>
      <c r="G407" s="19" t="str">
        <f ca="1">IF($A$3="","",IF(Aloitus_Start!$D$1="","",IF(C407="",IF(Aloitus_Start!$D$1="Suomi","Tieto puuttuu : "&amp;$A407,IF(Aloitus_Start!$D$1="Svenska","Information saknas : "&amp;$A407)),"")))</f>
        <v/>
      </c>
    </row>
    <row r="408" spans="1:7" x14ac:dyDescent="0.2">
      <c r="A408" s="37" t="str">
        <f ca="1">IF(Testitaulu_Testtabell!$B$2="","",IF(Testitaulu_Testtabell!A412="","",IF(Asetukset!$B$26=(MID(CELL("filename",A407),FIND("]",CELL("filename",A407))+1,255)),Testitaulu_Testtabell!A412,"")))</f>
        <v/>
      </c>
      <c r="B408" s="19" t="str">
        <f ca="1">IF(Testitaulu_Testtabell!$B$2="","",IF(Testitaulu_Testtabell!B412="","",IF(Asetukset!$B$26=(MID(CELL("filename",B407),FIND("]",CELL("filename",B407))+1,255)),Testitaulu_Testtabell!B412,"")))</f>
        <v/>
      </c>
      <c r="C408" s="38" t="str">
        <f ca="1">IF(Testitaulu_Testtabell!$B$2="","",IF(Testitaulu_Testtabell!C412="","",IF(Asetukset!$B$26=(MID(CELL("filename",C407),FIND("]",CELL("filename",C407))+1,255)),Testitaulu_Testtabell!C412,"")))</f>
        <v/>
      </c>
      <c r="D408" s="19" t="str">
        <f>IF(Aloitus_Start!$D$1="","",IF(B408="","",IF(C408="","",C408-B408)))</f>
        <v/>
      </c>
      <c r="E408" s="45" t="str">
        <f>IF(Aloitus_Start!$D$1="","",IF(B408="","",IF(B408=0,"",IF(B408=" ","",IF(C408="","",(C408/B408)-1)))))</f>
        <v/>
      </c>
      <c r="F408" s="19" t="str">
        <f ca="1">IF($A$3="","",IF(Aloitus_Start!$D$1="","",IF(B408="",IF(Aloitus_Start!$D$1="Suomi","Tieto puuttuu : "&amp;$A408,IF(Aloitus_Start!$D$1="Svenska","Information saknas : "&amp;$A408)),"")))</f>
        <v/>
      </c>
      <c r="G408" s="19" t="str">
        <f ca="1">IF($A$3="","",IF(Aloitus_Start!$D$1="","",IF(C408="",IF(Aloitus_Start!$D$1="Suomi","Tieto puuttuu : "&amp;$A408,IF(Aloitus_Start!$D$1="Svenska","Information saknas : "&amp;$A408)),"")))</f>
        <v/>
      </c>
    </row>
    <row r="409" spans="1:7" x14ac:dyDescent="0.2">
      <c r="A409" s="37" t="str">
        <f ca="1">IF(Testitaulu_Testtabell!$B$2="","",IF(Testitaulu_Testtabell!A413="","",IF(Asetukset!$B$26=(MID(CELL("filename",A408),FIND("]",CELL("filename",A408))+1,255)),Testitaulu_Testtabell!A413,"")))</f>
        <v/>
      </c>
      <c r="B409" s="19" t="str">
        <f ca="1">IF(Testitaulu_Testtabell!$B$2="","",IF(Testitaulu_Testtabell!B413="","",IF(Asetukset!$B$26=(MID(CELL("filename",B408),FIND("]",CELL("filename",B408))+1,255)),Testitaulu_Testtabell!B413,"")))</f>
        <v/>
      </c>
      <c r="C409" s="38" t="str">
        <f ca="1">IF(Testitaulu_Testtabell!$B$2="","",IF(Testitaulu_Testtabell!C413="","",IF(Asetukset!$B$26=(MID(CELL("filename",C408),FIND("]",CELL("filename",C408))+1,255)),Testitaulu_Testtabell!C413,"")))</f>
        <v/>
      </c>
      <c r="D409" s="19" t="str">
        <f>IF(Aloitus_Start!$D$1="","",IF(B409="","",IF(C409="","",C409-B409)))</f>
        <v/>
      </c>
      <c r="E409" s="45" t="str">
        <f>IF(Aloitus_Start!$D$1="","",IF(B409="","",IF(B409=0,"",IF(B409=" ","",IF(C409="","",(C409/B409)-1)))))</f>
        <v/>
      </c>
      <c r="F409" s="19" t="str">
        <f ca="1">IF($A$3="","",IF(Aloitus_Start!$D$1="","",IF(B409="",IF(Aloitus_Start!$D$1="Suomi","Tieto puuttuu : "&amp;$A409,IF(Aloitus_Start!$D$1="Svenska","Information saknas : "&amp;$A409)),"")))</f>
        <v/>
      </c>
      <c r="G409" s="19" t="str">
        <f ca="1">IF($A$3="","",IF(Aloitus_Start!$D$1="","",IF(C409="",IF(Aloitus_Start!$D$1="Suomi","Tieto puuttuu : "&amp;$A409,IF(Aloitus_Start!$D$1="Svenska","Information saknas : "&amp;$A409)),"")))</f>
        <v/>
      </c>
    </row>
    <row r="410" spans="1:7" x14ac:dyDescent="0.2">
      <c r="A410" s="37" t="str">
        <f ca="1">IF(Testitaulu_Testtabell!$B$2="","",IF(Testitaulu_Testtabell!A414="","",IF(Asetukset!$B$26=(MID(CELL("filename",A409),FIND("]",CELL("filename",A409))+1,255)),Testitaulu_Testtabell!A414,"")))</f>
        <v/>
      </c>
      <c r="B410" s="19" t="str">
        <f ca="1">IF(Testitaulu_Testtabell!$B$2="","",IF(Testitaulu_Testtabell!B414="","",IF(Asetukset!$B$26=(MID(CELL("filename",B409),FIND("]",CELL("filename",B409))+1,255)),Testitaulu_Testtabell!B414,"")))</f>
        <v/>
      </c>
      <c r="C410" s="38" t="str">
        <f ca="1">IF(Testitaulu_Testtabell!$B$2="","",IF(Testitaulu_Testtabell!C414="","",IF(Asetukset!$B$26=(MID(CELL("filename",C409),FIND("]",CELL("filename",C409))+1,255)),Testitaulu_Testtabell!C414,"")))</f>
        <v/>
      </c>
      <c r="D410" s="19" t="str">
        <f>IF(Aloitus_Start!$D$1="","",IF(B410="","",IF(C410="","",C410-B410)))</f>
        <v/>
      </c>
      <c r="E410" s="45" t="str">
        <f>IF(Aloitus_Start!$D$1="","",IF(B410="","",IF(B410=0,"",IF(B410=" ","",IF(C410="","",(C410/B410)-1)))))</f>
        <v/>
      </c>
      <c r="F410" s="19" t="str">
        <f ca="1">IF($A$3="","",IF(Aloitus_Start!$D$1="","",IF(B410="",IF(Aloitus_Start!$D$1="Suomi","Tieto puuttuu : "&amp;$A410,IF(Aloitus_Start!$D$1="Svenska","Information saknas : "&amp;$A410)),"")))</f>
        <v/>
      </c>
      <c r="G410" s="19" t="str">
        <f ca="1">IF($A$3="","",IF(Aloitus_Start!$D$1="","",IF(C410="",IF(Aloitus_Start!$D$1="Suomi","Tieto puuttuu : "&amp;$A410,IF(Aloitus_Start!$D$1="Svenska","Information saknas : "&amp;$A410)),"")))</f>
        <v/>
      </c>
    </row>
    <row r="411" spans="1:7" x14ac:dyDescent="0.2">
      <c r="A411" s="37" t="str">
        <f ca="1">IF(Testitaulu_Testtabell!$B$2="","",IF(Testitaulu_Testtabell!A415="","",IF(Asetukset!$B$26=(MID(CELL("filename",A410),FIND("]",CELL("filename",A410))+1,255)),Testitaulu_Testtabell!A415,"")))</f>
        <v/>
      </c>
      <c r="B411" s="19" t="str">
        <f ca="1">IF(Testitaulu_Testtabell!$B$2="","",IF(Testitaulu_Testtabell!B415="","",IF(Asetukset!$B$26=(MID(CELL("filename",B410),FIND("]",CELL("filename",B410))+1,255)),Testitaulu_Testtabell!B415,"")))</f>
        <v/>
      </c>
      <c r="C411" s="38" t="str">
        <f ca="1">IF(Testitaulu_Testtabell!$B$2="","",IF(Testitaulu_Testtabell!C415="","",IF(Asetukset!$B$26=(MID(CELL("filename",C410),FIND("]",CELL("filename",C410))+1,255)),Testitaulu_Testtabell!C415,"")))</f>
        <v/>
      </c>
      <c r="D411" s="19" t="str">
        <f>IF(Aloitus_Start!$D$1="","",IF(B411="","",IF(C411="","",C411-B411)))</f>
        <v/>
      </c>
      <c r="E411" s="45" t="str">
        <f>IF(Aloitus_Start!$D$1="","",IF(B411="","",IF(B411=0,"",IF(B411=" ","",IF(C411="","",(C411/B411)-1)))))</f>
        <v/>
      </c>
      <c r="F411" s="19" t="str">
        <f ca="1">IF($A$3="","",IF(Aloitus_Start!$D$1="","",IF(B411="",IF(Aloitus_Start!$D$1="Suomi","Tieto puuttuu : "&amp;$A411,IF(Aloitus_Start!$D$1="Svenska","Information saknas : "&amp;$A411)),"")))</f>
        <v/>
      </c>
      <c r="G411" s="19" t="str">
        <f ca="1">IF($A$3="","",IF(Aloitus_Start!$D$1="","",IF(C411="",IF(Aloitus_Start!$D$1="Suomi","Tieto puuttuu : "&amp;$A411,IF(Aloitus_Start!$D$1="Svenska","Information saknas : "&amp;$A411)),"")))</f>
        <v/>
      </c>
    </row>
    <row r="412" spans="1:7" x14ac:dyDescent="0.2">
      <c r="A412" s="37" t="str">
        <f ca="1">IF(Testitaulu_Testtabell!$B$2="","",IF(Testitaulu_Testtabell!A416="","",IF(Asetukset!$B$26=(MID(CELL("filename",A411),FIND("]",CELL("filename",A411))+1,255)),Testitaulu_Testtabell!A416,"")))</f>
        <v/>
      </c>
      <c r="B412" s="19" t="str">
        <f ca="1">IF(Testitaulu_Testtabell!$B$2="","",IF(Testitaulu_Testtabell!B416="","",IF(Asetukset!$B$26=(MID(CELL("filename",B411),FIND("]",CELL("filename",B411))+1,255)),Testitaulu_Testtabell!B416,"")))</f>
        <v/>
      </c>
      <c r="C412" s="38" t="str">
        <f ca="1">IF(Testitaulu_Testtabell!$B$2="","",IF(Testitaulu_Testtabell!C416="","",IF(Asetukset!$B$26=(MID(CELL("filename",C411),FIND("]",CELL("filename",C411))+1,255)),Testitaulu_Testtabell!C416,"")))</f>
        <v/>
      </c>
      <c r="D412" s="19" t="str">
        <f>IF(Aloitus_Start!$D$1="","",IF(B412="","",IF(C412="","",C412-B412)))</f>
        <v/>
      </c>
      <c r="E412" s="45" t="str">
        <f>IF(Aloitus_Start!$D$1="","",IF(B412="","",IF(B412=0,"",IF(B412=" ","",IF(C412="","",(C412/B412)-1)))))</f>
        <v/>
      </c>
      <c r="F412" s="19" t="str">
        <f ca="1">IF($A$3="","",IF(Aloitus_Start!$D$1="","",IF(B412="",IF(Aloitus_Start!$D$1="Suomi","Tieto puuttuu : "&amp;$A412,IF(Aloitus_Start!$D$1="Svenska","Information saknas : "&amp;$A412)),"")))</f>
        <v/>
      </c>
      <c r="G412" s="19" t="str">
        <f ca="1">IF($A$3="","",IF(Aloitus_Start!$D$1="","",IF(C412="",IF(Aloitus_Start!$D$1="Suomi","Tieto puuttuu : "&amp;$A412,IF(Aloitus_Start!$D$1="Svenska","Information saknas : "&amp;$A412)),"")))</f>
        <v/>
      </c>
    </row>
    <row r="413" spans="1:7" x14ac:dyDescent="0.2">
      <c r="A413" s="37" t="str">
        <f ca="1">IF(Testitaulu_Testtabell!$B$2="","",IF(Testitaulu_Testtabell!A417="","",IF(Asetukset!$B$26=(MID(CELL("filename",A412),FIND("]",CELL("filename",A412))+1,255)),Testitaulu_Testtabell!A417,"")))</f>
        <v/>
      </c>
      <c r="B413" s="19" t="str">
        <f ca="1">IF(Testitaulu_Testtabell!$B$2="","",IF(Testitaulu_Testtabell!B417="","",IF(Asetukset!$B$26=(MID(CELL("filename",B412),FIND("]",CELL("filename",B412))+1,255)),Testitaulu_Testtabell!B417,"")))</f>
        <v/>
      </c>
      <c r="C413" s="38" t="str">
        <f ca="1">IF(Testitaulu_Testtabell!$B$2="","",IF(Testitaulu_Testtabell!C417="","",IF(Asetukset!$B$26=(MID(CELL("filename",C412),FIND("]",CELL("filename",C412))+1,255)),Testitaulu_Testtabell!C417,"")))</f>
        <v/>
      </c>
      <c r="D413" s="19" t="str">
        <f>IF(Aloitus_Start!$D$1="","",IF(B413="","",IF(C413="","",C413-B413)))</f>
        <v/>
      </c>
      <c r="E413" s="45" t="str">
        <f>IF(Aloitus_Start!$D$1="","",IF(B413="","",IF(B413=0,"",IF(B413=" ","",IF(C413="","",(C413/B413)-1)))))</f>
        <v/>
      </c>
      <c r="F413" s="19" t="str">
        <f ca="1">IF($A$3="","",IF(Aloitus_Start!$D$1="","",IF(B413="",IF(Aloitus_Start!$D$1="Suomi","Tieto puuttuu : "&amp;$A413,IF(Aloitus_Start!$D$1="Svenska","Information saknas : "&amp;$A413)),"")))</f>
        <v/>
      </c>
      <c r="G413" s="19" t="str">
        <f ca="1">IF($A$3="","",IF(Aloitus_Start!$D$1="","",IF(C413="",IF(Aloitus_Start!$D$1="Suomi","Tieto puuttuu : "&amp;$A413,IF(Aloitus_Start!$D$1="Svenska","Information saknas : "&amp;$A413)),"")))</f>
        <v/>
      </c>
    </row>
    <row r="414" spans="1:7" x14ac:dyDescent="0.2">
      <c r="A414" s="37" t="str">
        <f ca="1">IF(Testitaulu_Testtabell!$B$2="","",IF(Testitaulu_Testtabell!A418="","",IF(Asetukset!$B$26=(MID(CELL("filename",A413),FIND("]",CELL("filename",A413))+1,255)),Testitaulu_Testtabell!A418,"")))</f>
        <v/>
      </c>
      <c r="B414" s="19" t="str">
        <f ca="1">IF(Testitaulu_Testtabell!$B$2="","",IF(Testitaulu_Testtabell!B418="","",IF(Asetukset!$B$26=(MID(CELL("filename",B413),FIND("]",CELL("filename",B413))+1,255)),Testitaulu_Testtabell!B418,"")))</f>
        <v/>
      </c>
      <c r="C414" s="38" t="str">
        <f ca="1">IF(Testitaulu_Testtabell!$B$2="","",IF(Testitaulu_Testtabell!C418="","",IF(Asetukset!$B$26=(MID(CELL("filename",C413),FIND("]",CELL("filename",C413))+1,255)),Testitaulu_Testtabell!C418,"")))</f>
        <v/>
      </c>
      <c r="G414" s="19"/>
    </row>
    <row r="415" spans="1:7" x14ac:dyDescent="0.2">
      <c r="A415" s="37" t="str">
        <f ca="1">IF(Testitaulu_Testtabell!$B$2="","",IF(Testitaulu_Testtabell!A419="","",IF(Asetukset!$B$26=(MID(CELL("filename",A414),FIND("]",CELL("filename",A414))+1,255)),Testitaulu_Testtabell!A419,"")))</f>
        <v/>
      </c>
      <c r="B415" s="19" t="str">
        <f ca="1">IF(Testitaulu_Testtabell!$B$2="","",IF(Testitaulu_Testtabell!B419="","",IF(Asetukset!$B$26=(MID(CELL("filename",B414),FIND("]",CELL("filename",B414))+1,255)),Testitaulu_Testtabell!B419,"")))</f>
        <v/>
      </c>
      <c r="C415" s="38" t="str">
        <f ca="1">IF(Testitaulu_Testtabell!$B$2="","",IF(Testitaulu_Testtabell!C419="","",IF(Asetukset!$B$26=(MID(CELL("filename",C414),FIND("]",CELL("filename",C414))+1,255)),Testitaulu_Testtabell!C419,"")))</f>
        <v/>
      </c>
      <c r="D415" s="19" t="str">
        <f>IF(Aloitus_Start!$D$1="","",IF(B415="","",IF(C415="","",C415-B415)))</f>
        <v/>
      </c>
      <c r="E415" s="45" t="str">
        <f>IF(Aloitus_Start!$D$1="","",IF(B415="","",IF(B415=0,"",IF(B415=" ","",IF(C415="","",(C415/B415)-1)))))</f>
        <v/>
      </c>
      <c r="F415" s="19" t="str">
        <f ca="1">IF($A$3="","",IF(Aloitus_Start!$D$1="","",IF(B415="",IF(Aloitus_Start!$D$1="Suomi","Tieto puuttuu : "&amp;$A415,IF(Aloitus_Start!$D$1="Svenska","Information saknas : "&amp;$A415)),"")))</f>
        <v/>
      </c>
      <c r="G415" s="19" t="str">
        <f ca="1">IF($A$3="","",IF(Aloitus_Start!$D$1="","",IF(C415="",IF(Aloitus_Start!$D$1="Suomi","Tieto puuttuu : "&amp;$A415,IF(Aloitus_Start!$D$1="Svenska","Information saknas : "&amp;$A415)),"")))</f>
        <v/>
      </c>
    </row>
    <row r="416" spans="1:7" x14ac:dyDescent="0.2">
      <c r="A416" s="37" t="str">
        <f ca="1">IF(Testitaulu_Testtabell!$B$2="","",IF(Testitaulu_Testtabell!A420="","",IF(Asetukset!$B$26=(MID(CELL("filename",A415),FIND("]",CELL("filename",A415))+1,255)),Testitaulu_Testtabell!A420,"")))</f>
        <v/>
      </c>
      <c r="B416" s="19" t="str">
        <f ca="1">IF(Testitaulu_Testtabell!$B$2="","",IF(Testitaulu_Testtabell!B420="","",IF(Asetukset!$B$26=(MID(CELL("filename",B415),FIND("]",CELL("filename",B415))+1,255)),Testitaulu_Testtabell!B420,"")))</f>
        <v/>
      </c>
      <c r="C416" s="38" t="str">
        <f ca="1">IF(Testitaulu_Testtabell!$B$2="","",IF(Testitaulu_Testtabell!C420="","",IF(Asetukset!$B$26=(MID(CELL("filename",C415),FIND("]",CELL("filename",C415))+1,255)),Testitaulu_Testtabell!C420,"")))</f>
        <v/>
      </c>
      <c r="D416" s="19" t="str">
        <f>IF(Aloitus_Start!$D$1="","",IF(B416="","",IF(C416="","",C416-B416)))</f>
        <v/>
      </c>
      <c r="E416" s="45" t="str">
        <f>IF(Aloitus_Start!$D$1="","",IF(B416="","",IF(B416=0,"",IF(B416=" ","",IF(C416="","",(C416/B416)-1)))))</f>
        <v/>
      </c>
      <c r="F416" s="19" t="str">
        <f ca="1">IF($A$3="","",IF(Aloitus_Start!$D$1="","",IF(B416="",IF(Aloitus_Start!$D$1="Suomi","Tieto puuttuu : "&amp;$A416,IF(Aloitus_Start!$D$1="Svenska","Information saknas : "&amp;$A416)),"")))</f>
        <v/>
      </c>
      <c r="G416" s="19" t="str">
        <f ca="1">IF($A$3="","",IF(Aloitus_Start!$D$1="","",IF(C416="",IF(Aloitus_Start!$D$1="Suomi","Tieto puuttuu : "&amp;$A416,IF(Aloitus_Start!$D$1="Svenska","Information saknas : "&amp;$A416)),"")))</f>
        <v/>
      </c>
    </row>
    <row r="417" spans="1:7" x14ac:dyDescent="0.2">
      <c r="A417" s="37" t="str">
        <f ca="1">IF(Testitaulu_Testtabell!$B$2="","",IF(Testitaulu_Testtabell!A421="","",IF(Asetukset!$B$26=(MID(CELL("filename",A416),FIND("]",CELL("filename",A416))+1,255)),Testitaulu_Testtabell!A421,"")))</f>
        <v/>
      </c>
      <c r="B417" s="19" t="str">
        <f ca="1">IF(Testitaulu_Testtabell!$B$2="","",IF(Testitaulu_Testtabell!B421="","",IF(Asetukset!$B$26=(MID(CELL("filename",B416),FIND("]",CELL("filename",B416))+1,255)),Testitaulu_Testtabell!B421,"")))</f>
        <v/>
      </c>
      <c r="C417" s="38" t="str">
        <f ca="1">IF(Testitaulu_Testtabell!$B$2="","",IF(Testitaulu_Testtabell!C421="","",IF(Asetukset!$B$26=(MID(CELL("filename",C416),FIND("]",CELL("filename",C416))+1,255)),Testitaulu_Testtabell!C421,"")))</f>
        <v/>
      </c>
      <c r="F417" s="19" t="str">
        <f ca="1">IF($A$3="","",IF(Aloitus_Start!$D$1="","",IF(B417="",IF(Aloitus_Start!$D$1="Suomi","Tieto puuttuu : "&amp;$A417,IF(Aloitus_Start!$D$1="Svenska","Information saknas : "&amp;$A417)),"")))</f>
        <v/>
      </c>
      <c r="G417" s="19" t="str">
        <f ca="1">IF($A$3="","",IF(Aloitus_Start!$D$1="","",IF(C417="",IF(Aloitus_Start!$D$1="Suomi","Tieto puuttuu : "&amp;$A417,IF(Aloitus_Start!$D$1="Svenska","Information saknas : "&amp;$A417)),"")))</f>
        <v/>
      </c>
    </row>
    <row r="418" spans="1:7" x14ac:dyDescent="0.2">
      <c r="A418" s="37" t="str">
        <f ca="1">IF(Testitaulu_Testtabell!$B$2="","",IF(Testitaulu_Testtabell!A422="","",IF(Asetukset!$B$26=(MID(CELL("filename",A417),FIND("]",CELL("filename",A417))+1,255)),Testitaulu_Testtabell!A422,"")))</f>
        <v/>
      </c>
      <c r="B418" s="19" t="str">
        <f ca="1">IF(Testitaulu_Testtabell!$B$2="","",IF(Testitaulu_Testtabell!B422="","",IF(Asetukset!$B$26=(MID(CELL("filename",B417),FIND("]",CELL("filename",B417))+1,255)),Testitaulu_Testtabell!B422,"")))</f>
        <v/>
      </c>
      <c r="C418" s="38" t="str">
        <f ca="1">IF(Testitaulu_Testtabell!$B$2="","",IF(Testitaulu_Testtabell!C422="","",IF(Asetukset!$B$26=(MID(CELL("filename",C417),FIND("]",CELL("filename",C417))+1,255)),Testitaulu_Testtabell!C422,"")))</f>
        <v/>
      </c>
      <c r="D418" s="19" t="str">
        <f>IF(Aloitus_Start!$D$1="","",IF(B418="","",IF(C418="","",C418-B418)))</f>
        <v/>
      </c>
      <c r="E418" s="45" t="str">
        <f>IF(Aloitus_Start!$D$1="","",IF(B418="","",IF(B418=0,"",IF(B418=" ","",IF(C418="","",(C418/B418)-1)))))</f>
        <v/>
      </c>
      <c r="F418" s="19" t="str">
        <f ca="1">IF($A$3="","",IF(Aloitus_Start!$D$1="","",IF(B418="",IF(Aloitus_Start!$D$1="Suomi","Tieto puuttuu : "&amp;$A418,IF(Aloitus_Start!$D$1="Svenska","Information saknas : "&amp;$A418)),"")))</f>
        <v/>
      </c>
      <c r="G418" s="19" t="str">
        <f ca="1">IF($A$3="","",IF(Aloitus_Start!$D$1="","",IF(C418="",IF(Aloitus_Start!$D$1="Suomi","Tieto puuttuu : "&amp;$A418,IF(Aloitus_Start!$D$1="Svenska","Information saknas : "&amp;$A418)),"")))</f>
        <v/>
      </c>
    </row>
    <row r="419" spans="1:7" x14ac:dyDescent="0.2">
      <c r="A419" s="37" t="str">
        <f ca="1">IF(Testitaulu_Testtabell!$B$2="","",IF(Testitaulu_Testtabell!A423="","",IF(Asetukset!$B$26=(MID(CELL("filename",A418),FIND("]",CELL("filename",A418))+1,255)),Testitaulu_Testtabell!A423,"")))</f>
        <v/>
      </c>
      <c r="B419" s="19" t="str">
        <f ca="1">IF(Testitaulu_Testtabell!$B$2="","",IF(Testitaulu_Testtabell!B423="","",IF(Asetukset!$B$26=(MID(CELL("filename",B418),FIND("]",CELL("filename",B418))+1,255)),Testitaulu_Testtabell!B423,"")))</f>
        <v/>
      </c>
      <c r="C419" s="38" t="str">
        <f ca="1">IF(Testitaulu_Testtabell!$B$2="","",IF(Testitaulu_Testtabell!C423="","",IF(Asetukset!$B$26=(MID(CELL("filename",C418),FIND("]",CELL("filename",C418))+1,255)),Testitaulu_Testtabell!C423,"")))</f>
        <v/>
      </c>
      <c r="G419" s="19"/>
    </row>
    <row r="420" spans="1:7" x14ac:dyDescent="0.2">
      <c r="A420" s="37" t="str">
        <f ca="1">IF(Testitaulu_Testtabell!$B$2="","",IF(Testitaulu_Testtabell!A424="","",IF(Asetukset!$B$26=(MID(CELL("filename",A419),FIND("]",CELL("filename",A419))+1,255)),Testitaulu_Testtabell!A424,"")))</f>
        <v/>
      </c>
      <c r="B420" s="19" t="str">
        <f ca="1">IF(Testitaulu_Testtabell!$B$2="","",IF(Testitaulu_Testtabell!B424="","",IF(Asetukset!$B$26=(MID(CELL("filename",B419),FIND("]",CELL("filename",B419))+1,255)),Testitaulu_Testtabell!B424,"")))</f>
        <v/>
      </c>
      <c r="C420" s="38" t="str">
        <f ca="1">IF(Testitaulu_Testtabell!$B$2="","",IF(Testitaulu_Testtabell!C424="","",IF(Asetukset!$B$26=(MID(CELL("filename",C419),FIND("]",CELL("filename",C419))+1,255)),Testitaulu_Testtabell!C424,"")))</f>
        <v/>
      </c>
      <c r="D420" s="19" t="str">
        <f>IF(Aloitus_Start!$D$1="","",IF(B420="","",IF(C420="","",C420-B420)))</f>
        <v/>
      </c>
      <c r="E420" s="45" t="str">
        <f>IF(Aloitus_Start!$D$1="","",IF(B420="","",IF(B420=0,"",IF(B420=" ","",IF(C420="","",(C420/B420)-1)))))</f>
        <v/>
      </c>
      <c r="F420" s="19" t="str">
        <f ca="1">IF($A$3="","",IF(Aloitus_Start!$D$1="","",IF(B420="",IF(Aloitus_Start!$D$1="Suomi","Tieto puuttuu : "&amp;$A420,IF(Aloitus_Start!$D$1="Svenska","Information saknas : "&amp;$A420)),"")))</f>
        <v/>
      </c>
      <c r="G420" s="19" t="str">
        <f ca="1">IF($A$3="","",IF(Aloitus_Start!$D$1="","",IF(C420="",IF(Aloitus_Start!$D$1="Suomi","Tieto puuttuu : "&amp;$A420,IF(Aloitus_Start!$D$1="Svenska","Information saknas : "&amp;$A420)),"")))</f>
        <v/>
      </c>
    </row>
    <row r="421" spans="1:7" x14ac:dyDescent="0.2">
      <c r="A421" s="37" t="str">
        <f ca="1">IF(Testitaulu_Testtabell!$B$2="","",IF(Testitaulu_Testtabell!A425="","",IF(Asetukset!$B$26=(MID(CELL("filename",A420),FIND("]",CELL("filename",A420))+1,255)),Testitaulu_Testtabell!A425,"")))</f>
        <v/>
      </c>
      <c r="B421" s="19" t="str">
        <f ca="1">IF(Testitaulu_Testtabell!$B$2="","",IF(Testitaulu_Testtabell!B425="","",IF(Asetukset!$B$26=(MID(CELL("filename",B420),FIND("]",CELL("filename",B420))+1,255)),Testitaulu_Testtabell!B425,"")))</f>
        <v/>
      </c>
      <c r="C421" s="38" t="str">
        <f ca="1">IF(Testitaulu_Testtabell!$B$2="","",IF(Testitaulu_Testtabell!C425="","",IF(Asetukset!$B$26=(MID(CELL("filename",C420),FIND("]",CELL("filename",C420))+1,255)),Testitaulu_Testtabell!C425,"")))</f>
        <v/>
      </c>
      <c r="D421" s="19" t="str">
        <f>IF(Aloitus_Start!$D$1="","",IF(B421="","",IF(C421="","",C421-B421)))</f>
        <v/>
      </c>
      <c r="E421" s="45" t="str">
        <f>IF(Aloitus_Start!$D$1="","",IF(B421="","",IF(B421=0,"",IF(B421=" ","",IF(C421="","",(C421/B421)-1)))))</f>
        <v/>
      </c>
      <c r="F421" s="19" t="str">
        <f ca="1">IF($A$3="","",IF(Aloitus_Start!$D$1="","",IF(B421="",IF(Aloitus_Start!$D$1="Suomi","Tieto puuttuu : "&amp;$A421,IF(Aloitus_Start!$D$1="Svenska","Information saknas : "&amp;$A421)),"")))</f>
        <v/>
      </c>
      <c r="G421" s="19" t="str">
        <f ca="1">IF($A$3="","",IF(Aloitus_Start!$D$1="","",IF(C421="",IF(Aloitus_Start!$D$1="Suomi","Tieto puuttuu : "&amp;$A421,IF(Aloitus_Start!$D$1="Svenska","Information saknas : "&amp;$A421)),"")))</f>
        <v/>
      </c>
    </row>
    <row r="422" spans="1:7" x14ac:dyDescent="0.2">
      <c r="A422" s="37" t="str">
        <f ca="1">IF(Testitaulu_Testtabell!$B$2="","",IF(Testitaulu_Testtabell!A426="","",IF(Asetukset!$B$26=(MID(CELL("filename",A421),FIND("]",CELL("filename",A421))+1,255)),Testitaulu_Testtabell!A426,"")))</f>
        <v/>
      </c>
      <c r="B422" s="19" t="str">
        <f ca="1">IF(Testitaulu_Testtabell!$B$2="","",IF(Testitaulu_Testtabell!B426="","",IF(Asetukset!$B$26=(MID(CELL("filename",B421),FIND("]",CELL("filename",B421))+1,255)),Testitaulu_Testtabell!B426,"")))</f>
        <v/>
      </c>
      <c r="C422" s="38" t="str">
        <f ca="1">IF(Testitaulu_Testtabell!$B$2="","",IF(Testitaulu_Testtabell!C426="","",IF(Asetukset!$B$26=(MID(CELL("filename",C421),FIND("]",CELL("filename",C421))+1,255)),Testitaulu_Testtabell!C426,"")))</f>
        <v/>
      </c>
      <c r="F422" s="19" t="str">
        <f ca="1">IF($A$3="","",IF(Aloitus_Start!$D$1="","",IF(B422="",IF(Aloitus_Start!$D$1="Suomi","Tieto puuttuu : "&amp;$A422,IF(Aloitus_Start!$D$1="Svenska","Information saknas : "&amp;$A422)),"")))</f>
        <v/>
      </c>
      <c r="G422" s="19" t="str">
        <f ca="1">IF($A$3="","",IF(Aloitus_Start!$D$1="","",IF(C422="",IF(Aloitus_Start!$D$1="Suomi","Tieto puuttuu : "&amp;$A422,IF(Aloitus_Start!$D$1="Svenska","Information saknas : "&amp;$A422)),"")))</f>
        <v/>
      </c>
    </row>
    <row r="423" spans="1:7" x14ac:dyDescent="0.2">
      <c r="A423" s="37" t="str">
        <f ca="1">IF(Testitaulu_Testtabell!$B$2="","",IF(Testitaulu_Testtabell!A427="","",IF(Asetukset!$B$26=(MID(CELL("filename",A422),FIND("]",CELL("filename",A422))+1,255)),Testitaulu_Testtabell!A427,"")))</f>
        <v/>
      </c>
      <c r="B423" s="19" t="str">
        <f ca="1">IF(Testitaulu_Testtabell!$B$2="","",IF(Testitaulu_Testtabell!B427="","",IF(Asetukset!$B$26=(MID(CELL("filename",B422),FIND("]",CELL("filename",B422))+1,255)),Testitaulu_Testtabell!B427,"")))</f>
        <v/>
      </c>
      <c r="C423" s="38" t="str">
        <f ca="1">IF(Testitaulu_Testtabell!$B$2="","",IF(Testitaulu_Testtabell!C427="","",IF(Asetukset!$B$26=(MID(CELL("filename",C422),FIND("]",CELL("filename",C422))+1,255)),Testitaulu_Testtabell!C427,"")))</f>
        <v/>
      </c>
      <c r="D423" s="19" t="str">
        <f>IF(Aloitus_Start!$D$1="","",IF(B423="","",IF(C423="","",C423-B423)))</f>
        <v/>
      </c>
      <c r="E423" s="45" t="str">
        <f>IF(Aloitus_Start!$D$1="","",IF(B423="","",IF(B423=0,"",IF(B423=" ","",IF(C423="","",(C423/B423)-1)))))</f>
        <v/>
      </c>
      <c r="F423" s="19" t="str">
        <f ca="1">IF($A$3="","",IF(Aloitus_Start!$D$1="","",IF(B423="",IF(Aloitus_Start!$D$1="Suomi","Tieto puuttuu : "&amp;$A423,IF(Aloitus_Start!$D$1="Svenska","Information saknas : "&amp;$A423)),"")))</f>
        <v/>
      </c>
      <c r="G423" s="19" t="str">
        <f ca="1">IF($A$3="","",IF(Aloitus_Start!$D$1="","",IF(C423="",IF(Aloitus_Start!$D$1="Suomi","Tieto puuttuu : "&amp;$A423,IF(Aloitus_Start!$D$1="Svenska","Information saknas : "&amp;$A423)),"")))</f>
        <v/>
      </c>
    </row>
    <row r="424" spans="1:7" x14ac:dyDescent="0.2">
      <c r="A424" s="37" t="str">
        <f ca="1">IF(Testitaulu_Testtabell!$B$2="","",IF(Testitaulu_Testtabell!A428="","",IF(Asetukset!$B$26=(MID(CELL("filename",A423),FIND("]",CELL("filename",A423))+1,255)),Testitaulu_Testtabell!A428,"")))</f>
        <v/>
      </c>
      <c r="B424" s="19" t="str">
        <f ca="1">IF(Testitaulu_Testtabell!$B$2="","",IF(Testitaulu_Testtabell!B428="","",IF(Asetukset!$B$26=(MID(CELL("filename",B423),FIND("]",CELL("filename",B423))+1,255)),Testitaulu_Testtabell!B428,"")))</f>
        <v/>
      </c>
      <c r="C424" s="38" t="str">
        <f ca="1">IF(Testitaulu_Testtabell!$B$2="","",IF(Testitaulu_Testtabell!C428="","",IF(Asetukset!$B$26=(MID(CELL("filename",C423),FIND("]",CELL("filename",C423))+1,255)),Testitaulu_Testtabell!C428,"")))</f>
        <v/>
      </c>
      <c r="D424" s="19" t="str">
        <f>IF(Aloitus_Start!$D$1="","",IF(B424="","",IF(C424="","",C424-B424)))</f>
        <v/>
      </c>
      <c r="E424" s="45" t="str">
        <f>IF(Aloitus_Start!$D$1="","",IF(B424="","",IF(B424=0,"",IF(B424=" ","",IF(C424="","",(C424/B424)-1)))))</f>
        <v/>
      </c>
      <c r="F424" s="19" t="str">
        <f ca="1">IF($A$3="","",IF(Aloitus_Start!$D$1="","",IF(B424="",IF(Aloitus_Start!$D$1="Suomi","Tieto puuttuu : "&amp;$A424,IF(Aloitus_Start!$D$1="Svenska","Information saknas : "&amp;$A424)),"")))</f>
        <v/>
      </c>
      <c r="G424" s="19" t="str">
        <f ca="1">IF($A$3="","",IF(Aloitus_Start!$D$1="","",IF(C424="",IF(Aloitus_Start!$D$1="Suomi","Tieto puuttuu : "&amp;$A424,IF(Aloitus_Start!$D$1="Svenska","Information saknas : "&amp;$A424)),"")))</f>
        <v/>
      </c>
    </row>
    <row r="425" spans="1:7" x14ac:dyDescent="0.2">
      <c r="A425" s="37" t="str">
        <f ca="1">IF(Testitaulu_Testtabell!$B$2="","",IF(Testitaulu_Testtabell!A429="","",IF(Asetukset!$B$26=(MID(CELL("filename",A424),FIND("]",CELL("filename",A424))+1,255)),Testitaulu_Testtabell!A429,"")))</f>
        <v/>
      </c>
      <c r="B425" s="19" t="str">
        <f ca="1">IF(Testitaulu_Testtabell!$B$2="","",IF(Testitaulu_Testtabell!B429="","",IF(Asetukset!$B$26=(MID(CELL("filename",B424),FIND("]",CELL("filename",B424))+1,255)),Testitaulu_Testtabell!B429,"")))</f>
        <v/>
      </c>
      <c r="C425" s="38" t="str">
        <f ca="1">IF(Testitaulu_Testtabell!$B$2="","",IF(Testitaulu_Testtabell!C429="","",IF(Asetukset!$B$26=(MID(CELL("filename",C424),FIND("]",CELL("filename",C424))+1,255)),Testitaulu_Testtabell!C429,"")))</f>
        <v/>
      </c>
      <c r="D425" s="19" t="str">
        <f>IF(Aloitus_Start!$D$1="","",IF(B425="","",IF(C425="","",C425-B425)))</f>
        <v/>
      </c>
      <c r="E425" s="45" t="str">
        <f>IF(Aloitus_Start!$D$1="","",IF(B425="","",IF(B425=0,"",IF(B425=" ","",IF(C425="","",(C425/B425)-1)))))</f>
        <v/>
      </c>
      <c r="F425" s="19" t="str">
        <f ca="1">IF($A$3="","",IF(Aloitus_Start!$D$1="","",IF(B425="",IF(Aloitus_Start!$D$1="Suomi","Tieto puuttuu : "&amp;$A425,IF(Aloitus_Start!$D$1="Svenska","Information saknas : "&amp;$A425)),"")))</f>
        <v/>
      </c>
      <c r="G425" s="19" t="str">
        <f ca="1">IF($A$3="","",IF(Aloitus_Start!$D$1="","",IF(C425="",IF(Aloitus_Start!$D$1="Suomi","Tieto puuttuu : "&amp;$A425,IF(Aloitus_Start!$D$1="Svenska","Information saknas : "&amp;$A425)),"")))</f>
        <v/>
      </c>
    </row>
    <row r="426" spans="1:7" x14ac:dyDescent="0.2">
      <c r="A426" s="37" t="str">
        <f ca="1">IF(Testitaulu_Testtabell!$B$2="","",IF(Testitaulu_Testtabell!A430="","",IF(Asetukset!$B$26=(MID(CELL("filename",A425),FIND("]",CELL("filename",A425))+1,255)),Testitaulu_Testtabell!A430,"")))</f>
        <v/>
      </c>
      <c r="B426" s="19" t="str">
        <f ca="1">IF(Testitaulu_Testtabell!$B$2="","",IF(Testitaulu_Testtabell!B430="","",IF(Asetukset!$B$26=(MID(CELL("filename",B425),FIND("]",CELL("filename",B425))+1,255)),Testitaulu_Testtabell!B430,"")))</f>
        <v/>
      </c>
      <c r="C426" s="38" t="str">
        <f ca="1">IF(Testitaulu_Testtabell!$B$2="","",IF(Testitaulu_Testtabell!C430="","",IF(Asetukset!$B$26=(MID(CELL("filename",C425),FIND("]",CELL("filename",C425))+1,255)),Testitaulu_Testtabell!C430,"")))</f>
        <v/>
      </c>
      <c r="D426" s="19" t="str">
        <f>IF(Aloitus_Start!$D$1="","",IF(B426="","",IF(C426="","",C426-B426)))</f>
        <v/>
      </c>
      <c r="E426" s="45" t="str">
        <f>IF(Aloitus_Start!$D$1="","",IF(B426="","",IF(B426=0,"",IF(B426=" ","",IF(C426="","",(C426/B426)-1)))))</f>
        <v/>
      </c>
      <c r="F426" s="19" t="str">
        <f ca="1">IF($A$3="","",IF(Aloitus_Start!$D$1="","",IF(B426="",IF(Aloitus_Start!$D$1="Suomi","Tieto puuttuu : "&amp;$A426,IF(Aloitus_Start!$D$1="Svenska","Information saknas : "&amp;$A426)),"")))</f>
        <v/>
      </c>
      <c r="G426" s="19" t="str">
        <f ca="1">IF($A$3="","",IF(Aloitus_Start!$D$1="","",IF(C426="",IF(Aloitus_Start!$D$1="Suomi","Tieto puuttuu : "&amp;$A426,IF(Aloitus_Start!$D$1="Svenska","Information saknas : "&amp;$A426)),"")))</f>
        <v/>
      </c>
    </row>
    <row r="427" spans="1:7" x14ac:dyDescent="0.2">
      <c r="A427" s="37" t="str">
        <f ca="1">IF(Testitaulu_Testtabell!$B$2="","",IF(Testitaulu_Testtabell!A431="","",IF(Asetukset!$B$26=(MID(CELL("filename",A426),FIND("]",CELL("filename",A426))+1,255)),Testitaulu_Testtabell!A431,"")))</f>
        <v/>
      </c>
      <c r="B427" s="19" t="str">
        <f ca="1">IF(Testitaulu_Testtabell!$B$2="","",IF(Testitaulu_Testtabell!B431="","",IF(Asetukset!$B$26=(MID(CELL("filename",B426),FIND("]",CELL("filename",B426))+1,255)),Testitaulu_Testtabell!B431,"")))</f>
        <v/>
      </c>
      <c r="C427" s="38" t="str">
        <f ca="1">IF(Testitaulu_Testtabell!$B$2="","",IF(Testitaulu_Testtabell!C431="","",IF(Asetukset!$B$26=(MID(CELL("filename",C426),FIND("]",CELL("filename",C426))+1,255)),Testitaulu_Testtabell!C431,"")))</f>
        <v/>
      </c>
      <c r="D427" s="19" t="str">
        <f>IF(Aloitus_Start!$D$1="","",IF(B427="","",IF(C427="","",C427-B427)))</f>
        <v/>
      </c>
      <c r="E427" s="45" t="str">
        <f>IF(Aloitus_Start!$D$1="","",IF(B427="","",IF(B427=0,"",IF(B427=" ","",IF(C427="","",(C427/B427)-1)))))</f>
        <v/>
      </c>
      <c r="F427" s="19" t="str">
        <f ca="1">IF($A$3="","",IF(Aloitus_Start!$D$1="","",IF(B427="",IF(Aloitus_Start!$D$1="Suomi","Tieto puuttuu : "&amp;$A427,IF(Aloitus_Start!$D$1="Svenska","Information saknas : "&amp;$A427)),"")))</f>
        <v/>
      </c>
      <c r="G427" s="19" t="str">
        <f ca="1">IF($A$3="","",IF(Aloitus_Start!$D$1="","",IF(C427="",IF(Aloitus_Start!$D$1="Suomi","Tieto puuttuu : "&amp;$A427,IF(Aloitus_Start!$D$1="Svenska","Information saknas : "&amp;$A427)),"")))</f>
        <v/>
      </c>
    </row>
    <row r="428" spans="1:7" x14ac:dyDescent="0.2">
      <c r="A428" s="37" t="str">
        <f ca="1">IF(Testitaulu_Testtabell!$B$2="","",IF(Testitaulu_Testtabell!A432="","",IF(Asetukset!$B$26=(MID(CELL("filename",A427),FIND("]",CELL("filename",A427))+1,255)),Testitaulu_Testtabell!A432,"")))</f>
        <v/>
      </c>
      <c r="B428" s="19" t="str">
        <f ca="1">IF(Testitaulu_Testtabell!$B$2="","",IF(Testitaulu_Testtabell!B432="","",IF(Asetukset!$B$26=(MID(CELL("filename",B427),FIND("]",CELL("filename",B427))+1,255)),Testitaulu_Testtabell!B432,"")))</f>
        <v/>
      </c>
      <c r="C428" s="38" t="str">
        <f ca="1">IF(Testitaulu_Testtabell!$B$2="","",IF(Testitaulu_Testtabell!C432="","",IF(Asetukset!$B$26=(MID(CELL("filename",C427),FIND("]",CELL("filename",C427))+1,255)),Testitaulu_Testtabell!C432,"")))</f>
        <v/>
      </c>
      <c r="D428" s="19" t="str">
        <f>IF(Aloitus_Start!$D$1="","",IF(B428="","",IF(C428="","",C428-B428)))</f>
        <v/>
      </c>
      <c r="E428" s="45" t="str">
        <f>IF(Aloitus_Start!$D$1="","",IF(B428="","",IF(B428=0,"",IF(B428=" ","",IF(C428="","",(C428/B428)-1)))))</f>
        <v/>
      </c>
      <c r="F428" s="19" t="str">
        <f ca="1">IF($A$3="","",IF(Aloitus_Start!$D$1="","",IF(B428="",IF(Aloitus_Start!$D$1="Suomi","Tieto puuttuu : "&amp;$A428,IF(Aloitus_Start!$D$1="Svenska","Information saknas : "&amp;$A428)),"")))</f>
        <v/>
      </c>
      <c r="G428" s="19" t="str">
        <f ca="1">IF($A$3="","",IF(Aloitus_Start!$D$1="","",IF(C428="",IF(Aloitus_Start!$D$1="Suomi","Tieto puuttuu : "&amp;$A428,IF(Aloitus_Start!$D$1="Svenska","Information saknas : "&amp;$A428)),"")))</f>
        <v/>
      </c>
    </row>
    <row r="429" spans="1:7" x14ac:dyDescent="0.2">
      <c r="A429" s="37" t="str">
        <f ca="1">IF(Testitaulu_Testtabell!$B$2="","",IF(Testitaulu_Testtabell!A433="","",IF(Asetukset!$B$26=(MID(CELL("filename",A428),FIND("]",CELL("filename",A428))+1,255)),Testitaulu_Testtabell!A433,"")))</f>
        <v/>
      </c>
      <c r="B429" s="19" t="str">
        <f ca="1">IF(Testitaulu_Testtabell!$B$2="","",IF(Testitaulu_Testtabell!B433="","",IF(Asetukset!$B$26=(MID(CELL("filename",B428),FIND("]",CELL("filename",B428))+1,255)),Testitaulu_Testtabell!B433,"")))</f>
        <v/>
      </c>
      <c r="C429" s="38" t="str">
        <f ca="1">IF(Testitaulu_Testtabell!$B$2="","",IF(Testitaulu_Testtabell!C433="","",IF(Asetukset!$B$26=(MID(CELL("filename",C428),FIND("]",CELL("filename",C428))+1,255)),Testitaulu_Testtabell!C433,"")))</f>
        <v/>
      </c>
      <c r="D429" s="19" t="str">
        <f>IF(Aloitus_Start!$D$1="","",IF(B429="","",IF(C429="","",C429-B429)))</f>
        <v/>
      </c>
      <c r="E429" s="45" t="str">
        <f>IF(Aloitus_Start!$D$1="","",IF(B429="","",IF(B429=0,"",IF(B429=" ","",IF(C429="","",(C429/B429)-1)))))</f>
        <v/>
      </c>
      <c r="F429" s="19" t="str">
        <f ca="1">IF($A$3="","",IF(Aloitus_Start!$D$1="","",IF(B429="",IF(Aloitus_Start!$D$1="Suomi","Tieto puuttuu : "&amp;$A429,IF(Aloitus_Start!$D$1="Svenska","Information saknas : "&amp;$A429)),"")))</f>
        <v/>
      </c>
      <c r="G429" s="19" t="str">
        <f ca="1">IF($A$3="","",IF(Aloitus_Start!$D$1="","",IF(C429="",IF(Aloitus_Start!$D$1="Suomi","Tieto puuttuu : "&amp;$A429,IF(Aloitus_Start!$D$1="Svenska","Information saknas : "&amp;$A429)),"")))</f>
        <v/>
      </c>
    </row>
    <row r="430" spans="1:7" x14ac:dyDescent="0.2">
      <c r="A430" s="37" t="str">
        <f ca="1">IF(Testitaulu_Testtabell!$B$2="","",IF(Testitaulu_Testtabell!A434="","",IF(Asetukset!$B$26=(MID(CELL("filename",A429),FIND("]",CELL("filename",A429))+1,255)),Testitaulu_Testtabell!A434,"")))</f>
        <v/>
      </c>
      <c r="B430" s="19" t="str">
        <f ca="1">IF(Testitaulu_Testtabell!$B$2="","",IF(Testitaulu_Testtabell!B434="","",IF(Asetukset!$B$26=(MID(CELL("filename",B429),FIND("]",CELL("filename",B429))+1,255)),Testitaulu_Testtabell!B434,"")))</f>
        <v/>
      </c>
      <c r="C430" s="38" t="str">
        <f ca="1">IF(Testitaulu_Testtabell!$B$2="","",IF(Testitaulu_Testtabell!C434="","",IF(Asetukset!$B$26=(MID(CELL("filename",C429),FIND("]",CELL("filename",C429))+1,255)),Testitaulu_Testtabell!C434,"")))</f>
        <v/>
      </c>
      <c r="D430" s="19" t="str">
        <f>IF(Aloitus_Start!$D$1="","",IF(B430="","",IF(C430="","",C430-B430)))</f>
        <v/>
      </c>
      <c r="E430" s="45" t="str">
        <f>IF(Aloitus_Start!$D$1="","",IF(B430="","",IF(B430=0,"",IF(B430=" ","",IF(C430="","",(C430/B430)-1)))))</f>
        <v/>
      </c>
      <c r="F430" s="19" t="str">
        <f ca="1">IF($A$3="","",IF(Aloitus_Start!$D$1="","",IF(B430="",IF(Aloitus_Start!$D$1="Suomi","Tieto puuttuu : "&amp;$A430,IF(Aloitus_Start!$D$1="Svenska","Information saknas : "&amp;$A430)),"")))</f>
        <v/>
      </c>
      <c r="G430" s="19" t="str">
        <f ca="1">IF($A$3="","",IF(Aloitus_Start!$D$1="","",IF(C430="",IF(Aloitus_Start!$D$1="Suomi","Tieto puuttuu : "&amp;$A430,IF(Aloitus_Start!$D$1="Svenska","Information saknas : "&amp;$A430)),"")))</f>
        <v/>
      </c>
    </row>
    <row r="431" spans="1:7" x14ac:dyDescent="0.2">
      <c r="A431" s="37" t="str">
        <f ca="1">IF(Testitaulu_Testtabell!$B$2="","",IF(Testitaulu_Testtabell!A435="","",IF(Asetukset!$B$26=(MID(CELL("filename",A430),FIND("]",CELL("filename",A430))+1,255)),Testitaulu_Testtabell!A435,"")))</f>
        <v/>
      </c>
      <c r="B431" s="19" t="str">
        <f ca="1">IF(Testitaulu_Testtabell!$B$2="","",IF(Testitaulu_Testtabell!B435="","",IF(Asetukset!$B$26=(MID(CELL("filename",B430),FIND("]",CELL("filename",B430))+1,255)),Testitaulu_Testtabell!B435,"")))</f>
        <v/>
      </c>
      <c r="C431" s="38" t="str">
        <f ca="1">IF(Testitaulu_Testtabell!$B$2="","",IF(Testitaulu_Testtabell!C435="","",IF(Asetukset!$B$26=(MID(CELL("filename",C430),FIND("]",CELL("filename",C430))+1,255)),Testitaulu_Testtabell!C435,"")))</f>
        <v/>
      </c>
      <c r="G431" s="19"/>
    </row>
    <row r="432" spans="1:7" x14ac:dyDescent="0.2">
      <c r="A432" s="37" t="str">
        <f ca="1">IF(Testitaulu_Testtabell!$B$2="","",IF(Testitaulu_Testtabell!A436="","",IF(Asetukset!$B$26=(MID(CELL("filename",A431),FIND("]",CELL("filename",A431))+1,255)),Testitaulu_Testtabell!A436,"")))</f>
        <v/>
      </c>
      <c r="B432" s="19" t="str">
        <f ca="1">IF(Testitaulu_Testtabell!$B$2="","",IF(Testitaulu_Testtabell!B436="","",IF(Asetukset!$B$26=(MID(CELL("filename",B431),FIND("]",CELL("filename",B431))+1,255)),Testitaulu_Testtabell!B436,"")))</f>
        <v/>
      </c>
      <c r="C432" s="38" t="str">
        <f ca="1">IF(Testitaulu_Testtabell!$B$2="","",IF(Testitaulu_Testtabell!C436="","",IF(Asetukset!$B$26=(MID(CELL("filename",C431),FIND("]",CELL("filename",C431))+1,255)),Testitaulu_Testtabell!C436,"")))</f>
        <v/>
      </c>
      <c r="D432" s="19" t="str">
        <f>IF(Aloitus_Start!$D$1="","",IF(B432="","",IF(C432="","",C432-B432)))</f>
        <v/>
      </c>
      <c r="E432" s="45" t="str">
        <f>IF(Aloitus_Start!$D$1="","",IF(B432="","",IF(B432=0,"",IF(B432=" ","",IF(C432="","",(C432/B432)-1)))))</f>
        <v/>
      </c>
      <c r="F432" s="19" t="str">
        <f ca="1">IF($A$3="","",IF(Aloitus_Start!$D$1="","",IF(B432="",IF(Aloitus_Start!$D$1="Suomi","Tieto puuttuu : "&amp;$A432,IF(Aloitus_Start!$D$1="Svenska","Information saknas : "&amp;$A432)),"")))</f>
        <v/>
      </c>
      <c r="G432" s="19" t="str">
        <f ca="1">IF($A$3="","",IF(Aloitus_Start!$D$1="","",IF(C432="",IF(Aloitus_Start!$D$1="Suomi","Tieto puuttuu : "&amp;$A432,IF(Aloitus_Start!$D$1="Svenska","Information saknas : "&amp;$A432)),"")))</f>
        <v/>
      </c>
    </row>
    <row r="433" spans="1:7" x14ac:dyDescent="0.2">
      <c r="A433" s="37" t="str">
        <f ca="1">IF(Testitaulu_Testtabell!$B$2="","",IF(Testitaulu_Testtabell!A437="","",IF(Asetukset!$B$26=(MID(CELL("filename",A432),FIND("]",CELL("filename",A432))+1,255)),Testitaulu_Testtabell!A437,"")))</f>
        <v/>
      </c>
      <c r="B433" s="19" t="str">
        <f ca="1">IF(Testitaulu_Testtabell!$B$2="","",IF(Testitaulu_Testtabell!B437="","",IF(Asetukset!$B$26=(MID(CELL("filename",B432),FIND("]",CELL("filename",B432))+1,255)),Testitaulu_Testtabell!B437,"")))</f>
        <v/>
      </c>
      <c r="C433" s="38" t="str">
        <f ca="1">IF(Testitaulu_Testtabell!$B$2="","",IF(Testitaulu_Testtabell!C437="","",IF(Asetukset!$B$26=(MID(CELL("filename",C432),FIND("]",CELL("filename",C432))+1,255)),Testitaulu_Testtabell!C437,"")))</f>
        <v/>
      </c>
      <c r="D433" s="19" t="str">
        <f>IF(Aloitus_Start!$D$1="","",IF(B433="","",IF(C433="","",C433-B433)))</f>
        <v/>
      </c>
      <c r="E433" s="45" t="str">
        <f>IF(Aloitus_Start!$D$1="","",IF(B433="","",IF(B433=0,"",IF(B433=" ","",IF(C433="","",(C433/B433)-1)))))</f>
        <v/>
      </c>
      <c r="F433" s="19" t="str">
        <f ca="1">IF($A$3="","",IF(Aloitus_Start!$D$1="","",IF(B433="",IF(Aloitus_Start!$D$1="Suomi","Tieto puuttuu : "&amp;$A433,IF(Aloitus_Start!$D$1="Svenska","Information saknas : "&amp;$A433)),"")))</f>
        <v/>
      </c>
      <c r="G433" s="19" t="str">
        <f ca="1">IF($A$3="","",IF(Aloitus_Start!$D$1="","",IF(C433="",IF(Aloitus_Start!$D$1="Suomi","Tieto puuttuu : "&amp;$A433,IF(Aloitus_Start!$D$1="Svenska","Information saknas : "&amp;$A433)),"")))</f>
        <v/>
      </c>
    </row>
    <row r="434" spans="1:7" x14ac:dyDescent="0.2">
      <c r="A434" s="37" t="str">
        <f ca="1">IF(Testitaulu_Testtabell!$B$2="","",IF(Testitaulu_Testtabell!A438="","",IF(Asetukset!$B$26=(MID(CELL("filename",A433),FIND("]",CELL("filename",A433))+1,255)),Testitaulu_Testtabell!A438,"")))</f>
        <v/>
      </c>
      <c r="B434" s="19" t="str">
        <f ca="1">IF(Testitaulu_Testtabell!$B$2="","",IF(Testitaulu_Testtabell!B438="","",IF(Asetukset!$B$26=(MID(CELL("filename",B433),FIND("]",CELL("filename",B433))+1,255)),Testitaulu_Testtabell!B438,"")))</f>
        <v/>
      </c>
      <c r="C434" s="38" t="str">
        <f ca="1">IF(Testitaulu_Testtabell!$B$2="","",IF(Testitaulu_Testtabell!C438="","",IF(Asetukset!$B$26=(MID(CELL("filename",C433),FIND("]",CELL("filename",C433))+1,255)),Testitaulu_Testtabell!C438,"")))</f>
        <v/>
      </c>
      <c r="F434" s="19" t="str">
        <f ca="1">IF($A$3="","",IF(Aloitus_Start!$D$1="","",IF(B434="",IF(Aloitus_Start!$D$1="Suomi","Tieto puuttuu : "&amp;$A434,IF(Aloitus_Start!$D$1="Svenska","Information saknas : "&amp;$A434)),"")))</f>
        <v/>
      </c>
      <c r="G434" s="19" t="str">
        <f ca="1">IF($A$3="","",IF(Aloitus_Start!$D$1="","",IF(C434="",IF(Aloitus_Start!$D$1="Suomi","Tieto puuttuu : "&amp;$A434,IF(Aloitus_Start!$D$1="Svenska","Information saknas : "&amp;$A434)),"")))</f>
        <v/>
      </c>
    </row>
    <row r="435" spans="1:7" x14ac:dyDescent="0.2">
      <c r="A435" s="37" t="str">
        <f ca="1">IF(Testitaulu_Testtabell!$B$2="","",IF(Testitaulu_Testtabell!A439="","",IF(Asetukset!$B$26=(MID(CELL("filename",A434),FIND("]",CELL("filename",A434))+1,255)),Testitaulu_Testtabell!A439,"")))</f>
        <v/>
      </c>
      <c r="B435" s="19" t="str">
        <f ca="1">IF(Testitaulu_Testtabell!$B$2="","",IF(Testitaulu_Testtabell!B439="","",IF(Asetukset!$B$26=(MID(CELL("filename",B434),FIND("]",CELL("filename",B434))+1,255)),Testitaulu_Testtabell!B439,"")))</f>
        <v/>
      </c>
      <c r="C435" s="38" t="str">
        <f ca="1">IF(Testitaulu_Testtabell!$B$2="","",IF(Testitaulu_Testtabell!C439="","",IF(Asetukset!$B$26=(MID(CELL("filename",C434),FIND("]",CELL("filename",C434))+1,255)),Testitaulu_Testtabell!C439,"")))</f>
        <v/>
      </c>
      <c r="G435" s="19"/>
    </row>
    <row r="436" spans="1:7" x14ac:dyDescent="0.2">
      <c r="A436" s="37" t="str">
        <f ca="1">IF(Testitaulu_Testtabell!$B$2="","",IF(Testitaulu_Testtabell!A440="","",IF(Asetukset!$B$26=(MID(CELL("filename",A435),FIND("]",CELL("filename",A435))+1,255)),Testitaulu_Testtabell!A440,"")))</f>
        <v/>
      </c>
      <c r="B436" s="19" t="str">
        <f ca="1">IF(Testitaulu_Testtabell!$B$2="","",IF(Testitaulu_Testtabell!B440="","",IF(Asetukset!$B$26=(MID(CELL("filename",B435),FIND("]",CELL("filename",B435))+1,255)),Testitaulu_Testtabell!B440,"")))</f>
        <v/>
      </c>
      <c r="C436" s="38" t="str">
        <f ca="1">IF(Testitaulu_Testtabell!$B$2="","",IF(Testitaulu_Testtabell!C440="","",IF(Asetukset!$B$26=(MID(CELL("filename",C435),FIND("]",CELL("filename",C435))+1,255)),Testitaulu_Testtabell!C440,"")))</f>
        <v/>
      </c>
      <c r="D436" s="19" t="str">
        <f>IF(Aloitus_Start!$D$1="","",IF(B436="","",IF(C436="","",C436-B436)))</f>
        <v/>
      </c>
      <c r="E436" s="45" t="str">
        <f>IF(Aloitus_Start!$D$1="","",IF(B436="","",IF(B436=0,"",IF(B436=" ","",IF(C436="","",(C436/B436)-1)))))</f>
        <v/>
      </c>
      <c r="F436" s="19" t="str">
        <f ca="1">IF($A$3="","",IF(Aloitus_Start!$D$1="","",IF(B436="",IF(Aloitus_Start!$D$1="Suomi","Tieto puuttuu : "&amp;$A436,IF(Aloitus_Start!$D$1="Svenska","Information saknas : "&amp;$A436)),"")))</f>
        <v/>
      </c>
      <c r="G436" s="19" t="str">
        <f ca="1">IF($A$3="","",IF(Aloitus_Start!$D$1="","",IF(C436="",IF(Aloitus_Start!$D$1="Suomi","Tieto puuttuu : "&amp;$A436,IF(Aloitus_Start!$D$1="Svenska","Information saknas : "&amp;$A436)),"")))</f>
        <v/>
      </c>
    </row>
    <row r="437" spans="1:7" x14ac:dyDescent="0.2">
      <c r="A437" s="37" t="str">
        <f ca="1">IF(Testitaulu_Testtabell!$B$2="","",IF(Testitaulu_Testtabell!A441="","",IF(Asetukset!$B$26=(MID(CELL("filename",A436),FIND("]",CELL("filename",A436))+1,255)),Testitaulu_Testtabell!A441,"")))</f>
        <v/>
      </c>
      <c r="B437" s="19" t="str">
        <f ca="1">IF(Testitaulu_Testtabell!$B$2="","",IF(Testitaulu_Testtabell!B441="","",IF(Asetukset!$B$26=(MID(CELL("filename",B436),FIND("]",CELL("filename",B436))+1,255)),Testitaulu_Testtabell!B441,"")))</f>
        <v/>
      </c>
      <c r="C437" s="38" t="str">
        <f ca="1">IF(Testitaulu_Testtabell!$B$2="","",IF(Testitaulu_Testtabell!C441="","",IF(Asetukset!$B$26=(MID(CELL("filename",C436),FIND("]",CELL("filename",C436))+1,255)),Testitaulu_Testtabell!C441,"")))</f>
        <v/>
      </c>
      <c r="D437" s="19" t="str">
        <f>IF(Aloitus_Start!$D$1="","",IF(B437="","",IF(C437="","",C437-B437)))</f>
        <v/>
      </c>
      <c r="E437" s="45" t="str">
        <f>IF(Aloitus_Start!$D$1="","",IF(B437="","",IF(B437=0,"",IF(B437=" ","",IF(C437="","",(C437/B437)-1)))))</f>
        <v/>
      </c>
      <c r="F437" s="19" t="str">
        <f ca="1">IF($A$3="","",IF(Aloitus_Start!$D$1="","",IF(B437="",IF(Aloitus_Start!$D$1="Suomi","Tieto puuttuu : "&amp;$A437,IF(Aloitus_Start!$D$1="Svenska","Information saknas : "&amp;$A437)),"")))</f>
        <v/>
      </c>
      <c r="G437" s="19" t="str">
        <f ca="1">IF($A$3="","",IF(Aloitus_Start!$D$1="","",IF(C437="",IF(Aloitus_Start!$D$1="Suomi","Tieto puuttuu : "&amp;$A437,IF(Aloitus_Start!$D$1="Svenska","Information saknas : "&amp;$A437)),"")))</f>
        <v/>
      </c>
    </row>
    <row r="438" spans="1:7" x14ac:dyDescent="0.2">
      <c r="A438" s="37" t="str">
        <f ca="1">IF(Testitaulu_Testtabell!$B$2="","",IF(Testitaulu_Testtabell!A442="","",IF(Asetukset!$B$26=(MID(CELL("filename",A437),FIND("]",CELL("filename",A437))+1,255)),Testitaulu_Testtabell!A442,"")))</f>
        <v/>
      </c>
      <c r="B438" s="19" t="str">
        <f ca="1">IF(Testitaulu_Testtabell!$B$2="","",IF(Testitaulu_Testtabell!B442="","",IF(Asetukset!$B$26=(MID(CELL("filename",B437),FIND("]",CELL("filename",B437))+1,255)),Testitaulu_Testtabell!B442,"")))</f>
        <v/>
      </c>
      <c r="C438" s="38" t="str">
        <f ca="1">IF(Testitaulu_Testtabell!$B$2="","",IF(Testitaulu_Testtabell!C442="","",IF(Asetukset!$B$26=(MID(CELL("filename",C437),FIND("]",CELL("filename",C437))+1,255)),Testitaulu_Testtabell!C442,"")))</f>
        <v/>
      </c>
      <c r="F438" s="19" t="str">
        <f ca="1">IF($A$3="","",IF(Aloitus_Start!$D$1="","",IF(B438="",IF(Aloitus_Start!$D$1="Suomi","Tieto puuttuu : "&amp;$A438,IF(Aloitus_Start!$D$1="Svenska","Information saknas : "&amp;$A438)),"")))</f>
        <v/>
      </c>
      <c r="G438" s="19" t="str">
        <f ca="1">IF($A$3="","",IF(Aloitus_Start!$D$1="","",IF(C438="",IF(Aloitus_Start!$D$1="Suomi","Tieto puuttuu : "&amp;$A438,IF(Aloitus_Start!$D$1="Svenska","Information saknas : "&amp;$A438)),"")))</f>
        <v/>
      </c>
    </row>
    <row r="439" spans="1:7" x14ac:dyDescent="0.2">
      <c r="A439" s="37" t="str">
        <f ca="1">IF(Testitaulu_Testtabell!$B$2="","",IF(Testitaulu_Testtabell!A443="","",IF(Asetukset!$B$26=(MID(CELL("filename",A438),FIND("]",CELL("filename",A438))+1,255)),Testitaulu_Testtabell!A443,"")))</f>
        <v/>
      </c>
      <c r="B439" s="19" t="str">
        <f ca="1">IF(Testitaulu_Testtabell!$B$2="","",IF(Testitaulu_Testtabell!B443="","",IF(Asetukset!$B$26=(MID(CELL("filename",B438),FIND("]",CELL("filename",B438))+1,255)),Testitaulu_Testtabell!B443,"")))</f>
        <v/>
      </c>
      <c r="C439" s="38" t="str">
        <f ca="1">IF(Testitaulu_Testtabell!$B$2="","",IF(Testitaulu_Testtabell!C443="","",IF(Asetukset!$B$26=(MID(CELL("filename",C438),FIND("]",CELL("filename",C438))+1,255)),Testitaulu_Testtabell!C443,"")))</f>
        <v/>
      </c>
      <c r="D439" s="19" t="str">
        <f>IF(Aloitus_Start!$D$1="","",IF(B439="","",IF(C439="","",C439-B439)))</f>
        <v/>
      </c>
      <c r="E439" s="45" t="str">
        <f>IF(Aloitus_Start!$D$1="","",IF(B439="","",IF(B439=0,"",IF(B439=" ","",IF(C439="","",(C439/B439)-1)))))</f>
        <v/>
      </c>
      <c r="F439" s="19" t="str">
        <f ca="1">IF($A$3="","",IF(Aloitus_Start!$D$1="","",IF(B439="",IF(Aloitus_Start!$D$1="Suomi","Tieto puuttuu : "&amp;$A439,IF(Aloitus_Start!$D$1="Svenska","Information saknas : "&amp;$A439)),"")))</f>
        <v/>
      </c>
      <c r="G439" s="19" t="str">
        <f ca="1">IF($A$3="","",IF(Aloitus_Start!$D$1="","",IF(C439="",IF(Aloitus_Start!$D$1="Suomi","Tieto puuttuu : "&amp;$A439,IF(Aloitus_Start!$D$1="Svenska","Information saknas : "&amp;$A439)),"")))</f>
        <v/>
      </c>
    </row>
    <row r="440" spans="1:7" x14ac:dyDescent="0.2">
      <c r="A440" s="37" t="str">
        <f ca="1">IF(Testitaulu_Testtabell!$B$2="","",IF(Testitaulu_Testtabell!A444="","",IF(Asetukset!$B$26=(MID(CELL("filename",A439),FIND("]",CELL("filename",A439))+1,255)),Testitaulu_Testtabell!A444,"")))</f>
        <v/>
      </c>
      <c r="B440" s="19" t="str">
        <f ca="1">IF(Testitaulu_Testtabell!$B$2="","",IF(Testitaulu_Testtabell!B444="","",IF(Asetukset!$B$26=(MID(CELL("filename",B439),FIND("]",CELL("filename",B439))+1,255)),Testitaulu_Testtabell!B444,"")))</f>
        <v/>
      </c>
      <c r="C440" s="38" t="str">
        <f ca="1">IF(Testitaulu_Testtabell!$B$2="","",IF(Testitaulu_Testtabell!C444="","",IF(Asetukset!$B$26=(MID(CELL("filename",C439),FIND("]",CELL("filename",C439))+1,255)),Testitaulu_Testtabell!C444,"")))</f>
        <v/>
      </c>
      <c r="D440" s="19" t="str">
        <f>IF(Aloitus_Start!$D$1="","",IF(B440="","",IF(C440="","",C440-B440)))</f>
        <v/>
      </c>
      <c r="E440" s="45" t="str">
        <f>IF(Aloitus_Start!$D$1="","",IF(B440="","",IF(B440=0,"",IF(B440=" ","",IF(C440="","",(C440/B440)-1)))))</f>
        <v/>
      </c>
      <c r="F440" s="19" t="str">
        <f ca="1">IF($A$3="","",IF(Aloitus_Start!$D$1="","",IF(B440="",IF(Aloitus_Start!$D$1="Suomi","Tieto puuttuu : "&amp;$A440,IF(Aloitus_Start!$D$1="Svenska","Information saknas : "&amp;$A440)),"")))</f>
        <v/>
      </c>
      <c r="G440" s="19" t="str">
        <f ca="1">IF($A$3="","",IF(Aloitus_Start!$D$1="","",IF(C440="",IF(Aloitus_Start!$D$1="Suomi","Tieto puuttuu : "&amp;$A440,IF(Aloitus_Start!$D$1="Svenska","Information saknas : "&amp;$A440)),"")))</f>
        <v/>
      </c>
    </row>
    <row r="441" spans="1:7" x14ac:dyDescent="0.2">
      <c r="A441" s="37" t="str">
        <f ca="1">IF(Testitaulu_Testtabell!$B$2="","",IF(Testitaulu_Testtabell!A445="","",IF(Asetukset!$B$26=(MID(CELL("filename",A440),FIND("]",CELL("filename",A440))+1,255)),Testitaulu_Testtabell!A445,"")))</f>
        <v/>
      </c>
      <c r="B441" s="19" t="str">
        <f ca="1">IF(Testitaulu_Testtabell!$B$2="","",IF(Testitaulu_Testtabell!B445="","",IF(Asetukset!$B$26=(MID(CELL("filename",B440),FIND("]",CELL("filename",B440))+1,255)),Testitaulu_Testtabell!B445,"")))</f>
        <v/>
      </c>
      <c r="C441" s="38" t="str">
        <f ca="1">IF(Testitaulu_Testtabell!$B$2="","",IF(Testitaulu_Testtabell!C445="","",IF(Asetukset!$B$26=(MID(CELL("filename",C440),FIND("]",CELL("filename",C440))+1,255)),Testitaulu_Testtabell!C445,"")))</f>
        <v/>
      </c>
      <c r="D441" s="19" t="str">
        <f>IF(Aloitus_Start!$D$1="","",IF(B441="","",IF(C441="","",C441-B441)))</f>
        <v/>
      </c>
      <c r="E441" s="45" t="str">
        <f>IF(Aloitus_Start!$D$1="","",IF(B441="","",IF(B441=0,"",IF(B441=" ","",IF(C441="","",(C441/B441)-1)))))</f>
        <v/>
      </c>
      <c r="F441" s="19" t="str">
        <f ca="1">IF($A$3="","",IF(Aloitus_Start!$D$1="","",IF(B441="",IF(Aloitus_Start!$D$1="Suomi","Tieto puuttuu : "&amp;$A441,IF(Aloitus_Start!$D$1="Svenska","Information saknas : "&amp;$A441)),"")))</f>
        <v/>
      </c>
      <c r="G441" s="19" t="str">
        <f ca="1">IF($A$3="","",IF(Aloitus_Start!$D$1="","",IF(C441="",IF(Aloitus_Start!$D$1="Suomi","Tieto puuttuu : "&amp;$A441,IF(Aloitus_Start!$D$1="Svenska","Information saknas : "&amp;$A441)),"")))</f>
        <v/>
      </c>
    </row>
    <row r="442" spans="1:7" x14ac:dyDescent="0.2">
      <c r="A442" s="37" t="str">
        <f ca="1">IF(Testitaulu_Testtabell!$B$2="","",IF(Testitaulu_Testtabell!A446="","",IF(Asetukset!$B$26=(MID(CELL("filename",A441),FIND("]",CELL("filename",A441))+1,255)),Testitaulu_Testtabell!A446,"")))</f>
        <v/>
      </c>
      <c r="B442" s="19" t="str">
        <f ca="1">IF(Testitaulu_Testtabell!$B$2="","",IF(Testitaulu_Testtabell!B446="","",IF(Asetukset!$B$26=(MID(CELL("filename",B441),FIND("]",CELL("filename",B441))+1,255)),Testitaulu_Testtabell!B446,"")))</f>
        <v/>
      </c>
      <c r="C442" s="38" t="str">
        <f ca="1">IF(Testitaulu_Testtabell!$B$2="","",IF(Testitaulu_Testtabell!C446="","",IF(Asetukset!$B$26=(MID(CELL("filename",C441),FIND("]",CELL("filename",C441))+1,255)),Testitaulu_Testtabell!C446,"")))</f>
        <v/>
      </c>
      <c r="D442" s="19" t="str">
        <f>IF(Aloitus_Start!$D$1="","",IF(B442="","",IF(C442="","",C442-B442)))</f>
        <v/>
      </c>
      <c r="E442" s="45" t="str">
        <f>IF(Aloitus_Start!$D$1="","",IF(B442="","",IF(B442=0,"",IF(B442=" ","",IF(C442="","",(C442/B442)-1)))))</f>
        <v/>
      </c>
      <c r="F442" s="19" t="str">
        <f ca="1">IF($A$3="","",IF(Aloitus_Start!$D$1="","",IF(B442="",IF(Aloitus_Start!$D$1="Suomi","Tieto puuttuu : "&amp;$A442,IF(Aloitus_Start!$D$1="Svenska","Information saknas : "&amp;$A442)),"")))</f>
        <v/>
      </c>
      <c r="G442" s="19" t="str">
        <f ca="1">IF($A$3="","",IF(Aloitus_Start!$D$1="","",IF(C442="",IF(Aloitus_Start!$D$1="Suomi","Tieto puuttuu : "&amp;$A442,IF(Aloitus_Start!$D$1="Svenska","Information saknas : "&amp;$A442)),"")))</f>
        <v/>
      </c>
    </row>
    <row r="443" spans="1:7" x14ac:dyDescent="0.2">
      <c r="A443" s="37" t="str">
        <f ca="1">IF(Testitaulu_Testtabell!$B$2="","",IF(Testitaulu_Testtabell!A447="","",IF(Asetukset!$B$26=(MID(CELL("filename",A442),FIND("]",CELL("filename",A442))+1,255)),Testitaulu_Testtabell!A447,"")))</f>
        <v/>
      </c>
      <c r="B443" s="19" t="str">
        <f ca="1">IF(Testitaulu_Testtabell!$B$2="","",IF(Testitaulu_Testtabell!B447="","",IF(Asetukset!$B$26=(MID(CELL("filename",B442),FIND("]",CELL("filename",B442))+1,255)),Testitaulu_Testtabell!B447,"")))</f>
        <v/>
      </c>
      <c r="C443" s="38" t="str">
        <f ca="1">IF(Testitaulu_Testtabell!$B$2="","",IF(Testitaulu_Testtabell!C447="","",IF(Asetukset!$B$26=(MID(CELL("filename",C442),FIND("]",CELL("filename",C442))+1,255)),Testitaulu_Testtabell!C447,"")))</f>
        <v/>
      </c>
      <c r="D443" s="19" t="str">
        <f>IF(Aloitus_Start!$D$1="","",IF(B443="","",IF(C443="","",C443-B443)))</f>
        <v/>
      </c>
      <c r="E443" s="45" t="str">
        <f>IF(Aloitus_Start!$D$1="","",IF(B443="","",IF(B443=0,"",IF(B443=" ","",IF(C443="","",(C443/B443)-1)))))</f>
        <v/>
      </c>
      <c r="F443" s="19" t="str">
        <f ca="1">IF($A$3="","",IF(Aloitus_Start!$D$1="","",IF(B443="",IF(Aloitus_Start!$D$1="Suomi","Tieto puuttuu : "&amp;$A443,IF(Aloitus_Start!$D$1="Svenska","Information saknas : "&amp;$A443)),"")))</f>
        <v/>
      </c>
      <c r="G443" s="19" t="str">
        <f ca="1">IF($A$3="","",IF(Aloitus_Start!$D$1="","",IF(C443="",IF(Aloitus_Start!$D$1="Suomi","Tieto puuttuu : "&amp;$A443,IF(Aloitus_Start!$D$1="Svenska","Information saknas : "&amp;$A443)),"")))</f>
        <v/>
      </c>
    </row>
    <row r="444" spans="1:7" x14ac:dyDescent="0.2">
      <c r="A444" s="37" t="str">
        <f ca="1">IF(Testitaulu_Testtabell!$B$2="","",IF(Testitaulu_Testtabell!A448="","",IF(Asetukset!$B$26=(MID(CELL("filename",A443),FIND("]",CELL("filename",A443))+1,255)),Testitaulu_Testtabell!A448,"")))</f>
        <v/>
      </c>
      <c r="B444" s="19" t="str">
        <f ca="1">IF(Testitaulu_Testtabell!$B$2="","",IF(Testitaulu_Testtabell!B448="","",IF(Asetukset!$B$26=(MID(CELL("filename",B443),FIND("]",CELL("filename",B443))+1,255)),Testitaulu_Testtabell!B448,"")))</f>
        <v/>
      </c>
      <c r="C444" s="38" t="str">
        <f ca="1">IF(Testitaulu_Testtabell!$B$2="","",IF(Testitaulu_Testtabell!C448="","",IF(Asetukset!$B$26=(MID(CELL("filename",C443),FIND("]",CELL("filename",C443))+1,255)),Testitaulu_Testtabell!C448,"")))</f>
        <v/>
      </c>
      <c r="D444" s="19" t="str">
        <f>IF(Aloitus_Start!$D$1="","",IF(B444="","",IF(C444="","",C444-B444)))</f>
        <v/>
      </c>
      <c r="E444" s="45" t="str">
        <f>IF(Aloitus_Start!$D$1="","",IF(B444="","",IF(B444=0,"",IF(B444=" ","",IF(C444="","",(C444/B444)-1)))))</f>
        <v/>
      </c>
      <c r="F444" s="19" t="str">
        <f ca="1">IF($A$3="","",IF(Aloitus_Start!$D$1="","",IF(B444="",IF(Aloitus_Start!$D$1="Suomi","Tieto puuttuu : "&amp;$A444,IF(Aloitus_Start!$D$1="Svenska","Information saknas : "&amp;$A444)),"")))</f>
        <v/>
      </c>
      <c r="G444" s="19" t="str">
        <f ca="1">IF($A$3="","",IF(Aloitus_Start!$D$1="","",IF(C444="",IF(Aloitus_Start!$D$1="Suomi","Tieto puuttuu : "&amp;$A444,IF(Aloitus_Start!$D$1="Svenska","Information saknas : "&amp;$A444)),"")))</f>
        <v/>
      </c>
    </row>
    <row r="445" spans="1:7" x14ac:dyDescent="0.2">
      <c r="A445" s="37" t="str">
        <f ca="1">IF(Testitaulu_Testtabell!$B$2="","",IF(Testitaulu_Testtabell!A449="","",IF(Asetukset!$B$26=(MID(CELL("filename",A444),FIND("]",CELL("filename",A444))+1,255)),Testitaulu_Testtabell!A449,"")))</f>
        <v/>
      </c>
      <c r="B445" s="19" t="str">
        <f ca="1">IF(Testitaulu_Testtabell!$B$2="","",IF(Testitaulu_Testtabell!B449="","",IF(Asetukset!$B$26=(MID(CELL("filename",B444),FIND("]",CELL("filename",B444))+1,255)),Testitaulu_Testtabell!B449,"")))</f>
        <v/>
      </c>
      <c r="C445" s="38" t="str">
        <f ca="1">IF(Testitaulu_Testtabell!$B$2="","",IF(Testitaulu_Testtabell!C449="","",IF(Asetukset!$B$26=(MID(CELL("filename",C444),FIND("]",CELL("filename",C444))+1,255)),Testitaulu_Testtabell!C449,"")))</f>
        <v/>
      </c>
      <c r="D445" s="19" t="str">
        <f>IF(Aloitus_Start!$D$1="","",IF(B445="","",IF(C445="","",C445-B445)))</f>
        <v/>
      </c>
      <c r="E445" s="45" t="str">
        <f>IF(Aloitus_Start!$D$1="","",IF(B445="","",IF(B445=0,"",IF(B445=" ","",IF(C445="","",(C445/B445)-1)))))</f>
        <v/>
      </c>
      <c r="F445" s="19" t="str">
        <f ca="1">IF($A$3="","",IF(Aloitus_Start!$D$1="","",IF(B445="",IF(Aloitus_Start!$D$1="Suomi","Tieto puuttuu : "&amp;$A445,IF(Aloitus_Start!$D$1="Svenska","Information saknas : "&amp;$A445)),"")))</f>
        <v/>
      </c>
      <c r="G445" s="19" t="str">
        <f ca="1">IF($A$3="","",IF(Aloitus_Start!$D$1="","",IF(C445="",IF(Aloitus_Start!$D$1="Suomi","Tieto puuttuu : "&amp;$A445,IF(Aloitus_Start!$D$1="Svenska","Information saknas : "&amp;$A445)),"")))</f>
        <v/>
      </c>
    </row>
    <row r="446" spans="1:7" x14ac:dyDescent="0.2">
      <c r="A446" s="37" t="str">
        <f ca="1">IF(Testitaulu_Testtabell!$B$2="","",IF(Testitaulu_Testtabell!A450="","",IF(Asetukset!$B$26=(MID(CELL("filename",A445),FIND("]",CELL("filename",A445))+1,255)),Testitaulu_Testtabell!A450,"")))</f>
        <v/>
      </c>
      <c r="B446" s="19" t="str">
        <f ca="1">IF(Testitaulu_Testtabell!$B$2="","",IF(Testitaulu_Testtabell!B450="","",IF(Asetukset!$B$26=(MID(CELL("filename",B445),FIND("]",CELL("filename",B445))+1,255)),Testitaulu_Testtabell!B450,"")))</f>
        <v/>
      </c>
      <c r="C446" s="38" t="str">
        <f ca="1">IF(Testitaulu_Testtabell!$B$2="","",IF(Testitaulu_Testtabell!C450="","",IF(Asetukset!$B$26=(MID(CELL("filename",C445),FIND("]",CELL("filename",C445))+1,255)),Testitaulu_Testtabell!C450,"")))</f>
        <v/>
      </c>
      <c r="G446" s="19"/>
    </row>
    <row r="447" spans="1:7" x14ac:dyDescent="0.2">
      <c r="A447" s="37" t="str">
        <f ca="1">IF(Testitaulu_Testtabell!$B$2="","",IF(Testitaulu_Testtabell!A451="","",IF(Asetukset!$B$26=(MID(CELL("filename",A446),FIND("]",CELL("filename",A446))+1,255)),Testitaulu_Testtabell!A451,"")))</f>
        <v/>
      </c>
      <c r="B447" s="19" t="str">
        <f ca="1">IF(Testitaulu_Testtabell!$B$2="","",IF(Testitaulu_Testtabell!B451="","",IF(Asetukset!$B$26=(MID(CELL("filename",B446),FIND("]",CELL("filename",B446))+1,255)),Testitaulu_Testtabell!B451,"")))</f>
        <v/>
      </c>
      <c r="C447" s="38" t="str">
        <f ca="1">IF(Testitaulu_Testtabell!$B$2="","",IF(Testitaulu_Testtabell!C451="","",IF(Asetukset!$B$26=(MID(CELL("filename",C446),FIND("]",CELL("filename",C446))+1,255)),Testitaulu_Testtabell!C451,"")))</f>
        <v/>
      </c>
      <c r="D447" s="19" t="str">
        <f>IF(Aloitus_Start!$D$1="","",IF(B447="","",IF(C447="","",C447-B447)))</f>
        <v/>
      </c>
      <c r="E447" s="45" t="str">
        <f>IF(Aloitus_Start!$D$1="","",IF(B447="","",IF(B447=0,"",IF(B447=" ","",IF(C447="","",(C447/B447)-1)))))</f>
        <v/>
      </c>
      <c r="F447" s="19" t="str">
        <f ca="1">IF($A$3="","",IF(Aloitus_Start!$D$1="","",IF(B447="",IF(Aloitus_Start!$D$1="Suomi","Tieto puuttuu : "&amp;$A447,IF(Aloitus_Start!$D$1="Svenska","Information saknas : "&amp;$A447)),"")))</f>
        <v/>
      </c>
      <c r="G447" s="19" t="str">
        <f ca="1">IF($A$3="","",IF(Aloitus_Start!$D$1="","",IF(C447="",IF(Aloitus_Start!$D$1="Suomi","Tieto puuttuu : "&amp;$A447,IF(Aloitus_Start!$D$1="Svenska","Information saknas : "&amp;$A447)),"")))</f>
        <v/>
      </c>
    </row>
    <row r="448" spans="1:7" x14ac:dyDescent="0.2">
      <c r="A448" s="37" t="str">
        <f ca="1">IF(Testitaulu_Testtabell!$B$2="","",IF(Testitaulu_Testtabell!A452="","",IF(Asetukset!$B$26=(MID(CELL("filename",A447),FIND("]",CELL("filename",A447))+1,255)),Testitaulu_Testtabell!A452,"")))</f>
        <v/>
      </c>
      <c r="B448" s="19" t="str">
        <f ca="1">IF(Testitaulu_Testtabell!$B$2="","",IF(Testitaulu_Testtabell!B452="","",IF(Asetukset!$B$26=(MID(CELL("filename",B447),FIND("]",CELL("filename",B447))+1,255)),Testitaulu_Testtabell!B452,"")))</f>
        <v/>
      </c>
      <c r="C448" s="38" t="str">
        <f ca="1">IF(Testitaulu_Testtabell!$B$2="","",IF(Testitaulu_Testtabell!C452="","",IF(Asetukset!$B$26=(MID(CELL("filename",C447),FIND("]",CELL("filename",C447))+1,255)),Testitaulu_Testtabell!C452,"")))</f>
        <v/>
      </c>
      <c r="D448" s="19" t="str">
        <f>IF(Aloitus_Start!$D$1="","",IF(B448="","",IF(C448="","",C448-B448)))</f>
        <v/>
      </c>
      <c r="E448" s="45" t="str">
        <f>IF(Aloitus_Start!$D$1="","",IF(B448="","",IF(B448=0,"",IF(B448=" ","",IF(C448="","",(C448/B448)-1)))))</f>
        <v/>
      </c>
      <c r="F448" s="19" t="str">
        <f ca="1">IF($A$3="","",IF(Aloitus_Start!$D$1="","",IF(B448="",IF(Aloitus_Start!$D$1="Suomi","Tieto puuttuu : "&amp;$A448,IF(Aloitus_Start!$D$1="Svenska","Information saknas : "&amp;$A448)),"")))</f>
        <v/>
      </c>
      <c r="G448" s="19" t="str">
        <f ca="1">IF($A$3="","",IF(Aloitus_Start!$D$1="","",IF(C448="",IF(Aloitus_Start!$D$1="Suomi","Tieto puuttuu : "&amp;$A448,IF(Aloitus_Start!$D$1="Svenska","Information saknas : "&amp;$A448)),"")))</f>
        <v/>
      </c>
    </row>
    <row r="449" spans="1:7" x14ac:dyDescent="0.2">
      <c r="A449" s="37" t="str">
        <f ca="1">IF(Testitaulu_Testtabell!$B$2="","",IF(Testitaulu_Testtabell!A453="","",IF(Asetukset!$B$26=(MID(CELL("filename",A448),FIND("]",CELL("filename",A448))+1,255)),Testitaulu_Testtabell!A453,"")))</f>
        <v/>
      </c>
      <c r="B449" s="19" t="str">
        <f ca="1">IF(Testitaulu_Testtabell!$B$2="","",IF(Testitaulu_Testtabell!B453="","",IF(Asetukset!$B$26=(MID(CELL("filename",B448),FIND("]",CELL("filename",B448))+1,255)),Testitaulu_Testtabell!B453,"")))</f>
        <v/>
      </c>
      <c r="C449" s="38" t="str">
        <f ca="1">IF(Testitaulu_Testtabell!$B$2="","",IF(Testitaulu_Testtabell!C453="","",IF(Asetukset!$B$26=(MID(CELL("filename",C448),FIND("]",CELL("filename",C448))+1,255)),Testitaulu_Testtabell!C453,"")))</f>
        <v/>
      </c>
      <c r="F449" s="19" t="str">
        <f ca="1">IF($A$3="","",IF(Aloitus_Start!$D$1="","",IF(B449="",IF(Aloitus_Start!$D$1="Suomi","Tieto puuttuu : "&amp;$A449,IF(Aloitus_Start!$D$1="Svenska","Information saknas : "&amp;$A449)),"")))</f>
        <v/>
      </c>
      <c r="G449" s="19" t="str">
        <f ca="1">IF($A$3="","",IF(Aloitus_Start!$D$1="","",IF(C449="",IF(Aloitus_Start!$D$1="Suomi","Tieto puuttuu : "&amp;$A449,IF(Aloitus_Start!$D$1="Svenska","Information saknas : "&amp;$A449)),"")))</f>
        <v/>
      </c>
    </row>
    <row r="450" spans="1:7" x14ac:dyDescent="0.2">
      <c r="A450" s="37" t="str">
        <f ca="1">IF(Testitaulu_Testtabell!$B$2="","",IF(Testitaulu_Testtabell!A454="","",IF(Asetukset!$B$26=(MID(CELL("filename",A449),FIND("]",CELL("filename",A449))+1,255)),Testitaulu_Testtabell!A454,"")))</f>
        <v/>
      </c>
      <c r="B450" s="19" t="str">
        <f ca="1">IF(Testitaulu_Testtabell!$B$2="","",IF(Testitaulu_Testtabell!B454="","",IF(Asetukset!$B$26=(MID(CELL("filename",B449),FIND("]",CELL("filename",B449))+1,255)),Testitaulu_Testtabell!B454,"")))</f>
        <v/>
      </c>
      <c r="C450" s="38" t="str">
        <f ca="1">IF(Testitaulu_Testtabell!$B$2="","",IF(Testitaulu_Testtabell!C454="","",IF(Asetukset!$B$26=(MID(CELL("filename",C449),FIND("]",CELL("filename",C449))+1,255)),Testitaulu_Testtabell!C454,"")))</f>
        <v/>
      </c>
      <c r="D450" s="19" t="str">
        <f>IF(Aloitus_Start!$D$1="","",IF(B450="","",IF(C450="","",C450-B450)))</f>
        <v/>
      </c>
      <c r="E450" s="45" t="str">
        <f>IF(Aloitus_Start!$D$1="","",IF(B450="","",IF(B450=0,"",IF(B450=" ","",IF(C450="","",(C450/B450)-1)))))</f>
        <v/>
      </c>
      <c r="F450" s="19" t="str">
        <f ca="1">IF($A$3="","",IF(Aloitus_Start!$D$1="","",IF(B450="",IF(Aloitus_Start!$D$1="Suomi","Tieto puuttuu : "&amp;$A450,IF(Aloitus_Start!$D$1="Svenska","Information saknas : "&amp;$A450)),"")))</f>
        <v/>
      </c>
      <c r="G450" s="19" t="str">
        <f ca="1">IF($A$3="","",IF(Aloitus_Start!$D$1="","",IF(C450="",IF(Aloitus_Start!$D$1="Suomi","Tieto puuttuu : "&amp;$A450,IF(Aloitus_Start!$D$1="Svenska","Information saknas : "&amp;$A450)),"")))</f>
        <v/>
      </c>
    </row>
    <row r="451" spans="1:7" x14ac:dyDescent="0.2">
      <c r="A451" s="37" t="str">
        <f ca="1">IF(Testitaulu_Testtabell!$B$2="","",IF(Testitaulu_Testtabell!A455="","",IF(Asetukset!$B$26=(MID(CELL("filename",A450),FIND("]",CELL("filename",A450))+1,255)),Testitaulu_Testtabell!A455,"")))</f>
        <v/>
      </c>
      <c r="B451" s="19" t="str">
        <f ca="1">IF(Testitaulu_Testtabell!$B$2="","",IF(Testitaulu_Testtabell!B455="","",IF(Asetukset!$B$26=(MID(CELL("filename",B450),FIND("]",CELL("filename",B450))+1,255)),Testitaulu_Testtabell!B455,"")))</f>
        <v/>
      </c>
      <c r="C451" s="38" t="str">
        <f ca="1">IF(Testitaulu_Testtabell!$B$2="","",IF(Testitaulu_Testtabell!C455="","",IF(Asetukset!$B$26=(MID(CELL("filename",C450),FIND("]",CELL("filename",C450))+1,255)),Testitaulu_Testtabell!C455,"")))</f>
        <v/>
      </c>
      <c r="D451" s="19" t="str">
        <f>IF(Aloitus_Start!$D$1="","",IF(B451="","",IF(C451="","",C451-B451)))</f>
        <v/>
      </c>
      <c r="E451" s="45" t="str">
        <f>IF(Aloitus_Start!$D$1="","",IF(B451="","",IF(B451=0,"",IF(B451=" ","",IF(C451="","",(C451/B451)-1)))))</f>
        <v/>
      </c>
      <c r="F451" s="19" t="str">
        <f ca="1">IF($A$3="","",IF(Aloitus_Start!$D$1="","",IF(B451="",IF(Aloitus_Start!$D$1="Suomi","Tieto puuttuu : "&amp;$A451,IF(Aloitus_Start!$D$1="Svenska","Information saknas : "&amp;$A451)),"")))</f>
        <v/>
      </c>
      <c r="G451" s="19" t="str">
        <f ca="1">IF($A$3="","",IF(Aloitus_Start!$D$1="","",IF(C451="",IF(Aloitus_Start!$D$1="Suomi","Tieto puuttuu : "&amp;$A451,IF(Aloitus_Start!$D$1="Svenska","Information saknas : "&amp;$A451)),"")))</f>
        <v/>
      </c>
    </row>
    <row r="452" spans="1:7" x14ac:dyDescent="0.2">
      <c r="A452" s="37" t="str">
        <f ca="1">IF(Testitaulu_Testtabell!$B$2="","",IF(Testitaulu_Testtabell!A456="","",IF(Asetukset!$B$26=(MID(CELL("filename",A451),FIND("]",CELL("filename",A451))+1,255)),Testitaulu_Testtabell!A456,"")))</f>
        <v/>
      </c>
      <c r="B452" s="19" t="str">
        <f ca="1">IF(Testitaulu_Testtabell!$B$2="","",IF(Testitaulu_Testtabell!B456="","",IF(Asetukset!$B$26=(MID(CELL("filename",B451),FIND("]",CELL("filename",B451))+1,255)),Testitaulu_Testtabell!B456,"")))</f>
        <v/>
      </c>
      <c r="C452" s="38" t="str">
        <f ca="1">IF(Testitaulu_Testtabell!$B$2="","",IF(Testitaulu_Testtabell!C456="","",IF(Asetukset!$B$26=(MID(CELL("filename",C451),FIND("]",CELL("filename",C451))+1,255)),Testitaulu_Testtabell!C456,"")))</f>
        <v/>
      </c>
      <c r="F452" s="19" t="str">
        <f ca="1">IF($A$3="","",IF(Aloitus_Start!$D$1="","",IF(B452="",IF(Aloitus_Start!$D$1="Suomi","Tieto puuttuu : "&amp;$A452,IF(Aloitus_Start!$D$1="Svenska","Information saknas : "&amp;$A452)),"")))</f>
        <v/>
      </c>
      <c r="G452" s="19" t="str">
        <f ca="1">IF($A$3="","",IF(Aloitus_Start!$D$1="","",IF(C452="",IF(Aloitus_Start!$D$1="Suomi","Tieto puuttuu : "&amp;$A452,IF(Aloitus_Start!$D$1="Svenska","Information saknas : "&amp;$A452)),"")))</f>
        <v/>
      </c>
    </row>
    <row r="453" spans="1:7" x14ac:dyDescent="0.2">
      <c r="A453" s="37" t="str">
        <f ca="1">IF(Testitaulu_Testtabell!$B$2="","",IF(Testitaulu_Testtabell!A457="","",IF(Asetukset!$B$26=(MID(CELL("filename",A452),FIND("]",CELL("filename",A452))+1,255)),Testitaulu_Testtabell!A457,"")))</f>
        <v/>
      </c>
      <c r="B453" s="19" t="str">
        <f ca="1">IF(Testitaulu_Testtabell!$B$2="","",IF(Testitaulu_Testtabell!B457="","",IF(Asetukset!$B$26=(MID(CELL("filename",B452),FIND("]",CELL("filename",B452))+1,255)),Testitaulu_Testtabell!B457,"")))</f>
        <v/>
      </c>
      <c r="C453" s="38" t="str">
        <f ca="1">IF(Testitaulu_Testtabell!$B$2="","",IF(Testitaulu_Testtabell!C457="","",IF(Asetukset!$B$26=(MID(CELL("filename",C452),FIND("]",CELL("filename",C452))+1,255)),Testitaulu_Testtabell!C457,"")))</f>
        <v/>
      </c>
      <c r="D453" s="19" t="str">
        <f>IF(Aloitus_Start!$D$1="","",IF(B453="","",IF(C453="","",C453-B453)))</f>
        <v/>
      </c>
      <c r="E453" s="45" t="str">
        <f>IF(Aloitus_Start!$D$1="","",IF(B453="","",IF(B453=0,"",IF(B453=" ","",IF(C453="","",(C453/B453)-1)))))</f>
        <v/>
      </c>
      <c r="F453" s="19" t="str">
        <f ca="1">IF($A$3="","",IF(Aloitus_Start!$D$1="","",IF(B453="",IF(Aloitus_Start!$D$1="Suomi","Tieto puuttuu : "&amp;$A453,IF(Aloitus_Start!$D$1="Svenska","Information saknas : "&amp;$A453)),"")))</f>
        <v/>
      </c>
      <c r="G453" s="19" t="str">
        <f ca="1">IF($A$3="","",IF(Aloitus_Start!$D$1="","",IF(C453="",IF(Aloitus_Start!$D$1="Suomi","Tieto puuttuu : "&amp;$A453,IF(Aloitus_Start!$D$1="Svenska","Information saknas : "&amp;$A453)),"")))</f>
        <v/>
      </c>
    </row>
    <row r="454" spans="1:7" x14ac:dyDescent="0.2">
      <c r="A454" s="37" t="str">
        <f ca="1">IF(Testitaulu_Testtabell!$B$2="","",IF(Testitaulu_Testtabell!A458="","",IF(Asetukset!$B$26=(MID(CELL("filename",A453),FIND("]",CELL("filename",A453))+1,255)),Testitaulu_Testtabell!A458,"")))</f>
        <v/>
      </c>
      <c r="B454" s="19" t="str">
        <f ca="1">IF(Testitaulu_Testtabell!$B$2="","",IF(Testitaulu_Testtabell!B458="","",IF(Asetukset!$B$26=(MID(CELL("filename",B453),FIND("]",CELL("filename",B453))+1,255)),Testitaulu_Testtabell!B458,"")))</f>
        <v/>
      </c>
      <c r="C454" s="38" t="str">
        <f ca="1">IF(Testitaulu_Testtabell!$B$2="","",IF(Testitaulu_Testtabell!C458="","",IF(Asetukset!$B$26=(MID(CELL("filename",C453),FIND("]",CELL("filename",C453))+1,255)),Testitaulu_Testtabell!C458,"")))</f>
        <v/>
      </c>
      <c r="D454" s="19" t="str">
        <f>IF(Aloitus_Start!$D$1="","",IF(B454="","",IF(C454="","",C454-B454)))</f>
        <v/>
      </c>
      <c r="E454" s="45" t="str">
        <f>IF(Aloitus_Start!$D$1="","",IF(B454="","",IF(B454=0,"",IF(B454=" ","",IF(C454="","",(C454/B454)-1)))))</f>
        <v/>
      </c>
      <c r="F454" s="19" t="str">
        <f ca="1">IF($A$3="","",IF(Aloitus_Start!$D$1="","",IF(B454="",IF(Aloitus_Start!$D$1="Suomi","Tieto puuttuu : "&amp;$A454,IF(Aloitus_Start!$D$1="Svenska","Information saknas : "&amp;$A454)),"")))</f>
        <v/>
      </c>
      <c r="G454" s="19" t="str">
        <f ca="1">IF($A$3="","",IF(Aloitus_Start!$D$1="","",IF(C454="",IF(Aloitus_Start!$D$1="Suomi","Tieto puuttuu : "&amp;$A454,IF(Aloitus_Start!$D$1="Svenska","Information saknas : "&amp;$A454)),"")))</f>
        <v/>
      </c>
    </row>
    <row r="455" spans="1:7" x14ac:dyDescent="0.2">
      <c r="A455" s="37" t="str">
        <f ca="1">IF(Testitaulu_Testtabell!$B$2="","",IF(Testitaulu_Testtabell!A459="","",IF(Asetukset!$B$26=(MID(CELL("filename",A454),FIND("]",CELL("filename",A454))+1,255)),Testitaulu_Testtabell!A459,"")))</f>
        <v/>
      </c>
      <c r="B455" s="19" t="str">
        <f ca="1">IF(Testitaulu_Testtabell!$B$2="","",IF(Testitaulu_Testtabell!B459="","",IF(Asetukset!$B$26=(MID(CELL("filename",B454),FIND("]",CELL("filename",B454))+1,255)),Testitaulu_Testtabell!B459,"")))</f>
        <v/>
      </c>
      <c r="C455" s="38" t="str">
        <f ca="1">IF(Testitaulu_Testtabell!$B$2="","",IF(Testitaulu_Testtabell!C459="","",IF(Asetukset!$B$26=(MID(CELL("filename",C454),FIND("]",CELL("filename",C454))+1,255)),Testitaulu_Testtabell!C459,"")))</f>
        <v/>
      </c>
      <c r="F455" s="19" t="str">
        <f ca="1">IF($A$3="","",IF(Aloitus_Start!$D$1="","",IF(B455="",IF(Aloitus_Start!$D$1="Suomi","Tieto puuttuu : "&amp;$A455,IF(Aloitus_Start!$D$1="Svenska","Information saknas : "&amp;$A455)),"")))</f>
        <v/>
      </c>
      <c r="G455" s="19" t="str">
        <f ca="1">IF($A$3="","",IF(Aloitus_Start!$D$1="","",IF(C455="",IF(Aloitus_Start!$D$1="Suomi","Tieto puuttuu : "&amp;$A455,IF(Aloitus_Start!$D$1="Svenska","Information saknas : "&amp;$A455)),"")))</f>
        <v/>
      </c>
    </row>
    <row r="456" spans="1:7" x14ac:dyDescent="0.2">
      <c r="A456" s="37" t="str">
        <f ca="1">IF(Testitaulu_Testtabell!$B$2="","",IF(Testitaulu_Testtabell!A460="","",IF(Asetukset!$B$26=(MID(CELL("filename",A455),FIND("]",CELL("filename",A455))+1,255)),Testitaulu_Testtabell!A460,"")))</f>
        <v/>
      </c>
      <c r="B456" s="19" t="str">
        <f ca="1">IF(Testitaulu_Testtabell!$B$2="","",IF(Testitaulu_Testtabell!B460="","",IF(Asetukset!$B$26=(MID(CELL("filename",B455),FIND("]",CELL("filename",B455))+1,255)),Testitaulu_Testtabell!B460,"")))</f>
        <v/>
      </c>
      <c r="C456" s="38" t="str">
        <f ca="1">IF(Testitaulu_Testtabell!$B$2="","",IF(Testitaulu_Testtabell!C460="","",IF(Asetukset!$B$26=(MID(CELL("filename",C455),FIND("]",CELL("filename",C455))+1,255)),Testitaulu_Testtabell!C460,"")))</f>
        <v/>
      </c>
      <c r="D456" s="19" t="str">
        <f>IF(Aloitus_Start!$D$1="","",IF(B456="","",IF(C456="","",C456-B456)))</f>
        <v/>
      </c>
      <c r="E456" s="45" t="str">
        <f>IF(Aloitus_Start!$D$1="","",IF(B456="","",IF(B456=0,"",IF(B456=" ","",IF(C456="","",(C456/B456)-1)))))</f>
        <v/>
      </c>
      <c r="F456" s="19" t="str">
        <f ca="1">IF($A$3="","",IF(Aloitus_Start!$D$1="","",IF(B456="",IF(Aloitus_Start!$D$1="Suomi","Tieto puuttuu : "&amp;$A456,IF(Aloitus_Start!$D$1="Svenska","Information saknas : "&amp;$A456)),"")))</f>
        <v/>
      </c>
      <c r="G456" s="19" t="str">
        <f ca="1">IF($A$3="","",IF(Aloitus_Start!$D$1="","",IF(C456="",IF(Aloitus_Start!$D$1="Suomi","Tieto puuttuu : "&amp;$A456,IF(Aloitus_Start!$D$1="Svenska","Information saknas : "&amp;$A456)),"")))</f>
        <v/>
      </c>
    </row>
    <row r="457" spans="1:7" x14ac:dyDescent="0.2">
      <c r="A457" s="37" t="str">
        <f ca="1">IF(Testitaulu_Testtabell!$B$2="","",IF(Testitaulu_Testtabell!A461="","",IF(Asetukset!$B$26=(MID(CELL("filename",A456),FIND("]",CELL("filename",A456))+1,255)),Testitaulu_Testtabell!A461,"")))</f>
        <v/>
      </c>
      <c r="B457" s="19" t="str">
        <f ca="1">IF(Testitaulu_Testtabell!$B$2="","",IF(Testitaulu_Testtabell!B461="","",IF(Asetukset!$B$26=(MID(CELL("filename",B456),FIND("]",CELL("filename",B456))+1,255)),Testitaulu_Testtabell!B461,"")))</f>
        <v/>
      </c>
      <c r="C457" s="38" t="str">
        <f ca="1">IF(Testitaulu_Testtabell!$B$2="","",IF(Testitaulu_Testtabell!C461="","",IF(Asetukset!$B$26=(MID(CELL("filename",C456),FIND("]",CELL("filename",C456))+1,255)),Testitaulu_Testtabell!C461,"")))</f>
        <v/>
      </c>
      <c r="G457" s="19"/>
    </row>
    <row r="458" spans="1:7" x14ac:dyDescent="0.2">
      <c r="A458" s="37" t="str">
        <f ca="1">IF(Testitaulu_Testtabell!$B$2="","",IF(Testitaulu_Testtabell!A462="","",IF(Asetukset!$B$26=(MID(CELL("filename",A457),FIND("]",CELL("filename",A457))+1,255)),Testitaulu_Testtabell!A462,"")))</f>
        <v/>
      </c>
      <c r="B458" s="19" t="str">
        <f ca="1">IF(Testitaulu_Testtabell!$B$2="","",IF(Testitaulu_Testtabell!B462="","",IF(Asetukset!$B$26=(MID(CELL("filename",B457),FIND("]",CELL("filename",B457))+1,255)),Testitaulu_Testtabell!B462,"")))</f>
        <v/>
      </c>
      <c r="C458" s="38" t="str">
        <f ca="1">IF(Testitaulu_Testtabell!$B$2="","",IF(Testitaulu_Testtabell!C462="","",IF(Asetukset!$B$26=(MID(CELL("filename",C457),FIND("]",CELL("filename",C457))+1,255)),Testitaulu_Testtabell!C462,"")))</f>
        <v/>
      </c>
      <c r="D458" s="19" t="str">
        <f>IF(Aloitus_Start!$D$1="","",IF(B458="","",IF(C458="","",C458-B458)))</f>
        <v/>
      </c>
      <c r="E458" s="45" t="str">
        <f>IF(Aloitus_Start!$D$1="","",IF(B458="","",IF(B458=0,"",IF(B458=" ","",IF(C458="","",(C458/B458)-1)))))</f>
        <v/>
      </c>
      <c r="F458" s="19" t="str">
        <f ca="1">IF($A$3="","",IF(Aloitus_Start!$D$1="","",IF(B458="",IF(Aloitus_Start!$D$1="Suomi","Tieto puuttuu : "&amp;$A458,IF(Aloitus_Start!$D$1="Svenska","Information saknas : "&amp;$A458)),"")))</f>
        <v/>
      </c>
      <c r="G458" s="19" t="str">
        <f ca="1">IF($A$3="","",IF(Aloitus_Start!$D$1="","",IF(C458="",IF(Aloitus_Start!$D$1="Suomi","Tieto puuttuu : "&amp;$A458,IF(Aloitus_Start!$D$1="Svenska","Information saknas : "&amp;$A458)),"")))</f>
        <v/>
      </c>
    </row>
    <row r="459" spans="1:7" x14ac:dyDescent="0.2">
      <c r="A459" s="37" t="str">
        <f ca="1">IF(Testitaulu_Testtabell!$B$2="","",IF(Testitaulu_Testtabell!A463="","",IF(Asetukset!$B$26=(MID(CELL("filename",A458),FIND("]",CELL("filename",A458))+1,255)),Testitaulu_Testtabell!A463,"")))</f>
        <v/>
      </c>
      <c r="B459" s="19" t="str">
        <f ca="1">IF(Testitaulu_Testtabell!$B$2="","",IF(Testitaulu_Testtabell!B463="","",IF(Asetukset!$B$26=(MID(CELL("filename",B458),FIND("]",CELL("filename",B458))+1,255)),Testitaulu_Testtabell!B463,"")))</f>
        <v/>
      </c>
      <c r="C459" s="38" t="str">
        <f ca="1">IF(Testitaulu_Testtabell!$B$2="","",IF(Testitaulu_Testtabell!C463="","",IF(Asetukset!$B$26=(MID(CELL("filename",C458),FIND("]",CELL("filename",C458))+1,255)),Testitaulu_Testtabell!C463,"")))</f>
        <v/>
      </c>
      <c r="D459" s="19" t="str">
        <f>IF(Aloitus_Start!$D$1="","",IF(B459="","",IF(C459="","",C459-B459)))</f>
        <v/>
      </c>
      <c r="E459" s="45" t="str">
        <f>IF(Aloitus_Start!$D$1="","",IF(B459="","",IF(B459=0,"",IF(B459=" ","",IF(C459="","",(C459/B459)-1)))))</f>
        <v/>
      </c>
      <c r="F459" s="19" t="str">
        <f ca="1">IF($A$3="","",IF(Aloitus_Start!$D$1="","",IF(B459="",IF(Aloitus_Start!$D$1="Suomi","Tieto puuttuu : "&amp;$A459,IF(Aloitus_Start!$D$1="Svenska","Information saknas : "&amp;$A459)),"")))</f>
        <v/>
      </c>
      <c r="G459" s="19" t="str">
        <f ca="1">IF($A$3="","",IF(Aloitus_Start!$D$1="","",IF(C459="",IF(Aloitus_Start!$D$1="Suomi","Tieto puuttuu : "&amp;$A459,IF(Aloitus_Start!$D$1="Svenska","Information saknas : "&amp;$A459)),"")))</f>
        <v/>
      </c>
    </row>
    <row r="460" spans="1:7" x14ac:dyDescent="0.2">
      <c r="A460" s="37" t="str">
        <f ca="1">IF(Testitaulu_Testtabell!$B$2="","",IF(Testitaulu_Testtabell!A464="","",IF(Asetukset!$B$26=(MID(CELL("filename",A459),FIND("]",CELL("filename",A459))+1,255)),Testitaulu_Testtabell!A464,"")))</f>
        <v/>
      </c>
      <c r="B460" s="19" t="str">
        <f ca="1">IF(Testitaulu_Testtabell!$B$2="","",IF(Testitaulu_Testtabell!B464="","",IF(Asetukset!$B$26=(MID(CELL("filename",B459),FIND("]",CELL("filename",B459))+1,255)),Testitaulu_Testtabell!B464,"")))</f>
        <v/>
      </c>
      <c r="C460" s="38" t="str">
        <f ca="1">IF(Testitaulu_Testtabell!$B$2="","",IF(Testitaulu_Testtabell!C464="","",IF(Asetukset!$B$26=(MID(CELL("filename",C459),FIND("]",CELL("filename",C459))+1,255)),Testitaulu_Testtabell!C464,"")))</f>
        <v/>
      </c>
      <c r="F460" s="19" t="str">
        <f ca="1">IF($A$3="","",IF(Aloitus_Start!$D$1="","",IF(B460="",IF(Aloitus_Start!$D$1="Suomi","Tieto puuttuu : "&amp;$A460,IF(Aloitus_Start!$D$1="Svenska","Information saknas : "&amp;$A460)),"")))</f>
        <v/>
      </c>
      <c r="G460" s="19" t="str">
        <f ca="1">IF($A$3="","",IF(Aloitus_Start!$D$1="","",IF(C460="",IF(Aloitus_Start!$D$1="Suomi","Tieto puuttuu : "&amp;$A460,IF(Aloitus_Start!$D$1="Svenska","Information saknas : "&amp;$A460)),"")))</f>
        <v/>
      </c>
    </row>
    <row r="461" spans="1:7" ht="12" thickBot="1" x14ac:dyDescent="0.25">
      <c r="A461" s="39" t="str">
        <f ca="1">IF(Testitaulu_Testtabell!$B$2="","",IF(Testitaulu_Testtabell!A465="","",IF(Asetukset!$B$26=(MID(CELL("filename",A460),FIND("]",CELL("filename",A460))+1,255)),Testitaulu_Testtabell!A465,"")))</f>
        <v/>
      </c>
      <c r="B461" s="40" t="str">
        <f ca="1">IF(Testitaulu_Testtabell!$B$2="","",IF(Testitaulu_Testtabell!B465="","",IF(Asetukset!$B$26=(MID(CELL("filename",B460),FIND("]",CELL("filename",B460))+1,255)),Testitaulu_Testtabell!B465,"")))</f>
        <v/>
      </c>
      <c r="C461" s="41" t="str">
        <f ca="1">IF(Testitaulu_Testtabell!$B$2="","",IF(Testitaulu_Testtabell!C465="","",IF(Asetukset!$B$26=(MID(CELL("filename",C460),FIND("]",CELL("filename",C460))+1,255)),Testitaulu_Testtabell!C465,"")))</f>
        <v/>
      </c>
      <c r="D461" s="19" t="str">
        <f>IF(Aloitus_Start!$D$1="","",IF(B461="","",IF(C461="","",C461-B461)))</f>
        <v/>
      </c>
      <c r="E461" s="45" t="str">
        <f>IF(Aloitus_Start!$D$1="","",IF(B461="","",IF(B461=0,"",IF(B461=" ","",IF(C461="","",(C461/B461)-1)))))</f>
        <v/>
      </c>
      <c r="F461" s="19" t="str">
        <f ca="1">IF($A$3="","",IF(Aloitus_Start!$D$1="","",IF(B461="",IF(Aloitus_Start!$D$1="Suomi","Tieto puuttuu : "&amp;$A461,IF(Aloitus_Start!$D$1="Svenska","Information saknas : "&amp;$A461)),"")))</f>
        <v/>
      </c>
      <c r="G461" s="19" t="str">
        <f ca="1">IF($A$3="","",IF(Aloitus_Start!$D$1="","",IF(C461="",IF(Aloitus_Start!$D$1="Suomi","Tieto puuttuu : "&amp;$A461,IF(Aloitus_Start!$D$1="Svenska","Information saknas : "&amp;$A461)),"")))</f>
        <v/>
      </c>
    </row>
  </sheetData>
  <sheetProtection algorithmName="SHA-512" hashValue="q4cWW2bvavl1xeyFZL5Og0KPLijG1leWBv/bx0IaS8SZMcgXRMVFyRx05pvZUMALFgzTN96RCgZLFCvdB+bw/g==" saltValue="EaQLF3kVurcOT3etQSkZzQ==" spinCount="100000" sheet="1" objects="1" scenarios="1"/>
  <mergeCells count="1">
    <mergeCell ref="C2:D2"/>
  </mergeCells>
  <conditionalFormatting sqref="F2">
    <cfRule type="cellIs" dxfId="19" priority="9" operator="equal">
      <formula>"Valitse kieli - Välj språket"</formula>
    </cfRule>
  </conditionalFormatting>
  <conditionalFormatting sqref="F2">
    <cfRule type="cellIs" dxfId="18" priority="12" operator="equal">
      <formula>"Valitse kieli - Välj spåket"</formula>
    </cfRule>
  </conditionalFormatting>
  <conditionalFormatting sqref="C2">
    <cfRule type="cellIs" dxfId="17" priority="2" operator="equal">
      <formula>"Siivoa testitaulu / Städ testtabell"</formula>
    </cfRule>
    <cfRule type="cellIs" dxfId="16" priority="3" operator="equal">
      <formula>"Siivoa testitaulu / Städ testtabell"</formula>
    </cfRule>
  </conditionalFormatting>
  <conditionalFormatting sqref="C2:D2">
    <cfRule type="cellIs" dxfId="15" priority="1" operator="notEqual">
      <formula>"Siivoa testitaulu / Städ testtabell"</formula>
    </cfRule>
  </conditionalFormatting>
  <hyperlinks>
    <hyperlink ref="F2" location="Kielivalinta" display="Kielivalinta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9">
    <tabColor rgb="FF00B050"/>
  </sheetPr>
  <dimension ref="A1:G523"/>
  <sheetViews>
    <sheetView workbookViewId="0"/>
  </sheetViews>
  <sheetFormatPr defaultColWidth="9.140625" defaultRowHeight="11.25" x14ac:dyDescent="0.2"/>
  <cols>
    <col min="1" max="1" width="76.28515625" style="36" bestFit="1" customWidth="1"/>
    <col min="2" max="3" width="19.28515625" style="42" customWidth="1"/>
    <col min="4" max="4" width="9.5703125" style="19" customWidth="1"/>
    <col min="5" max="5" width="9.5703125" style="45" customWidth="1"/>
    <col min="6" max="6" width="29.7109375" style="19" customWidth="1"/>
    <col min="7" max="7" width="29.7109375" style="36" customWidth="1"/>
    <col min="8" max="16384" width="9.140625" style="36"/>
  </cols>
  <sheetData>
    <row r="1" spans="1:7" s="28" customFormat="1" ht="15" x14ac:dyDescent="0.25">
      <c r="A1" s="24" t="str">
        <f ca="1">IF(Aloitus_Start!$D$1="","Olet taulussa / Du är i tabellen "&amp;MID(CELL("filename",A1),FIND("]",CELL("filename",A1))+1,255),IF(Aloitus_Start!$D$1="Suomi","Olet taulussa "&amp;MID(CELL("filename",A1),FIND("]",CELL("filename",A1))+1,255),IF(Aloitus_Start!$D$1="Svenska","Du är i tabellen "&amp;MID(CELL("filename",A1),FIND("]",CELL("filename",A1))+1,255))))</f>
        <v>Olet taulussa / Du är i tabellen Erik_Special</v>
      </c>
      <c r="B1" s="25"/>
      <c r="C1" s="26" t="str">
        <f ca="1" xml:space="preserve"> MID(CELL("filename",C1),FIND("]",CELL("filename",C1))+1,255)</f>
        <v>Erik_Special</v>
      </c>
      <c r="D1" s="26"/>
      <c r="E1" s="43"/>
      <c r="F1" s="27" t="str">
        <f ca="1" xml:space="preserve"> MID(CELL("filename",F1),FIND("]",CELL("filename",F1))+1,255)</f>
        <v>Erik_Special</v>
      </c>
    </row>
    <row r="2" spans="1:7" s="28" customFormat="1" ht="15.75" thickBot="1" x14ac:dyDescent="0.3">
      <c r="A2" s="29" t="str">
        <f ca="1">"Liitä tiedot tauluun "&amp;Testitaulu_Testtabell!C1&amp;" ja valitse siellä oikea kirjastotyyppi"</f>
        <v>Liitä tiedot tauluun Testitaulu_Testtabell ja valitse siellä oikea kirjastotyyppi</v>
      </c>
      <c r="B2" s="30"/>
      <c r="C2" s="75" t="str">
        <f ca="1">IF($A$3="","",IFERROR(SUM(D4:E578),"Siivoa testitaulu / Städ testtabell"))</f>
        <v/>
      </c>
      <c r="D2" s="76"/>
      <c r="E2" s="43"/>
      <c r="F2" s="31" t="str">
        <f>IF(Aloitus_Start!$D$1="","Valitse kieli - Välj språket","")</f>
        <v>Valitse kieli - Välj språket</v>
      </c>
    </row>
    <row r="3" spans="1:7" ht="23.25" customHeight="1" x14ac:dyDescent="0.2">
      <c r="A3" s="32" t="str">
        <f ca="1">IF(Testitaulu_Testtabell!$B$2="","",IF(Testitaulu_Testtabell!A7="","",IF(Asetukset!$B$26=(MID(CELL("filename",A2),FIND("]",CELL("filename",A2))+1,255)),Testitaulu_Testtabell!A7,"")))</f>
        <v/>
      </c>
      <c r="B3" s="33" t="str">
        <f ca="1">IF(Testitaulu_Testtabell!$B$2="","",IF(Testitaulu_Testtabell!B7="","",IF(Asetukset!$B$26=(MID(CELL("filename",B2),FIND("]",CELL("filename",B2))+1,255)),Testitaulu_Testtabell!B7,"")))</f>
        <v/>
      </c>
      <c r="C3" s="34" t="str">
        <f ca="1">IF(Testitaulu_Testtabell!$B$2="","",IF(Testitaulu_Testtabell!C7="","",IF(Asetukset!$B$26=(MID(CELL("filename",C2),FIND("]",CELL("filename",C2))+1,255)),Testitaulu_Testtabell!C7,"")))</f>
        <v/>
      </c>
      <c r="D3" s="35" t="str">
        <f ca="1">IF($A$3="","",IF(Aloitus_Start!$D$1="Suomi","Muutos",IF(Aloitus_Start!$D$1="Svenska","Förändring","")))</f>
        <v/>
      </c>
      <c r="E3" s="44" t="str">
        <f ca="1">IF($A$3="","",IF(Aloitus_Start!$D$1="Suomi","Muutos%",IF(Aloitus_Start!$D$1="Svenska","Förändr%","")))</f>
        <v/>
      </c>
      <c r="F3" s="19" t="str">
        <f ca="1">IF($A$3="","",IF(Aloitus_Start!$D$1="Suomi","Huom. - "&amp;B4,IF(Aloitus_Start!$D$1="Svenska","Obs. - "&amp;B4,"")))</f>
        <v/>
      </c>
      <c r="G3" s="19" t="str">
        <f ca="1">IF($A$3="","",IF(Aloitus_Start!$D$1="Suomi","Huom. - "&amp;C4,IF(Aloitus_Start!$D$1="Svenska","Obs. - "&amp;C4,"")))</f>
        <v/>
      </c>
    </row>
    <row r="4" spans="1:7" x14ac:dyDescent="0.2">
      <c r="A4" s="37" t="str">
        <f ca="1">IF(Testitaulu_Testtabell!$B$2="","",IF(Testitaulu_Testtabell!A8="","",IF(Asetukset!$B$26=(MID(CELL("filename",A3),FIND("]",CELL("filename",A3))+1,255)),Testitaulu_Testtabell!A8,"")))</f>
        <v/>
      </c>
      <c r="B4" s="19" t="str">
        <f ca="1">IF(Testitaulu_Testtabell!$B$2="","",IF(Testitaulu_Testtabell!B8="","",IF(Asetukset!$B$26=(MID(CELL("filename",B3),FIND("]",CELL("filename",B3))+1,255)),Testitaulu_Testtabell!B8,"")))</f>
        <v/>
      </c>
      <c r="C4" s="38" t="str">
        <f ca="1">IF(Testitaulu_Testtabell!$B$2="","",IF(Testitaulu_Testtabell!C8="","",IF(Asetukset!$B$26=(MID(CELL("filename",C3),FIND("]",CELL("filename",C3))+1,255)),Testitaulu_Testtabell!C8,"")))</f>
        <v/>
      </c>
      <c r="G4" s="19"/>
    </row>
    <row r="5" spans="1:7" x14ac:dyDescent="0.2">
      <c r="A5" s="37" t="str">
        <f ca="1">IF(Testitaulu_Testtabell!$B$2="","",IF(Testitaulu_Testtabell!A9="","",IF(Asetukset!$B$26=(MID(CELL("filename",A4),FIND("]",CELL("filename",A4))+1,255)),Testitaulu_Testtabell!A9,"")))</f>
        <v/>
      </c>
      <c r="B5" s="19" t="str">
        <f ca="1">IF(Testitaulu_Testtabell!$B$2="","",IF(Testitaulu_Testtabell!B9="","",IF(Asetukset!$B$26=(MID(CELL("filename",B4),FIND("]",CELL("filename",B4))+1,255)),Testitaulu_Testtabell!B9,"")))</f>
        <v/>
      </c>
      <c r="C5" s="38" t="str">
        <f ca="1">IF(Testitaulu_Testtabell!$B$2="","",IF(Testitaulu_Testtabell!C9="","",IF(Asetukset!$B$26=(MID(CELL("filename",C4),FIND("]",CELL("filename",C4))+1,255)),Testitaulu_Testtabell!C9,"")))</f>
        <v/>
      </c>
      <c r="D5" s="19" t="str">
        <f>IF(Aloitus_Start!$D$1="","",IF(B5="","",IF(C5="","",C5-B5)))</f>
        <v/>
      </c>
      <c r="E5" s="45" t="str">
        <f>IF(Aloitus_Start!$D$1="","",IF(B5="","",IF(B5=0,"",IF(B5=" ","",IF(C5="","",(C5/B5)-1)))))</f>
        <v/>
      </c>
      <c r="F5" s="19" t="str">
        <f ca="1">IF($A$3="","",IF(Aloitus_Start!$D$1="","",IF(B5="",IF(Aloitus_Start!$D$1="Suomi","Tieto puuttuu : "&amp;$A5,IF(Aloitus_Start!$D$1="Svenska","Information saknas : "&amp;$A5)),"")))</f>
        <v/>
      </c>
      <c r="G5" s="19" t="str">
        <f ca="1">IF($A$3="","",IF(Aloitus_Start!$D$1="","",IF(C5="",IF(Aloitus_Start!$D$1="Suomi","Tieto puuttuu : "&amp;$A5,IF(Aloitus_Start!$D$1="Svenska","Information saknas : "&amp;$A5)),"")))</f>
        <v/>
      </c>
    </row>
    <row r="6" spans="1:7" x14ac:dyDescent="0.2">
      <c r="A6" s="37" t="str">
        <f ca="1">IF(Testitaulu_Testtabell!$B$2="","",IF(Testitaulu_Testtabell!A10="","",IF(Asetukset!$B$26=(MID(CELL("filename",A5),FIND("]",CELL("filename",A5))+1,255)),Testitaulu_Testtabell!A10,"")))</f>
        <v/>
      </c>
      <c r="B6" s="19" t="str">
        <f ca="1">IF(Testitaulu_Testtabell!$B$2="","",IF(Testitaulu_Testtabell!B10="","",IF(Asetukset!$B$26=(MID(CELL("filename",B5),FIND("]",CELL("filename",B5))+1,255)),Testitaulu_Testtabell!B10,"")))</f>
        <v/>
      </c>
      <c r="C6" s="38" t="str">
        <f ca="1">IF(Testitaulu_Testtabell!$B$2="","",IF(Testitaulu_Testtabell!C10="","",IF(Asetukset!$B$26=(MID(CELL("filename",C5),FIND("]",CELL("filename",C5))+1,255)),Testitaulu_Testtabell!C10,"")))</f>
        <v/>
      </c>
      <c r="D6" s="19" t="str">
        <f>IF(Aloitus_Start!$D$1="","",IF(B6="","",IF(C6="","",C6-B6)))</f>
        <v/>
      </c>
      <c r="E6" s="45" t="str">
        <f>IF(Aloitus_Start!$D$1="","",IF(B6="","",IF(B6=0,"",IF(B6=" ","",IF(C6="","",(C6/B6)-1)))))</f>
        <v/>
      </c>
      <c r="F6" s="19" t="str">
        <f ca="1">IF($A$3="","",IF(Aloitus_Start!$D$1="","",IF(B6="",IF(Aloitus_Start!$D$1="Suomi","Tieto puuttuu : "&amp;$A6,IF(Aloitus_Start!$D$1="Svenska","Information saknas : "&amp;$A6)),"")))</f>
        <v/>
      </c>
      <c r="G6" s="19" t="str">
        <f ca="1">IF($A$3="","",IF(Aloitus_Start!$D$1="","",IF(C6="",IF(Aloitus_Start!$D$1="Suomi","Tieto puuttuu : "&amp;$A6,IF(Aloitus_Start!$D$1="Svenska","Information saknas : "&amp;$A6)),"")))</f>
        <v/>
      </c>
    </row>
    <row r="7" spans="1:7" x14ac:dyDescent="0.2">
      <c r="A7" s="37" t="str">
        <f ca="1">IF(Testitaulu_Testtabell!$B$2="","",IF(Testitaulu_Testtabell!A11="","",IF(Asetukset!$B$26=(MID(CELL("filename",A6),FIND("]",CELL("filename",A6))+1,255)),Testitaulu_Testtabell!A11,"")))</f>
        <v/>
      </c>
      <c r="B7" s="19" t="str">
        <f ca="1">IF(Testitaulu_Testtabell!$B$2="","",IF(Testitaulu_Testtabell!B11="","",IF(Asetukset!$B$26=(MID(CELL("filename",B6),FIND("]",CELL("filename",B6))+1,255)),Testitaulu_Testtabell!B11,"")))</f>
        <v/>
      </c>
      <c r="C7" s="38" t="str">
        <f ca="1">IF(Testitaulu_Testtabell!$B$2="","",IF(Testitaulu_Testtabell!C11="","",IF(Asetukset!$B$26=(MID(CELL("filename",C6),FIND("]",CELL("filename",C6))+1,255)),Testitaulu_Testtabell!C11,"")))</f>
        <v/>
      </c>
      <c r="D7" s="19" t="str">
        <f>IF(Aloitus_Start!$D$1="","",IF(B7="","",IF(C7="","",C7-B7)))</f>
        <v/>
      </c>
      <c r="E7" s="45" t="str">
        <f>IF(Aloitus_Start!$D$1="","",IF(B7="","",IF(B7=0,"",IF(B7=" ","",IF(C7="","",(C7/B7)-1)))))</f>
        <v/>
      </c>
      <c r="F7" s="19" t="str">
        <f ca="1">IF($A$3="","",IF(Aloitus_Start!$D$1="","",IF(B7="",IF(Aloitus_Start!$D$1="Suomi","Tieto puuttuu : "&amp;$A7,IF(Aloitus_Start!$D$1="Svenska","Information saknas : "&amp;$A7)),"")))</f>
        <v/>
      </c>
      <c r="G7" s="19" t="str">
        <f ca="1">IF($A$3="","",IF(Aloitus_Start!$D$1="","",IF(C7="",IF(Aloitus_Start!$D$1="Suomi","Tieto puuttuu : "&amp;$A7,IF(Aloitus_Start!$D$1="Svenska","Information saknas : "&amp;$A7)),"")))</f>
        <v/>
      </c>
    </row>
    <row r="8" spans="1:7" x14ac:dyDescent="0.2">
      <c r="A8" s="37" t="str">
        <f ca="1">IF(Testitaulu_Testtabell!$B$2="","",IF(Testitaulu_Testtabell!A12="","",IF(Asetukset!$B$26=(MID(CELL("filename",A7),FIND("]",CELL("filename",A7))+1,255)),Testitaulu_Testtabell!A12,"")))</f>
        <v/>
      </c>
      <c r="B8" s="19" t="str">
        <f ca="1">IF(Testitaulu_Testtabell!$B$2="","",IF(Testitaulu_Testtabell!B12="","",IF(Asetukset!$B$26=(MID(CELL("filename",B7),FIND("]",CELL("filename",B7))+1,255)),Testitaulu_Testtabell!B12,"")))</f>
        <v/>
      </c>
      <c r="C8" s="38" t="str">
        <f ca="1">IF(Testitaulu_Testtabell!$B$2="","",IF(Testitaulu_Testtabell!C12="","",IF(Asetukset!$B$26=(MID(CELL("filename",C7),FIND("]",CELL("filename",C7))+1,255)),Testitaulu_Testtabell!C12,"")))</f>
        <v/>
      </c>
      <c r="D8" s="19" t="str">
        <f>IF(Aloitus_Start!$D$1="","",IF(B8="","",IF(C8="","",C8-B8)))</f>
        <v/>
      </c>
      <c r="E8" s="45" t="str">
        <f>IF(Aloitus_Start!$D$1="","",IF(B8="","",IF(B8=0,"",IF(B8=" ","",IF(C8="","",(C8/B8)-1)))))</f>
        <v/>
      </c>
      <c r="F8" s="19" t="str">
        <f ca="1">IF($A$3="","",IF(Aloitus_Start!$D$1="","",IF(B8="",IF(Aloitus_Start!$D$1="Suomi","Tieto puuttuu : "&amp;$A8,IF(Aloitus_Start!$D$1="Svenska","Information saknas : "&amp;$A8)),"")))</f>
        <v/>
      </c>
      <c r="G8" s="19" t="str">
        <f ca="1">IF($A$3="","",IF(Aloitus_Start!$D$1="","",IF(C8="",IF(Aloitus_Start!$D$1="Suomi","Tieto puuttuu : "&amp;$A8,IF(Aloitus_Start!$D$1="Svenska","Information saknas : "&amp;$A8)),"")))</f>
        <v/>
      </c>
    </row>
    <row r="9" spans="1:7" x14ac:dyDescent="0.2">
      <c r="A9" s="37" t="str">
        <f ca="1">IF(Testitaulu_Testtabell!$B$2="","",IF(Testitaulu_Testtabell!A13="","",IF(Asetukset!$B$26=(MID(CELL("filename",A8),FIND("]",CELL("filename",A8))+1,255)),Testitaulu_Testtabell!A13,"")))</f>
        <v/>
      </c>
      <c r="B9" s="19" t="str">
        <f ca="1">IF(Testitaulu_Testtabell!$B$2="","",IF(Testitaulu_Testtabell!B13="","",IF(Asetukset!$B$26=(MID(CELL("filename",B8),FIND("]",CELL("filename",B8))+1,255)),Testitaulu_Testtabell!B13,"")))</f>
        <v/>
      </c>
      <c r="C9" s="38" t="str">
        <f ca="1">IF(Testitaulu_Testtabell!$B$2="","",IF(Testitaulu_Testtabell!C13="","",IF(Asetukset!$B$26=(MID(CELL("filename",C8),FIND("]",CELL("filename",C8))+1,255)),Testitaulu_Testtabell!C13,"")))</f>
        <v/>
      </c>
      <c r="F9" s="19" t="str">
        <f ca="1">IF($A$3="","",IF(Aloitus_Start!$D$1="","",IF(B9="",IF(Aloitus_Start!$D$1="Suomi","Tieto puuttuu : "&amp;$A9,IF(Aloitus_Start!$D$1="Svenska","Information saknas : "&amp;$A9)),"")))</f>
        <v/>
      </c>
      <c r="G9" s="19" t="str">
        <f ca="1">IF($A$3="","",IF(Aloitus_Start!$D$1="","",IF(C9="",IF(Aloitus_Start!$D$1="Suomi","Tieto puuttuu : "&amp;$A9,IF(Aloitus_Start!$D$1="Svenska","Information saknas : "&amp;$A9)),"")))</f>
        <v/>
      </c>
    </row>
    <row r="10" spans="1:7" x14ac:dyDescent="0.2">
      <c r="A10" s="37" t="str">
        <f ca="1">IF(Testitaulu_Testtabell!$B$2="","",IF(Testitaulu_Testtabell!A14="","",IF(Asetukset!$B$26=(MID(CELL("filename",A9),FIND("]",CELL("filename",A9))+1,255)),Testitaulu_Testtabell!A14,"")))</f>
        <v/>
      </c>
      <c r="B10" s="19" t="str">
        <f ca="1">IF(Testitaulu_Testtabell!$B$2="","",IF(Testitaulu_Testtabell!B14="","",IF(Asetukset!$B$26=(MID(CELL("filename",B9),FIND("]",CELL("filename",B9))+1,255)),Testitaulu_Testtabell!B14,"")))</f>
        <v/>
      </c>
      <c r="C10" s="38" t="str">
        <f ca="1">IF(Testitaulu_Testtabell!$B$2="","",IF(Testitaulu_Testtabell!C14="","",IF(Asetukset!$B$26=(MID(CELL("filename",C9),FIND("]",CELL("filename",C9))+1,255)),Testitaulu_Testtabell!C14,"")))</f>
        <v/>
      </c>
      <c r="D10" s="19" t="str">
        <f>IF(Aloitus_Start!$D$1="","",IF(B10="","",IF(C10="","",C10-B10)))</f>
        <v/>
      </c>
      <c r="E10" s="45" t="str">
        <f>IF(Aloitus_Start!$D$1="","",IF(B10="","",IF(B10=0,"",IF(B10=" ","",IF(C10="","",(C10/B10)-1)))))</f>
        <v/>
      </c>
      <c r="F10" s="19" t="str">
        <f ca="1">IF($A$3="","",IF(Aloitus_Start!$D$1="","",IF(B10="",IF(Aloitus_Start!$D$1="Suomi","Tieto puuttuu : "&amp;$A10,IF(Aloitus_Start!$D$1="Svenska","Information saknas : "&amp;$A10)),"")))</f>
        <v/>
      </c>
      <c r="G10" s="19" t="str">
        <f ca="1">IF($A$3="","",IF(Aloitus_Start!$D$1="","",IF(C10="",IF(Aloitus_Start!$D$1="Suomi","Tieto puuttuu : "&amp;$A10,IF(Aloitus_Start!$D$1="Svenska","Information saknas : "&amp;$A10)),"")))</f>
        <v/>
      </c>
    </row>
    <row r="11" spans="1:7" x14ac:dyDescent="0.2">
      <c r="A11" s="37" t="str">
        <f ca="1">IF(Testitaulu_Testtabell!$B$2="","",IF(Testitaulu_Testtabell!A15="","",IF(Asetukset!$B$26=(MID(CELL("filename",A10),FIND("]",CELL("filename",A10))+1,255)),Testitaulu_Testtabell!A15,"")))</f>
        <v/>
      </c>
      <c r="B11" s="19" t="str">
        <f ca="1">IF(Testitaulu_Testtabell!$B$2="","",IF(Testitaulu_Testtabell!B15="","",IF(Asetukset!$B$26=(MID(CELL("filename",B10),FIND("]",CELL("filename",B10))+1,255)),Testitaulu_Testtabell!B15,"")))</f>
        <v/>
      </c>
      <c r="C11" s="38" t="str">
        <f ca="1">IF(Testitaulu_Testtabell!$B$2="","",IF(Testitaulu_Testtabell!C15="","",IF(Asetukset!$B$26=(MID(CELL("filename",C10),FIND("]",CELL("filename",C10))+1,255)),Testitaulu_Testtabell!C15,"")))</f>
        <v/>
      </c>
      <c r="D11" s="19" t="str">
        <f>IF(Aloitus_Start!$D$1="","",IF(B11="","",IF(C11="","",C11-B11)))</f>
        <v/>
      </c>
      <c r="E11" s="45" t="str">
        <f>IF(Aloitus_Start!$D$1="","",IF(B11="","",IF(B11=0,"",IF(B11=" ","",IF(C11="","",(C11/B11)-1)))))</f>
        <v/>
      </c>
      <c r="F11" s="19" t="str">
        <f ca="1">IF($A$3="","",IF(Aloitus_Start!$D$1="","",IF(B11="",IF(Aloitus_Start!$D$1="Suomi","Tieto puuttuu : "&amp;$A11,IF(Aloitus_Start!$D$1="Svenska","Information saknas : "&amp;$A11)),"")))</f>
        <v/>
      </c>
      <c r="G11" s="19" t="str">
        <f ca="1">IF($A$3="","",IF(Aloitus_Start!$D$1="","",IF(C11="",IF(Aloitus_Start!$D$1="Suomi","Tieto puuttuu : "&amp;$A11,IF(Aloitus_Start!$D$1="Svenska","Information saknas : "&amp;$A11)),"")))</f>
        <v/>
      </c>
    </row>
    <row r="12" spans="1:7" x14ac:dyDescent="0.2">
      <c r="A12" s="37" t="str">
        <f ca="1">IF(Testitaulu_Testtabell!$B$2="","",IF(Testitaulu_Testtabell!A16="","",IF(Asetukset!$B$26=(MID(CELL("filename",A11),FIND("]",CELL("filename",A11))+1,255)),Testitaulu_Testtabell!A16,"")))</f>
        <v/>
      </c>
      <c r="B12" s="19" t="str">
        <f ca="1">IF(Testitaulu_Testtabell!$B$2="","",IF(Testitaulu_Testtabell!B16="","",IF(Asetukset!$B$26=(MID(CELL("filename",B11),FIND("]",CELL("filename",B11))+1,255)),Testitaulu_Testtabell!B16,"")))</f>
        <v/>
      </c>
      <c r="C12" s="38" t="str">
        <f ca="1">IF(Testitaulu_Testtabell!$B$2="","",IF(Testitaulu_Testtabell!C16="","",IF(Asetukset!$B$26=(MID(CELL("filename",C11),FIND("]",CELL("filename",C11))+1,255)),Testitaulu_Testtabell!C16,"")))</f>
        <v/>
      </c>
      <c r="D12" s="19" t="str">
        <f>IF(Aloitus_Start!$D$1="","",IF(B12="","",IF(C12="","",C12-B12)))</f>
        <v/>
      </c>
      <c r="E12" s="45" t="str">
        <f>IF(Aloitus_Start!$D$1="","",IF(B12="","",IF(B12=0,"",IF(B12=" ","",IF(C12="","",(C12/B12)-1)))))</f>
        <v/>
      </c>
      <c r="F12" s="19" t="str">
        <f ca="1">IF($A$3="","",IF(Aloitus_Start!$D$1="","",IF(B12="",IF(Aloitus_Start!$D$1="Suomi","Tieto puuttuu : "&amp;$A12,IF(Aloitus_Start!$D$1="Svenska","Information saknas : "&amp;$A12)),"")))</f>
        <v/>
      </c>
      <c r="G12" s="19" t="str">
        <f ca="1">IF($A$3="","",IF(Aloitus_Start!$D$1="","",IF(C12="",IF(Aloitus_Start!$D$1="Suomi","Tieto puuttuu : "&amp;$A12,IF(Aloitus_Start!$D$1="Svenska","Information saknas : "&amp;$A12)),"")))</f>
        <v/>
      </c>
    </row>
    <row r="13" spans="1:7" x14ac:dyDescent="0.2">
      <c r="A13" s="37" t="str">
        <f ca="1">IF(Testitaulu_Testtabell!$B$2="","",IF(Testitaulu_Testtabell!A17="","",IF(Asetukset!$B$26=(MID(CELL("filename",A12),FIND("]",CELL("filename",A12))+1,255)),Testitaulu_Testtabell!A17,"")))</f>
        <v/>
      </c>
      <c r="B13" s="19" t="str">
        <f ca="1">IF(Testitaulu_Testtabell!$B$2="","",IF(Testitaulu_Testtabell!B17="","",IF(Asetukset!$B$26=(MID(CELL("filename",B12),FIND("]",CELL("filename",B12))+1,255)),Testitaulu_Testtabell!B17,"")))</f>
        <v/>
      </c>
      <c r="C13" s="38" t="str">
        <f ca="1">IF(Testitaulu_Testtabell!$B$2="","",IF(Testitaulu_Testtabell!C17="","",IF(Asetukset!$B$26=(MID(CELL("filename",C12),FIND("]",CELL("filename",C12))+1,255)),Testitaulu_Testtabell!C17,"")))</f>
        <v/>
      </c>
      <c r="D13" s="19" t="str">
        <f>IF(Aloitus_Start!$D$1="","",IF(B13="","",IF(C13="","",C13-B13)))</f>
        <v/>
      </c>
      <c r="E13" s="45" t="str">
        <f>IF(Aloitus_Start!$D$1="","",IF(B13="","",IF(B13=0,"",IF(B13=" ","",IF(C13="","",(C13/B13)-1)))))</f>
        <v/>
      </c>
      <c r="F13" s="19" t="str">
        <f ca="1">IF($A$3="","",IF(Aloitus_Start!$D$1="","",IF(B13="",IF(Aloitus_Start!$D$1="Suomi","Tieto puuttuu : "&amp;$A13,IF(Aloitus_Start!$D$1="Svenska","Information saknas : "&amp;$A13)),"")))</f>
        <v/>
      </c>
      <c r="G13" s="19" t="str">
        <f ca="1">IF($A$3="","",IF(Aloitus_Start!$D$1="","",IF(C13="",IF(Aloitus_Start!$D$1="Suomi","Tieto puuttuu : "&amp;$A13,IF(Aloitus_Start!$D$1="Svenska","Information saknas : "&amp;$A13)),"")))</f>
        <v/>
      </c>
    </row>
    <row r="14" spans="1:7" x14ac:dyDescent="0.2">
      <c r="A14" s="37" t="str">
        <f ca="1">IF(Testitaulu_Testtabell!$B$2="","",IF(Testitaulu_Testtabell!A18="","",IF(Asetukset!$B$26=(MID(CELL("filename",A13),FIND("]",CELL("filename",A13))+1,255)),Testitaulu_Testtabell!A18,"")))</f>
        <v/>
      </c>
      <c r="B14" s="19" t="str">
        <f ca="1">IF(Testitaulu_Testtabell!$B$2="","",IF(Testitaulu_Testtabell!B18="","",IF(Asetukset!$B$26=(MID(CELL("filename",B13),FIND("]",CELL("filename",B13))+1,255)),Testitaulu_Testtabell!B18,"")))</f>
        <v/>
      </c>
      <c r="C14" s="38" t="str">
        <f ca="1">IF(Testitaulu_Testtabell!$B$2="","",IF(Testitaulu_Testtabell!C18="","",IF(Asetukset!$B$26=(MID(CELL("filename",C13),FIND("]",CELL("filename",C13))+1,255)),Testitaulu_Testtabell!C18,"")))</f>
        <v/>
      </c>
      <c r="D14" s="19" t="str">
        <f>IF(Aloitus_Start!$D$1="","",IF(B14="","",IF(C14="","",C14-B14)))</f>
        <v/>
      </c>
      <c r="E14" s="45" t="str">
        <f>IF(Aloitus_Start!$D$1="","",IF(B14="","",IF(B14=0,"",IF(B14=" ","",IF(C14="","",(C14/B14)-1)))))</f>
        <v/>
      </c>
      <c r="F14" s="19" t="str">
        <f ca="1">IF($A$3="","",IF(Aloitus_Start!$D$1="","",IF(B14="",IF(Aloitus_Start!$D$1="Suomi","Tieto puuttuu : "&amp;$A14,IF(Aloitus_Start!$D$1="Svenska","Information saknas : "&amp;$A14)),"")))</f>
        <v/>
      </c>
      <c r="G14" s="19" t="str">
        <f ca="1">IF($A$3="","",IF(Aloitus_Start!$D$1="","",IF(C14="",IF(Aloitus_Start!$D$1="Suomi","Tieto puuttuu : "&amp;$A14,IF(Aloitus_Start!$D$1="Svenska","Information saknas : "&amp;$A14)),"")))</f>
        <v/>
      </c>
    </row>
    <row r="15" spans="1:7" x14ac:dyDescent="0.2">
      <c r="A15" s="37" t="str">
        <f ca="1">IF(Testitaulu_Testtabell!$B$2="","",IF(Testitaulu_Testtabell!A19="","",IF(Asetukset!$B$26=(MID(CELL("filename",A14),FIND("]",CELL("filename",A14))+1,255)),Testitaulu_Testtabell!A19,"")))</f>
        <v/>
      </c>
      <c r="B15" s="19" t="str">
        <f ca="1">IF(Testitaulu_Testtabell!$B$2="","",IF(Testitaulu_Testtabell!B19="","",IF(Asetukset!$B$26=(MID(CELL("filename",B14),FIND("]",CELL("filename",B14))+1,255)),Testitaulu_Testtabell!B19,"")))</f>
        <v/>
      </c>
      <c r="C15" s="38" t="str">
        <f ca="1">IF(Testitaulu_Testtabell!$B$2="","",IF(Testitaulu_Testtabell!C19="","",IF(Asetukset!$B$26=(MID(CELL("filename",C14),FIND("]",CELL("filename",C14))+1,255)),Testitaulu_Testtabell!C19,"")))</f>
        <v/>
      </c>
      <c r="D15" s="19" t="str">
        <f>IF(Aloitus_Start!$D$1="","",IF(B15="","",IF(C15="","",C15-B15)))</f>
        <v/>
      </c>
      <c r="E15" s="45" t="str">
        <f>IF(Aloitus_Start!$D$1="","",IF(B15="","",IF(B15=0,"",IF(B15=" ","",IF(C15="","",(C15/B15)-1)))))</f>
        <v/>
      </c>
      <c r="F15" s="19" t="str">
        <f ca="1">IF($A$3="","",IF(Aloitus_Start!$D$1="","",IF(B15="",IF(Aloitus_Start!$D$1="Suomi","Tieto puuttuu : "&amp;$A15,IF(Aloitus_Start!$D$1="Svenska","Information saknas : "&amp;$A15)),"")))</f>
        <v/>
      </c>
      <c r="G15" s="19" t="str">
        <f ca="1">IF($A$3="","",IF(Aloitus_Start!$D$1="","",IF(C15="",IF(Aloitus_Start!$D$1="Suomi","Tieto puuttuu : "&amp;$A15,IF(Aloitus_Start!$D$1="Svenska","Information saknas : "&amp;$A15)),"")))</f>
        <v/>
      </c>
    </row>
    <row r="16" spans="1:7" x14ac:dyDescent="0.2">
      <c r="A16" s="37" t="str">
        <f ca="1">IF(Testitaulu_Testtabell!$B$2="","",IF(Testitaulu_Testtabell!A20="","",IF(Asetukset!$B$26=(MID(CELL("filename",A15),FIND("]",CELL("filename",A15))+1,255)),Testitaulu_Testtabell!A20,"")))</f>
        <v/>
      </c>
      <c r="B16" s="19" t="str">
        <f ca="1">IF(Testitaulu_Testtabell!$B$2="","",IF(Testitaulu_Testtabell!B20="","",IF(Asetukset!$B$26=(MID(CELL("filename",B15),FIND("]",CELL("filename",B15))+1,255)),Testitaulu_Testtabell!B20,"")))</f>
        <v/>
      </c>
      <c r="C16" s="38" t="str">
        <f ca="1">IF(Testitaulu_Testtabell!$B$2="","",IF(Testitaulu_Testtabell!C20="","",IF(Asetukset!$B$26=(MID(CELL("filename",C15),FIND("]",CELL("filename",C15))+1,255)),Testitaulu_Testtabell!C20,"")))</f>
        <v/>
      </c>
      <c r="D16" s="19" t="str">
        <f>IF(Aloitus_Start!$D$1="","",IF(B16="","",IF(C16="","",C16-B16)))</f>
        <v/>
      </c>
      <c r="E16" s="45" t="str">
        <f>IF(Aloitus_Start!$D$1="","",IF(B16="","",IF(B16=0,"",IF(B16=" ","",IF(C16="","",(C16/B16)-1)))))</f>
        <v/>
      </c>
      <c r="F16" s="19" t="str">
        <f ca="1">IF($A$3="","",IF(Aloitus_Start!$D$1="","",IF(B16="",IF(Aloitus_Start!$D$1="Suomi","Tieto puuttuu : "&amp;$A16,IF(Aloitus_Start!$D$1="Svenska","Information saknas : "&amp;$A16)),"")))</f>
        <v/>
      </c>
      <c r="G16" s="19" t="str">
        <f ca="1">IF($A$3="","",IF(Aloitus_Start!$D$1="","",IF(C16="",IF(Aloitus_Start!$D$1="Suomi","Tieto puuttuu : "&amp;$A16,IF(Aloitus_Start!$D$1="Svenska","Information saknas : "&amp;$A16)),"")))</f>
        <v/>
      </c>
    </row>
    <row r="17" spans="1:7" x14ac:dyDescent="0.2">
      <c r="A17" s="37" t="str">
        <f ca="1">IF(Testitaulu_Testtabell!$B$2="","",IF(Testitaulu_Testtabell!A21="","",IF(Asetukset!$B$26=(MID(CELL("filename",A16),FIND("]",CELL("filename",A16))+1,255)),Testitaulu_Testtabell!A21,"")))</f>
        <v/>
      </c>
      <c r="B17" s="19" t="str">
        <f ca="1">IF(Testitaulu_Testtabell!$B$2="","",IF(Testitaulu_Testtabell!B21="","",IF(Asetukset!$B$26=(MID(CELL("filename",B16),FIND("]",CELL("filename",B16))+1,255)),Testitaulu_Testtabell!B21,"")))</f>
        <v/>
      </c>
      <c r="C17" s="38" t="str">
        <f ca="1">IF(Testitaulu_Testtabell!$B$2="","",IF(Testitaulu_Testtabell!C21="","",IF(Asetukset!$B$26=(MID(CELL("filename",C16),FIND("]",CELL("filename",C16))+1,255)),Testitaulu_Testtabell!C21,"")))</f>
        <v/>
      </c>
      <c r="D17" s="19" t="str">
        <f>IF(Aloitus_Start!$D$1="","",IF(B17="","",IF(C17="","",C17-B17)))</f>
        <v/>
      </c>
      <c r="E17" s="45" t="str">
        <f>IF(Aloitus_Start!$D$1="","",IF(B17="","",IF(B17=0,"",IF(B17=" ","",IF(C17="","",(C17/B17)-1)))))</f>
        <v/>
      </c>
      <c r="F17" s="19" t="str">
        <f ca="1">IF($A$3="","",IF(Aloitus_Start!$D$1="","",IF(B17="",IF(Aloitus_Start!$D$1="Suomi","Tieto puuttuu : "&amp;$A17,IF(Aloitus_Start!$D$1="Svenska","Information saknas : "&amp;$A17)),"")))</f>
        <v/>
      </c>
      <c r="G17" s="19" t="str">
        <f ca="1">IF($A$3="","",IF(Aloitus_Start!$D$1="","",IF(C17="",IF(Aloitus_Start!$D$1="Suomi","Tieto puuttuu : "&amp;$A17,IF(Aloitus_Start!$D$1="Svenska","Information saknas : "&amp;$A17)),"")))</f>
        <v/>
      </c>
    </row>
    <row r="18" spans="1:7" x14ac:dyDescent="0.2">
      <c r="A18" s="37" t="str">
        <f ca="1">IF(Testitaulu_Testtabell!$B$2="","",IF(Testitaulu_Testtabell!A22="","",IF(Asetukset!$B$26=(MID(CELL("filename",A17),FIND("]",CELL("filename",A17))+1,255)),Testitaulu_Testtabell!A22,"")))</f>
        <v/>
      </c>
      <c r="B18" s="19" t="str">
        <f ca="1">IF(Testitaulu_Testtabell!$B$2="","",IF(Testitaulu_Testtabell!B22="","",IF(Asetukset!$B$26=(MID(CELL("filename",B17),FIND("]",CELL("filename",B17))+1,255)),Testitaulu_Testtabell!B22,"")))</f>
        <v/>
      </c>
      <c r="C18" s="38" t="str">
        <f ca="1">IF(Testitaulu_Testtabell!$B$2="","",IF(Testitaulu_Testtabell!C22="","",IF(Asetukset!$B$26=(MID(CELL("filename",C17),FIND("]",CELL("filename",C17))+1,255)),Testitaulu_Testtabell!C22,"")))</f>
        <v/>
      </c>
      <c r="D18" s="19" t="str">
        <f>IF(Aloitus_Start!$D$1="","",IF(B18="","",IF(C18="","",C18-B18)))</f>
        <v/>
      </c>
      <c r="E18" s="45" t="str">
        <f>IF(Aloitus_Start!$D$1="","",IF(B18="","",IF(B18=0,"",IF(B18=" ","",IF(C18="","",(C18/B18)-1)))))</f>
        <v/>
      </c>
      <c r="F18" s="19" t="str">
        <f ca="1">IF($A$3="","",IF(Aloitus_Start!$D$1="","",IF(B18="",IF(Aloitus_Start!$D$1="Suomi","Tieto puuttuu : "&amp;$A18,IF(Aloitus_Start!$D$1="Svenska","Information saknas : "&amp;$A18)),"")))</f>
        <v/>
      </c>
      <c r="G18" s="19" t="str">
        <f ca="1">IF($A$3="","",IF(Aloitus_Start!$D$1="","",IF(C18="",IF(Aloitus_Start!$D$1="Suomi","Tieto puuttuu : "&amp;$A18,IF(Aloitus_Start!$D$1="Svenska","Information saknas : "&amp;$A18)),"")))</f>
        <v/>
      </c>
    </row>
    <row r="19" spans="1:7" x14ac:dyDescent="0.2">
      <c r="A19" s="37" t="str">
        <f ca="1">IF(Testitaulu_Testtabell!$B$2="","",IF(Testitaulu_Testtabell!A23="","",IF(Asetukset!$B$26=(MID(CELL("filename",A18),FIND("]",CELL("filename",A18))+1,255)),Testitaulu_Testtabell!A23,"")))</f>
        <v/>
      </c>
      <c r="B19" s="19" t="str">
        <f ca="1">IF(Testitaulu_Testtabell!$B$2="","",IF(Testitaulu_Testtabell!B23="","",IF(Asetukset!$B$26=(MID(CELL("filename",B18),FIND("]",CELL("filename",B18))+1,255)),Testitaulu_Testtabell!B23,"")))</f>
        <v/>
      </c>
      <c r="C19" s="38" t="str">
        <f ca="1">IF(Testitaulu_Testtabell!$B$2="","",IF(Testitaulu_Testtabell!C23="","",IF(Asetukset!$B$26=(MID(CELL("filename",C18),FIND("]",CELL("filename",C18))+1,255)),Testitaulu_Testtabell!C23,"")))</f>
        <v/>
      </c>
      <c r="D19" s="19" t="str">
        <f>IF(Aloitus_Start!$D$1="","",IF(B19="","",IF(C19="","",C19-B19)))</f>
        <v/>
      </c>
      <c r="E19" s="45" t="str">
        <f>IF(Aloitus_Start!$D$1="","",IF(B19="","",IF(B19=0,"",IF(B19=" ","",IF(C19="","",(C19/B19)-1)))))</f>
        <v/>
      </c>
      <c r="F19" s="19" t="str">
        <f ca="1">IF($A$3="","",IF(Aloitus_Start!$D$1="","",IF(B19="",IF(Aloitus_Start!$D$1="Suomi","Tieto puuttuu : "&amp;$A19,IF(Aloitus_Start!$D$1="Svenska","Information saknas : "&amp;$A19)),"")))</f>
        <v/>
      </c>
      <c r="G19" s="19" t="str">
        <f ca="1">IF($A$3="","",IF(Aloitus_Start!$D$1="","",IF(C19="",IF(Aloitus_Start!$D$1="Suomi","Tieto puuttuu : "&amp;$A19,IF(Aloitus_Start!$D$1="Svenska","Information saknas : "&amp;$A19)),"")))</f>
        <v/>
      </c>
    </row>
    <row r="20" spans="1:7" x14ac:dyDescent="0.2">
      <c r="A20" s="37" t="str">
        <f ca="1">IF(Testitaulu_Testtabell!$B$2="","",IF(Testitaulu_Testtabell!A24="","",IF(Asetukset!$B$26=(MID(CELL("filename",A19),FIND("]",CELL("filename",A19))+1,255)),Testitaulu_Testtabell!A24,"")))</f>
        <v/>
      </c>
      <c r="B20" s="19" t="str">
        <f ca="1">IF(Testitaulu_Testtabell!$B$2="","",IF(Testitaulu_Testtabell!B24="","",IF(Asetukset!$B$26=(MID(CELL("filename",B19),FIND("]",CELL("filename",B19))+1,255)),Testitaulu_Testtabell!B24,"")))</f>
        <v/>
      </c>
      <c r="C20" s="38" t="str">
        <f ca="1">IF(Testitaulu_Testtabell!$B$2="","",IF(Testitaulu_Testtabell!C24="","",IF(Asetukset!$B$26=(MID(CELL("filename",C19),FIND("]",CELL("filename",C19))+1,255)),Testitaulu_Testtabell!C24,"")))</f>
        <v/>
      </c>
      <c r="D20" s="19" t="str">
        <f>IF(Aloitus_Start!$D$1="","",IF(B20="","",IF(C20="","",C20-B20)))</f>
        <v/>
      </c>
      <c r="E20" s="45" t="str">
        <f>IF(Aloitus_Start!$D$1="","",IF(B20="","",IF(B20=0,"",IF(B20=" ","",IF(C20="","",(C20/B20)-1)))))</f>
        <v/>
      </c>
      <c r="F20" s="19" t="str">
        <f ca="1">IF($A$3="","",IF(Aloitus_Start!$D$1="","",IF(B20="",IF(Aloitus_Start!$D$1="Suomi","Tieto puuttuu : "&amp;$A20,IF(Aloitus_Start!$D$1="Svenska","Information saknas : "&amp;$A20)),"")))</f>
        <v/>
      </c>
      <c r="G20" s="19" t="str">
        <f ca="1">IF($A$3="","",IF(Aloitus_Start!$D$1="","",IF(C20="",IF(Aloitus_Start!$D$1="Suomi","Tieto puuttuu : "&amp;$A20,IF(Aloitus_Start!$D$1="Svenska","Information saknas : "&amp;$A20)),"")))</f>
        <v/>
      </c>
    </row>
    <row r="21" spans="1:7" x14ac:dyDescent="0.2">
      <c r="A21" s="37" t="str">
        <f ca="1">IF(Testitaulu_Testtabell!$B$2="","",IF(Testitaulu_Testtabell!A25="","",IF(Asetukset!$B$26=(MID(CELL("filename",A20),FIND("]",CELL("filename",A20))+1,255)),Testitaulu_Testtabell!A25,"")))</f>
        <v/>
      </c>
      <c r="B21" s="19" t="str">
        <f ca="1">IF(Testitaulu_Testtabell!$B$2="","",IF(Testitaulu_Testtabell!B25="","",IF(Asetukset!$B$26=(MID(CELL("filename",B20),FIND("]",CELL("filename",B20))+1,255)),Testitaulu_Testtabell!B25,"")))</f>
        <v/>
      </c>
      <c r="C21" s="38" t="str">
        <f ca="1">IF(Testitaulu_Testtabell!$B$2="","",IF(Testitaulu_Testtabell!C25="","",IF(Asetukset!$B$26=(MID(CELL("filename",C20),FIND("]",CELL("filename",C20))+1,255)),Testitaulu_Testtabell!C25,"")))</f>
        <v/>
      </c>
      <c r="D21" s="19" t="str">
        <f>IF(Aloitus_Start!$D$1="","",IF(B21="","",IF(C21="","",C21-B21)))</f>
        <v/>
      </c>
      <c r="E21" s="45" t="str">
        <f>IF(Aloitus_Start!$D$1="","",IF(B21="","",IF(B21=0,"",IF(B21=" ","",IF(C21="","",(C21/B21)-1)))))</f>
        <v/>
      </c>
      <c r="F21" s="19" t="str">
        <f ca="1">IF($A$3="","",IF(Aloitus_Start!$D$1="","",IF(B21="",IF(Aloitus_Start!$D$1="Suomi","Tieto puuttuu : "&amp;$A21,IF(Aloitus_Start!$D$1="Svenska","Information saknas : "&amp;$A21)),"")))</f>
        <v/>
      </c>
      <c r="G21" s="19" t="str">
        <f ca="1">IF($A$3="","",IF(Aloitus_Start!$D$1="","",IF(C21="",IF(Aloitus_Start!$D$1="Suomi","Tieto puuttuu : "&amp;$A21,IF(Aloitus_Start!$D$1="Svenska","Information saknas : "&amp;$A21)),"")))</f>
        <v/>
      </c>
    </row>
    <row r="22" spans="1:7" x14ac:dyDescent="0.2">
      <c r="A22" s="37" t="str">
        <f ca="1">IF(Testitaulu_Testtabell!$B$2="","",IF(Testitaulu_Testtabell!A26="","",IF(Asetukset!$B$26=(MID(CELL("filename",A21),FIND("]",CELL("filename",A21))+1,255)),Testitaulu_Testtabell!A26,"")))</f>
        <v/>
      </c>
      <c r="B22" s="19" t="str">
        <f ca="1">IF(Testitaulu_Testtabell!$B$2="","",IF(Testitaulu_Testtabell!B26="","",IF(Asetukset!$B$26=(MID(CELL("filename",B21),FIND("]",CELL("filename",B21))+1,255)),Testitaulu_Testtabell!B26,"")))</f>
        <v/>
      </c>
      <c r="C22" s="38" t="str">
        <f ca="1">IF(Testitaulu_Testtabell!$B$2="","",IF(Testitaulu_Testtabell!C26="","",IF(Asetukset!$B$26=(MID(CELL("filename",C21),FIND("]",CELL("filename",C21))+1,255)),Testitaulu_Testtabell!C26,"")))</f>
        <v/>
      </c>
      <c r="D22" s="19" t="str">
        <f>IF(Aloitus_Start!$D$1="","",IF(B22="","",IF(C22="","",C22-B22)))</f>
        <v/>
      </c>
      <c r="E22" s="45" t="str">
        <f>IF(Aloitus_Start!$D$1="","",IF(B22="","",IF(B22=0,"",IF(B22=" ","",IF(C22="","",(C22/B22)-1)))))</f>
        <v/>
      </c>
      <c r="F22" s="19" t="str">
        <f ca="1">IF($A$3="","",IF(Aloitus_Start!$D$1="","",IF(B22="",IF(Aloitus_Start!$D$1="Suomi","Tieto puuttuu : "&amp;$A22,IF(Aloitus_Start!$D$1="Svenska","Information saknas : "&amp;$A22)),"")))</f>
        <v/>
      </c>
      <c r="G22" s="19" t="str">
        <f ca="1">IF($A$3="","",IF(Aloitus_Start!$D$1="","",IF(C22="",IF(Aloitus_Start!$D$1="Suomi","Tieto puuttuu : "&amp;$A22,IF(Aloitus_Start!$D$1="Svenska","Information saknas : "&amp;$A22)),"")))</f>
        <v/>
      </c>
    </row>
    <row r="23" spans="1:7" x14ac:dyDescent="0.2">
      <c r="A23" s="37" t="str">
        <f ca="1">IF(Testitaulu_Testtabell!$B$2="","",IF(Testitaulu_Testtabell!A27="","",IF(Asetukset!$B$26=(MID(CELL("filename",A22),FIND("]",CELL("filename",A22))+1,255)),Testitaulu_Testtabell!A27,"")))</f>
        <v/>
      </c>
      <c r="B23" s="19" t="str">
        <f ca="1">IF(Testitaulu_Testtabell!$B$2="","",IF(Testitaulu_Testtabell!B27="","",IF(Asetukset!$B$26=(MID(CELL("filename",B22),FIND("]",CELL("filename",B22))+1,255)),Testitaulu_Testtabell!B27,"")))</f>
        <v/>
      </c>
      <c r="C23" s="38" t="str">
        <f ca="1">IF(Testitaulu_Testtabell!$B$2="","",IF(Testitaulu_Testtabell!C27="","",IF(Asetukset!$B$26=(MID(CELL("filename",C22),FIND("]",CELL("filename",C22))+1,255)),Testitaulu_Testtabell!C27,"")))</f>
        <v/>
      </c>
      <c r="D23" s="19" t="str">
        <f>IF(Aloitus_Start!$D$1="","",IF(B23="","",IF(C23="","",C23-B23)))</f>
        <v/>
      </c>
      <c r="E23" s="45" t="str">
        <f>IF(Aloitus_Start!$D$1="","",IF(B23="","",IF(B23=0,"",IF(B23=" ","",IF(C23="","",(C23/B23)-1)))))</f>
        <v/>
      </c>
      <c r="F23" s="19" t="str">
        <f ca="1">IF($A$3="","",IF(Aloitus_Start!$D$1="","",IF(B23="",IF(Aloitus_Start!$D$1="Suomi","Tieto puuttuu : "&amp;$A23,IF(Aloitus_Start!$D$1="Svenska","Information saknas : "&amp;$A23)),"")))</f>
        <v/>
      </c>
      <c r="G23" s="19" t="str">
        <f ca="1">IF($A$3="","",IF(Aloitus_Start!$D$1="","",IF(C23="",IF(Aloitus_Start!$D$1="Suomi","Tieto puuttuu : "&amp;$A23,IF(Aloitus_Start!$D$1="Svenska","Information saknas : "&amp;$A23)),"")))</f>
        <v/>
      </c>
    </row>
    <row r="24" spans="1:7" x14ac:dyDescent="0.2">
      <c r="A24" s="37" t="str">
        <f ca="1">IF(Testitaulu_Testtabell!$B$2="","",IF(Testitaulu_Testtabell!A28="","",IF(Asetukset!$B$26=(MID(CELL("filename",A23),FIND("]",CELL("filename",A23))+1,255)),Testitaulu_Testtabell!A28,"")))</f>
        <v/>
      </c>
      <c r="B24" s="19" t="str">
        <f ca="1">IF(Testitaulu_Testtabell!$B$2="","",IF(Testitaulu_Testtabell!B28="","",IF(Asetukset!$B$26=(MID(CELL("filename",B23),FIND("]",CELL("filename",B23))+1,255)),Testitaulu_Testtabell!B28,"")))</f>
        <v/>
      </c>
      <c r="C24" s="38" t="str">
        <f ca="1">IF(Testitaulu_Testtabell!$B$2="","",IF(Testitaulu_Testtabell!C28="","",IF(Asetukset!$B$26=(MID(CELL("filename",C23),FIND("]",CELL("filename",C23))+1,255)),Testitaulu_Testtabell!C28,"")))</f>
        <v/>
      </c>
      <c r="D24" s="19" t="str">
        <f>IF(Aloitus_Start!$D$1="","",IF(B24="","",IF(C24="","",C24-B24)))</f>
        <v/>
      </c>
      <c r="E24" s="45" t="str">
        <f>IF(Aloitus_Start!$D$1="","",IF(B24="","",IF(B24=0,"",IF(B24=" ","",IF(C24="","",(C24/B24)-1)))))</f>
        <v/>
      </c>
      <c r="F24" s="19" t="str">
        <f ca="1">IF($A$3="","",IF(Aloitus_Start!$D$1="","",IF(B24="",IF(Aloitus_Start!$D$1="Suomi","Tieto puuttuu : "&amp;$A24,IF(Aloitus_Start!$D$1="Svenska","Information saknas : "&amp;$A24)),"")))</f>
        <v/>
      </c>
      <c r="G24" s="19" t="str">
        <f ca="1">IF($A$3="","",IF(Aloitus_Start!$D$1="","",IF(C24="",IF(Aloitus_Start!$D$1="Suomi","Tieto puuttuu : "&amp;$A24,IF(Aloitus_Start!$D$1="Svenska","Information saknas : "&amp;$A24)),"")))</f>
        <v/>
      </c>
    </row>
    <row r="25" spans="1:7" x14ac:dyDescent="0.2">
      <c r="A25" s="37" t="str">
        <f ca="1">IF(Testitaulu_Testtabell!$B$2="","",IF(Testitaulu_Testtabell!A29="","",IF(Asetukset!$B$26=(MID(CELL("filename",A24),FIND("]",CELL("filename",A24))+1,255)),Testitaulu_Testtabell!A29,"")))</f>
        <v/>
      </c>
      <c r="B25" s="19" t="str">
        <f ca="1">IF(Testitaulu_Testtabell!$B$2="","",IF(Testitaulu_Testtabell!B29="","",IF(Asetukset!$B$26=(MID(CELL("filename",B24),FIND("]",CELL("filename",B24))+1,255)),Testitaulu_Testtabell!B29,"")))</f>
        <v/>
      </c>
      <c r="C25" s="38" t="str">
        <f ca="1">IF(Testitaulu_Testtabell!$B$2="","",IF(Testitaulu_Testtabell!C29="","",IF(Asetukset!$B$26=(MID(CELL("filename",C24),FIND("]",CELL("filename",C24))+1,255)),Testitaulu_Testtabell!C29,"")))</f>
        <v/>
      </c>
      <c r="D25" s="19" t="str">
        <f>IF(Aloitus_Start!$D$1="","",IF(B25="","",IF(C25="","",C25-B25)))</f>
        <v/>
      </c>
      <c r="E25" s="45" t="str">
        <f>IF(Aloitus_Start!$D$1="","",IF(B25="","",IF(B25=0,"",IF(B25=" ","",IF(C25="","",(C25/B25)-1)))))</f>
        <v/>
      </c>
      <c r="F25" s="19" t="str">
        <f ca="1">IF($A$3="","",IF(Aloitus_Start!$D$1="","",IF(B25="",IF(Aloitus_Start!$D$1="Suomi","Tieto puuttuu : "&amp;$A25,IF(Aloitus_Start!$D$1="Svenska","Information saknas : "&amp;$A25)),"")))</f>
        <v/>
      </c>
      <c r="G25" s="19" t="str">
        <f ca="1">IF($A$3="","",IF(Aloitus_Start!$D$1="","",IF(C25="",IF(Aloitus_Start!$D$1="Suomi","Tieto puuttuu : "&amp;$A25,IF(Aloitus_Start!$D$1="Svenska","Information saknas : "&amp;$A25)),"")))</f>
        <v/>
      </c>
    </row>
    <row r="26" spans="1:7" x14ac:dyDescent="0.2">
      <c r="A26" s="37" t="str">
        <f ca="1">IF(Testitaulu_Testtabell!$B$2="","",IF(Testitaulu_Testtabell!A30="","",IF(Asetukset!$B$26=(MID(CELL("filename",A25),FIND("]",CELL("filename",A25))+1,255)),Testitaulu_Testtabell!A30,"")))</f>
        <v/>
      </c>
      <c r="B26" s="19" t="str">
        <f ca="1">IF(Testitaulu_Testtabell!$B$2="","",IF(Testitaulu_Testtabell!B30="","",IF(Asetukset!$B$26=(MID(CELL("filename",B25),FIND("]",CELL("filename",B25))+1,255)),Testitaulu_Testtabell!B30,"")))</f>
        <v/>
      </c>
      <c r="C26" s="38" t="str">
        <f ca="1">IF(Testitaulu_Testtabell!$B$2="","",IF(Testitaulu_Testtabell!C30="","",IF(Asetukset!$B$26=(MID(CELL("filename",C25),FIND("]",CELL("filename",C25))+1,255)),Testitaulu_Testtabell!C30,"")))</f>
        <v/>
      </c>
      <c r="D26" s="19" t="str">
        <f>IF(Aloitus_Start!$D$1="","",IF(B26="","",IF(C26="","",C26-B26)))</f>
        <v/>
      </c>
      <c r="E26" s="45" t="str">
        <f>IF(Aloitus_Start!$D$1="","",IF(B26="","",IF(B26=0,"",IF(B26=" ","",IF(C26="","",(C26/B26)-1)))))</f>
        <v/>
      </c>
      <c r="F26" s="19" t="str">
        <f ca="1">IF($A$3="","",IF(Aloitus_Start!$D$1="","",IF(B26="",IF(Aloitus_Start!$D$1="Suomi","Tieto puuttuu : "&amp;$A26,IF(Aloitus_Start!$D$1="Svenska","Information saknas : "&amp;$A26)),"")))</f>
        <v/>
      </c>
      <c r="G26" s="19" t="str">
        <f ca="1">IF($A$3="","",IF(Aloitus_Start!$D$1="","",IF(C26="",IF(Aloitus_Start!$D$1="Suomi","Tieto puuttuu : "&amp;$A26,IF(Aloitus_Start!$D$1="Svenska","Information saknas : "&amp;$A26)),"")))</f>
        <v/>
      </c>
    </row>
    <row r="27" spans="1:7" x14ac:dyDescent="0.2">
      <c r="A27" s="37" t="str">
        <f ca="1">IF(Testitaulu_Testtabell!$B$2="","",IF(Testitaulu_Testtabell!A31="","",IF(Asetukset!$B$26=(MID(CELL("filename",A26),FIND("]",CELL("filename",A26))+1,255)),Testitaulu_Testtabell!A31,"")))</f>
        <v/>
      </c>
      <c r="B27" s="19" t="str">
        <f ca="1">IF(Testitaulu_Testtabell!$B$2="","",IF(Testitaulu_Testtabell!B31="","",IF(Asetukset!$B$26=(MID(CELL("filename",B26),FIND("]",CELL("filename",B26))+1,255)),Testitaulu_Testtabell!B31,"")))</f>
        <v/>
      </c>
      <c r="C27" s="38" t="str">
        <f ca="1">IF(Testitaulu_Testtabell!$B$2="","",IF(Testitaulu_Testtabell!C31="","",IF(Asetukset!$B$26=(MID(CELL("filename",C26),FIND("]",CELL("filename",C26))+1,255)),Testitaulu_Testtabell!C31,"")))</f>
        <v/>
      </c>
      <c r="D27" s="19" t="str">
        <f>IF(Aloitus_Start!$D$1="","",IF(B27="","",IF(C27="","",C27-B27)))</f>
        <v/>
      </c>
      <c r="E27" s="45" t="str">
        <f>IF(Aloitus_Start!$D$1="","",IF(B27="","",IF(B27=0,"",IF(B27=" ","",IF(C27="","",(C27/B27)-1)))))</f>
        <v/>
      </c>
      <c r="F27" s="19" t="str">
        <f ca="1">IF($A$3="","",IF(Aloitus_Start!$D$1="","",IF(B27="",IF(Aloitus_Start!$D$1="Suomi","Tieto puuttuu : "&amp;$A27,IF(Aloitus_Start!$D$1="Svenska","Information saknas : "&amp;$A27)),"")))</f>
        <v/>
      </c>
      <c r="G27" s="19" t="str">
        <f ca="1">IF($A$3="","",IF(Aloitus_Start!$D$1="","",IF(C27="",IF(Aloitus_Start!$D$1="Suomi","Tieto puuttuu : "&amp;$A27,IF(Aloitus_Start!$D$1="Svenska","Information saknas : "&amp;$A27)),"")))</f>
        <v/>
      </c>
    </row>
    <row r="28" spans="1:7" x14ac:dyDescent="0.2">
      <c r="A28" s="37" t="str">
        <f ca="1">IF(Testitaulu_Testtabell!$B$2="","",IF(Testitaulu_Testtabell!A32="","",IF(Asetukset!$B$26=(MID(CELL("filename",A27),FIND("]",CELL("filename",A27))+1,255)),Testitaulu_Testtabell!A32,"")))</f>
        <v/>
      </c>
      <c r="B28" s="19" t="str">
        <f ca="1">IF(Testitaulu_Testtabell!$B$2="","",IF(Testitaulu_Testtabell!B32="","",IF(Asetukset!$B$26=(MID(CELL("filename",B27),FIND("]",CELL("filename",B27))+1,255)),Testitaulu_Testtabell!B32,"")))</f>
        <v/>
      </c>
      <c r="C28" s="38" t="str">
        <f ca="1">IF(Testitaulu_Testtabell!$B$2="","",IF(Testitaulu_Testtabell!C32="","",IF(Asetukset!$B$26=(MID(CELL("filename",C27),FIND("]",CELL("filename",C27))+1,255)),Testitaulu_Testtabell!C32,"")))</f>
        <v/>
      </c>
      <c r="D28" s="19" t="str">
        <f>IF(Aloitus_Start!$D$1="","",IF(B28="","",IF(C28="","",C28-B28)))</f>
        <v/>
      </c>
      <c r="E28" s="45" t="str">
        <f>IF(Aloitus_Start!$D$1="","",IF(B28="","",IF(B28=0,"",IF(B28=" ","",IF(C28="","",(C28/B28)-1)))))</f>
        <v/>
      </c>
      <c r="F28" s="19" t="str">
        <f ca="1">IF($A$3="","",IF(Aloitus_Start!$D$1="","",IF(B28="",IF(Aloitus_Start!$D$1="Suomi","Tieto puuttuu : "&amp;$A28,IF(Aloitus_Start!$D$1="Svenska","Information saknas : "&amp;$A28)),"")))</f>
        <v/>
      </c>
      <c r="G28" s="19" t="str">
        <f ca="1">IF($A$3="","",IF(Aloitus_Start!$D$1="","",IF(C28="",IF(Aloitus_Start!$D$1="Suomi","Tieto puuttuu : "&amp;$A28,IF(Aloitus_Start!$D$1="Svenska","Information saknas : "&amp;$A28)),"")))</f>
        <v/>
      </c>
    </row>
    <row r="29" spans="1:7" x14ac:dyDescent="0.2">
      <c r="A29" s="37" t="str">
        <f ca="1">IF(Testitaulu_Testtabell!$B$2="","",IF(Testitaulu_Testtabell!A33="","",IF(Asetukset!$B$26=(MID(CELL("filename",A28),FIND("]",CELL("filename",A28))+1,255)),Testitaulu_Testtabell!A33,"")))</f>
        <v/>
      </c>
      <c r="B29" s="19" t="str">
        <f ca="1">IF(Testitaulu_Testtabell!$B$2="","",IF(Testitaulu_Testtabell!B33="","",IF(Asetukset!$B$26=(MID(CELL("filename",B28),FIND("]",CELL("filename",B28))+1,255)),Testitaulu_Testtabell!B33,"")))</f>
        <v/>
      </c>
      <c r="C29" s="38" t="str">
        <f ca="1">IF(Testitaulu_Testtabell!$B$2="","",IF(Testitaulu_Testtabell!C33="","",IF(Asetukset!$B$26=(MID(CELL("filename",C28),FIND("]",CELL("filename",C28))+1,255)),Testitaulu_Testtabell!C33,"")))</f>
        <v/>
      </c>
      <c r="D29" s="19" t="str">
        <f>IF(Aloitus_Start!$D$1="","",IF(B29="","",IF(C29="","",C29-B29)))</f>
        <v/>
      </c>
      <c r="E29" s="45" t="str">
        <f>IF(Aloitus_Start!$D$1="","",IF(B29="","",IF(B29=0,"",IF(B29=" ","",IF(C29="","",(C29/B29)-1)))))</f>
        <v/>
      </c>
      <c r="F29" s="19" t="str">
        <f ca="1">IF($A$3="","",IF(Aloitus_Start!$D$1="","",IF(B29="",IF(Aloitus_Start!$D$1="Suomi","Tieto puuttuu : "&amp;$A29,IF(Aloitus_Start!$D$1="Svenska","Information saknas : "&amp;$A29)),"")))</f>
        <v/>
      </c>
      <c r="G29" s="19" t="str">
        <f ca="1">IF($A$3="","",IF(Aloitus_Start!$D$1="","",IF(C29="",IF(Aloitus_Start!$D$1="Suomi","Tieto puuttuu : "&amp;$A29,IF(Aloitus_Start!$D$1="Svenska","Information saknas : "&amp;$A29)),"")))</f>
        <v/>
      </c>
    </row>
    <row r="30" spans="1:7" x14ac:dyDescent="0.2">
      <c r="A30" s="37" t="str">
        <f ca="1">IF(Testitaulu_Testtabell!$B$2="","",IF(Testitaulu_Testtabell!A34="","",IF(Asetukset!$B$26=(MID(CELL("filename",A29),FIND("]",CELL("filename",A29))+1,255)),Testitaulu_Testtabell!A34,"")))</f>
        <v/>
      </c>
      <c r="B30" s="19" t="str">
        <f ca="1">IF(Testitaulu_Testtabell!$B$2="","",IF(Testitaulu_Testtabell!B34="","",IF(Asetukset!$B$26=(MID(CELL("filename",B29),FIND("]",CELL("filename",B29))+1,255)),Testitaulu_Testtabell!B34,"")))</f>
        <v/>
      </c>
      <c r="C30" s="38" t="str">
        <f ca="1">IF(Testitaulu_Testtabell!$B$2="","",IF(Testitaulu_Testtabell!C34="","",IF(Asetukset!$B$26=(MID(CELL("filename",C29),FIND("]",CELL("filename",C29))+1,255)),Testitaulu_Testtabell!C34,"")))</f>
        <v/>
      </c>
      <c r="D30" s="19" t="str">
        <f>IF(Aloitus_Start!$D$1="","",IF(B30="","",IF(C30="","",C30-B30)))</f>
        <v/>
      </c>
      <c r="E30" s="45" t="str">
        <f>IF(Aloitus_Start!$D$1="","",IF(B30="","",IF(B30=0,"",IF(B30=" ","",IF(C30="","",(C30/B30)-1)))))</f>
        <v/>
      </c>
      <c r="F30" s="19" t="str">
        <f ca="1">IF($A$3="","",IF(Aloitus_Start!$D$1="","",IF(B30="",IF(Aloitus_Start!$D$1="Suomi","Tieto puuttuu : "&amp;$A30,IF(Aloitus_Start!$D$1="Svenska","Information saknas : "&amp;$A30)),"")))</f>
        <v/>
      </c>
      <c r="G30" s="19" t="str">
        <f ca="1">IF($A$3="","",IF(Aloitus_Start!$D$1="","",IF(C30="",IF(Aloitus_Start!$D$1="Suomi","Tieto puuttuu : "&amp;$A30,IF(Aloitus_Start!$D$1="Svenska","Information saknas : "&amp;$A30)),"")))</f>
        <v/>
      </c>
    </row>
    <row r="31" spans="1:7" x14ac:dyDescent="0.2">
      <c r="A31" s="37" t="str">
        <f ca="1">IF(Testitaulu_Testtabell!$B$2="","",IF(Testitaulu_Testtabell!A35="","",IF(Asetukset!$B$26=(MID(CELL("filename",A30),FIND("]",CELL("filename",A30))+1,255)),Testitaulu_Testtabell!A35,"")))</f>
        <v/>
      </c>
      <c r="B31" s="19" t="str">
        <f ca="1">IF(Testitaulu_Testtabell!$B$2="","",IF(Testitaulu_Testtabell!B35="","",IF(Asetukset!$B$26=(MID(CELL("filename",B30),FIND("]",CELL("filename",B30))+1,255)),Testitaulu_Testtabell!B35,"")))</f>
        <v/>
      </c>
      <c r="C31" s="38" t="str">
        <f ca="1">IF(Testitaulu_Testtabell!$B$2="","",IF(Testitaulu_Testtabell!C35="","",IF(Asetukset!$B$26=(MID(CELL("filename",C30),FIND("]",CELL("filename",C30))+1,255)),Testitaulu_Testtabell!C35,"")))</f>
        <v/>
      </c>
      <c r="D31" s="19" t="str">
        <f>IF(Aloitus_Start!$D$1="","",IF(B31="","",IF(C31="","",C31-B31)))</f>
        <v/>
      </c>
      <c r="E31" s="45" t="str">
        <f>IF(Aloitus_Start!$D$1="","",IF(B31="","",IF(B31=0,"",IF(B31=" ","",IF(C31="","",(C31/B31)-1)))))</f>
        <v/>
      </c>
      <c r="F31" s="19" t="str">
        <f ca="1">IF($A$3="","",IF(Aloitus_Start!$D$1="","",IF(B31="",IF(Aloitus_Start!$D$1="Suomi","Tieto puuttuu : "&amp;$A31,IF(Aloitus_Start!$D$1="Svenska","Information saknas : "&amp;$A31)),"")))</f>
        <v/>
      </c>
      <c r="G31" s="19" t="str">
        <f ca="1">IF($A$3="","",IF(Aloitus_Start!$D$1="","",IF(C31="",IF(Aloitus_Start!$D$1="Suomi","Tieto puuttuu : "&amp;$A31,IF(Aloitus_Start!$D$1="Svenska","Information saknas : "&amp;$A31)),"")))</f>
        <v/>
      </c>
    </row>
    <row r="32" spans="1:7" x14ac:dyDescent="0.2">
      <c r="A32" s="37" t="str">
        <f ca="1">IF(Testitaulu_Testtabell!$B$2="","",IF(Testitaulu_Testtabell!A36="","",IF(Asetukset!$B$26=(MID(CELL("filename",A31),FIND("]",CELL("filename",A31))+1,255)),Testitaulu_Testtabell!A36,"")))</f>
        <v/>
      </c>
      <c r="B32" s="19" t="str">
        <f ca="1">IF(Testitaulu_Testtabell!$B$2="","",IF(Testitaulu_Testtabell!B36="","",IF(Asetukset!$B$26=(MID(CELL("filename",B31),FIND("]",CELL("filename",B31))+1,255)),Testitaulu_Testtabell!B36,"")))</f>
        <v/>
      </c>
      <c r="C32" s="38" t="str">
        <f ca="1">IF(Testitaulu_Testtabell!$B$2="","",IF(Testitaulu_Testtabell!C36="","",IF(Asetukset!$B$26=(MID(CELL("filename",C31),FIND("]",CELL("filename",C31))+1,255)),Testitaulu_Testtabell!C36,"")))</f>
        <v/>
      </c>
      <c r="D32" s="19" t="str">
        <f>IF(Aloitus_Start!$D$1="","",IF(B32="","",IF(C32="","",C32-B32)))</f>
        <v/>
      </c>
      <c r="E32" s="45" t="str">
        <f>IF(Aloitus_Start!$D$1="","",IF(B32="","",IF(B32=0,"",IF(B32=" ","",IF(C32="","",(C32/B32)-1)))))</f>
        <v/>
      </c>
      <c r="F32" s="19" t="str">
        <f ca="1">IF($A$3="","",IF(Aloitus_Start!$D$1="","",IF(B32="",IF(Aloitus_Start!$D$1="Suomi","Tieto puuttuu : "&amp;$A32,IF(Aloitus_Start!$D$1="Svenska","Information saknas : "&amp;$A32)),"")))</f>
        <v/>
      </c>
      <c r="G32" s="19" t="str">
        <f ca="1">IF($A$3="","",IF(Aloitus_Start!$D$1="","",IF(C32="",IF(Aloitus_Start!$D$1="Suomi","Tieto puuttuu : "&amp;$A32,IF(Aloitus_Start!$D$1="Svenska","Information saknas : "&amp;$A32)),"")))</f>
        <v/>
      </c>
    </row>
    <row r="33" spans="1:7" x14ac:dyDescent="0.2">
      <c r="A33" s="37" t="str">
        <f ca="1">IF(Testitaulu_Testtabell!$B$2="","",IF(Testitaulu_Testtabell!A37="","",IF(Asetukset!$B$26=(MID(CELL("filename",A32),FIND("]",CELL("filename",A32))+1,255)),Testitaulu_Testtabell!A37,"")))</f>
        <v/>
      </c>
      <c r="B33" s="19" t="str">
        <f ca="1">IF(Testitaulu_Testtabell!$B$2="","",IF(Testitaulu_Testtabell!B37="","",IF(Asetukset!$B$26=(MID(CELL("filename",B32),FIND("]",CELL("filename",B32))+1,255)),Testitaulu_Testtabell!B37,"")))</f>
        <v/>
      </c>
      <c r="C33" s="38" t="str">
        <f ca="1">IF(Testitaulu_Testtabell!$B$2="","",IF(Testitaulu_Testtabell!C37="","",IF(Asetukset!$B$26=(MID(CELL("filename",C32),FIND("]",CELL("filename",C32))+1,255)),Testitaulu_Testtabell!C37,"")))</f>
        <v/>
      </c>
      <c r="D33" s="19" t="str">
        <f>IF(Aloitus_Start!$D$1="","",IF(B33="","",IF(C33="","",C33-B33)))</f>
        <v/>
      </c>
      <c r="E33" s="45" t="str">
        <f>IF(Aloitus_Start!$D$1="","",IF(B33="","",IF(B33=0,"",IF(B33=" ","",IF(C33="","",(C33/B33)-1)))))</f>
        <v/>
      </c>
      <c r="F33" s="19" t="str">
        <f ca="1">IF($A$3="","",IF(Aloitus_Start!$D$1="","",IF(B33="",IF(Aloitus_Start!$D$1="Suomi","Tieto puuttuu : "&amp;$A33,IF(Aloitus_Start!$D$1="Svenska","Information saknas : "&amp;$A33)),"")))</f>
        <v/>
      </c>
      <c r="G33" s="19" t="str">
        <f ca="1">IF($A$3="","",IF(Aloitus_Start!$D$1="","",IF(C33="",IF(Aloitus_Start!$D$1="Suomi","Tieto puuttuu : "&amp;$A33,IF(Aloitus_Start!$D$1="Svenska","Information saknas : "&amp;$A33)),"")))</f>
        <v/>
      </c>
    </row>
    <row r="34" spans="1:7" x14ac:dyDescent="0.2">
      <c r="A34" s="37" t="str">
        <f ca="1">IF(Testitaulu_Testtabell!$B$2="","",IF(Testitaulu_Testtabell!A38="","",IF(Asetukset!$B$26=(MID(CELL("filename",A33),FIND("]",CELL("filename",A33))+1,255)),Testitaulu_Testtabell!A38,"")))</f>
        <v/>
      </c>
      <c r="B34" s="19" t="str">
        <f ca="1">IF(Testitaulu_Testtabell!$B$2="","",IF(Testitaulu_Testtabell!B38="","",IF(Asetukset!$B$26=(MID(CELL("filename",B33),FIND("]",CELL("filename",B33))+1,255)),Testitaulu_Testtabell!B38,"")))</f>
        <v/>
      </c>
      <c r="C34" s="38" t="str">
        <f ca="1">IF(Testitaulu_Testtabell!$B$2="","",IF(Testitaulu_Testtabell!C38="","",IF(Asetukset!$B$26=(MID(CELL("filename",C33),FIND("]",CELL("filename",C33))+1,255)),Testitaulu_Testtabell!C38,"")))</f>
        <v/>
      </c>
      <c r="D34" s="19" t="str">
        <f>IF(Aloitus_Start!$D$1="","",IF(B34="","",IF(C34="","",C34-B34)))</f>
        <v/>
      </c>
      <c r="E34" s="45" t="str">
        <f>IF(Aloitus_Start!$D$1="","",IF(B34="","",IF(B34=0,"",IF(B34=" ","",IF(C34="","",(C34/B34)-1)))))</f>
        <v/>
      </c>
      <c r="F34" s="19" t="str">
        <f ca="1">IF($A$3="","",IF(Aloitus_Start!$D$1="","",IF(B34="",IF(Aloitus_Start!$D$1="Suomi","Tieto puuttuu : "&amp;$A34,IF(Aloitus_Start!$D$1="Svenska","Information saknas : "&amp;$A34)),"")))</f>
        <v/>
      </c>
      <c r="G34" s="19" t="str">
        <f ca="1">IF($A$3="","",IF(Aloitus_Start!$D$1="","",IF(C34="",IF(Aloitus_Start!$D$1="Suomi","Tieto puuttuu : "&amp;$A34,IF(Aloitus_Start!$D$1="Svenska","Information saknas : "&amp;$A34)),"")))</f>
        <v/>
      </c>
    </row>
    <row r="35" spans="1:7" x14ac:dyDescent="0.2">
      <c r="A35" s="37" t="str">
        <f ca="1">IF(Testitaulu_Testtabell!$B$2="","",IF(Testitaulu_Testtabell!A39="","",IF(Asetukset!$B$26=(MID(CELL("filename",A34),FIND("]",CELL("filename",A34))+1,255)),Testitaulu_Testtabell!A39,"")))</f>
        <v/>
      </c>
      <c r="B35" s="19" t="str">
        <f ca="1">IF(Testitaulu_Testtabell!$B$2="","",IF(Testitaulu_Testtabell!B39="","",IF(Asetukset!$B$26=(MID(CELL("filename",B34),FIND("]",CELL("filename",B34))+1,255)),Testitaulu_Testtabell!B39,"")))</f>
        <v/>
      </c>
      <c r="C35" s="38" t="str">
        <f ca="1">IF(Testitaulu_Testtabell!$B$2="","",IF(Testitaulu_Testtabell!C39="","",IF(Asetukset!$B$26=(MID(CELL("filename",C34),FIND("]",CELL("filename",C34))+1,255)),Testitaulu_Testtabell!C39,"")))</f>
        <v/>
      </c>
      <c r="D35" s="19" t="str">
        <f>IF(Aloitus_Start!$D$1="","",IF(B35="","",IF(C35="","",C35-B35)))</f>
        <v/>
      </c>
      <c r="E35" s="45" t="str">
        <f>IF(Aloitus_Start!$D$1="","",IF(B35="","",IF(B35=0,"",IF(B35=" ","",IF(C35="","",(C35/B35)-1)))))</f>
        <v/>
      </c>
      <c r="F35" s="19" t="str">
        <f ca="1">IF($A$3="","",IF(Aloitus_Start!$D$1="","",IF(B35="",IF(Aloitus_Start!$D$1="Suomi","Tieto puuttuu : "&amp;$A35,IF(Aloitus_Start!$D$1="Svenska","Information saknas : "&amp;$A35)),"")))</f>
        <v/>
      </c>
      <c r="G35" s="19" t="str">
        <f ca="1">IF($A$3="","",IF(Aloitus_Start!$D$1="","",IF(C35="",IF(Aloitus_Start!$D$1="Suomi","Tieto puuttuu : "&amp;$A35,IF(Aloitus_Start!$D$1="Svenska","Information saknas : "&amp;$A35)),"")))</f>
        <v/>
      </c>
    </row>
    <row r="36" spans="1:7" x14ac:dyDescent="0.2">
      <c r="A36" s="37" t="str">
        <f ca="1">IF(Testitaulu_Testtabell!$B$2="","",IF(Testitaulu_Testtabell!A40="","",IF(Asetukset!$B$26=(MID(CELL("filename",A35),FIND("]",CELL("filename",A35))+1,255)),Testitaulu_Testtabell!A40,"")))</f>
        <v/>
      </c>
      <c r="B36" s="19" t="str">
        <f ca="1">IF(Testitaulu_Testtabell!$B$2="","",IF(Testitaulu_Testtabell!B40="","",IF(Asetukset!$B$26=(MID(CELL("filename",B35),FIND("]",CELL("filename",B35))+1,255)),Testitaulu_Testtabell!B40,"")))</f>
        <v/>
      </c>
      <c r="C36" s="38" t="str">
        <f ca="1">IF(Testitaulu_Testtabell!$B$2="","",IF(Testitaulu_Testtabell!C40="","",IF(Asetukset!$B$26=(MID(CELL("filename",C35),FIND("]",CELL("filename",C35))+1,255)),Testitaulu_Testtabell!C40,"")))</f>
        <v/>
      </c>
      <c r="D36" s="19" t="str">
        <f>IF(Aloitus_Start!$D$1="","",IF(B36="","",IF(C36="","",C36-B36)))</f>
        <v/>
      </c>
      <c r="E36" s="45" t="str">
        <f>IF(Aloitus_Start!$D$1="","",IF(B36="","",IF(B36=0,"",IF(B36=" ","",IF(C36="","",(C36/B36)-1)))))</f>
        <v/>
      </c>
      <c r="F36" s="19" t="str">
        <f ca="1">IF($A$3="","",IF(Aloitus_Start!$D$1="","",IF(B36="",IF(Aloitus_Start!$D$1="Suomi","Tieto puuttuu : "&amp;$A36,IF(Aloitus_Start!$D$1="Svenska","Information saknas : "&amp;$A36)),"")))</f>
        <v/>
      </c>
      <c r="G36" s="19" t="str">
        <f ca="1">IF($A$3="","",IF(Aloitus_Start!$D$1="","",IF(C36="",IF(Aloitus_Start!$D$1="Suomi","Tieto puuttuu : "&amp;$A36,IF(Aloitus_Start!$D$1="Svenska","Information saknas : "&amp;$A36)),"")))</f>
        <v/>
      </c>
    </row>
    <row r="37" spans="1:7" x14ac:dyDescent="0.2">
      <c r="A37" s="37" t="str">
        <f ca="1">IF(Testitaulu_Testtabell!$B$2="","",IF(Testitaulu_Testtabell!A41="","",IF(Asetukset!$B$26=(MID(CELL("filename",A36),FIND("]",CELL("filename",A36))+1,255)),Testitaulu_Testtabell!A41,"")))</f>
        <v/>
      </c>
      <c r="B37" s="19" t="str">
        <f ca="1">IF(Testitaulu_Testtabell!$B$2="","",IF(Testitaulu_Testtabell!B41="","",IF(Asetukset!$B$26=(MID(CELL("filename",B36),FIND("]",CELL("filename",B36))+1,255)),Testitaulu_Testtabell!B41,"")))</f>
        <v/>
      </c>
      <c r="C37" s="38" t="str">
        <f ca="1">IF(Testitaulu_Testtabell!$B$2="","",IF(Testitaulu_Testtabell!C41="","",IF(Asetukset!$B$26=(MID(CELL("filename",C36),FIND("]",CELL("filename",C36))+1,255)),Testitaulu_Testtabell!C41,"")))</f>
        <v/>
      </c>
      <c r="D37" s="19" t="str">
        <f>IF(Aloitus_Start!$D$1="","",IF(B37="","",IF(C37="","",C37-B37)))</f>
        <v/>
      </c>
      <c r="E37" s="45" t="str">
        <f>IF(Aloitus_Start!$D$1="","",IF(B37="","",IF(B37=0,"",IF(B37=" ","",IF(C37="","",(C37/B37)-1)))))</f>
        <v/>
      </c>
      <c r="F37" s="19" t="str">
        <f ca="1">IF($A$3="","",IF(Aloitus_Start!$D$1="","",IF(B37="",IF(Aloitus_Start!$D$1="Suomi","Tieto puuttuu : "&amp;$A37,IF(Aloitus_Start!$D$1="Svenska","Information saknas : "&amp;$A37)),"")))</f>
        <v/>
      </c>
      <c r="G37" s="19" t="str">
        <f ca="1">IF($A$3="","",IF(Aloitus_Start!$D$1="","",IF(C37="",IF(Aloitus_Start!$D$1="Suomi","Tieto puuttuu : "&amp;$A37,IF(Aloitus_Start!$D$1="Svenska","Information saknas : "&amp;$A37)),"")))</f>
        <v/>
      </c>
    </row>
    <row r="38" spans="1:7" x14ac:dyDescent="0.2">
      <c r="A38" s="37" t="str">
        <f ca="1">IF(Testitaulu_Testtabell!$B$2="","",IF(Testitaulu_Testtabell!A42="","",IF(Asetukset!$B$26=(MID(CELL("filename",A37),FIND("]",CELL("filename",A37))+1,255)),Testitaulu_Testtabell!A42,"")))</f>
        <v/>
      </c>
      <c r="B38" s="19" t="str">
        <f ca="1">IF(Testitaulu_Testtabell!$B$2="","",IF(Testitaulu_Testtabell!B42="","",IF(Asetukset!$B$26=(MID(CELL("filename",B37),FIND("]",CELL("filename",B37))+1,255)),Testitaulu_Testtabell!B42,"")))</f>
        <v/>
      </c>
      <c r="C38" s="38" t="str">
        <f ca="1">IF(Testitaulu_Testtabell!$B$2="","",IF(Testitaulu_Testtabell!C42="","",IF(Asetukset!$B$26=(MID(CELL("filename",C37),FIND("]",CELL("filename",C37))+1,255)),Testitaulu_Testtabell!C42,"")))</f>
        <v/>
      </c>
      <c r="D38" s="19" t="str">
        <f>IF(Aloitus_Start!$D$1="","",IF(B38="","",IF(C38="","",C38-B38)))</f>
        <v/>
      </c>
      <c r="E38" s="45" t="str">
        <f>IF(Aloitus_Start!$D$1="","",IF(B38="","",IF(B38=0,"",IF(B38=" ","",IF(C38="","",(C38/B38)-1)))))</f>
        <v/>
      </c>
      <c r="F38" s="19" t="str">
        <f ca="1">IF($A$3="","",IF(Aloitus_Start!$D$1="","",IF(B38="",IF(Aloitus_Start!$D$1="Suomi","Tieto puuttuu : "&amp;$A38,IF(Aloitus_Start!$D$1="Svenska","Information saknas : "&amp;$A38)),"")))</f>
        <v/>
      </c>
      <c r="G38" s="19" t="str">
        <f ca="1">IF($A$3="","",IF(Aloitus_Start!$D$1="","",IF(C38="",IF(Aloitus_Start!$D$1="Suomi","Tieto puuttuu : "&amp;$A38,IF(Aloitus_Start!$D$1="Svenska","Information saknas : "&amp;$A38)),"")))</f>
        <v/>
      </c>
    </row>
    <row r="39" spans="1:7" x14ac:dyDescent="0.2">
      <c r="A39" s="37" t="str">
        <f ca="1">IF(Testitaulu_Testtabell!$B$2="","",IF(Testitaulu_Testtabell!A43="","",IF(Asetukset!$B$26=(MID(CELL("filename",A38),FIND("]",CELL("filename",A38))+1,255)),Testitaulu_Testtabell!A43,"")))</f>
        <v/>
      </c>
      <c r="B39" s="19" t="str">
        <f ca="1">IF(Testitaulu_Testtabell!$B$2="","",IF(Testitaulu_Testtabell!B43="","",IF(Asetukset!$B$26=(MID(CELL("filename",B38),FIND("]",CELL("filename",B38))+1,255)),Testitaulu_Testtabell!B43,"")))</f>
        <v/>
      </c>
      <c r="C39" s="38" t="str">
        <f ca="1">IF(Testitaulu_Testtabell!$B$2="","",IF(Testitaulu_Testtabell!C43="","",IF(Asetukset!$B$26=(MID(CELL("filename",C38),FIND("]",CELL("filename",C38))+1,255)),Testitaulu_Testtabell!C43,"")))</f>
        <v/>
      </c>
      <c r="D39" s="19" t="str">
        <f>IF(Aloitus_Start!$D$1="","",IF(B39="","",IF(C39="","",C39-B39)))</f>
        <v/>
      </c>
      <c r="E39" s="45" t="str">
        <f>IF(Aloitus_Start!$D$1="","",IF(B39="","",IF(B39=0,"",IF(B39=" ","",IF(C39="","",(C39/B39)-1)))))</f>
        <v/>
      </c>
      <c r="F39" s="19" t="str">
        <f ca="1">IF($A$3="","",IF(Aloitus_Start!$D$1="","",IF(B39="",IF(Aloitus_Start!$D$1="Suomi","Tieto puuttuu : "&amp;$A39,IF(Aloitus_Start!$D$1="Svenska","Information saknas : "&amp;$A39)),"")))</f>
        <v/>
      </c>
      <c r="G39" s="19" t="str">
        <f ca="1">IF($A$3="","",IF(Aloitus_Start!$D$1="","",IF(C39="",IF(Aloitus_Start!$D$1="Suomi","Tieto puuttuu : "&amp;$A39,IF(Aloitus_Start!$D$1="Svenska","Information saknas : "&amp;$A39)),"")))</f>
        <v/>
      </c>
    </row>
    <row r="40" spans="1:7" x14ac:dyDescent="0.2">
      <c r="A40" s="37" t="str">
        <f ca="1">IF(Testitaulu_Testtabell!$B$2="","",IF(Testitaulu_Testtabell!A44="","",IF(Asetukset!$B$26=(MID(CELL("filename",A39),FIND("]",CELL("filename",A39))+1,255)),Testitaulu_Testtabell!A44,"")))</f>
        <v/>
      </c>
      <c r="B40" s="19" t="str">
        <f ca="1">IF(Testitaulu_Testtabell!$B$2="","",IF(Testitaulu_Testtabell!B44="","",IF(Asetukset!$B$26=(MID(CELL("filename",B39),FIND("]",CELL("filename",B39))+1,255)),Testitaulu_Testtabell!B44,"")))</f>
        <v/>
      </c>
      <c r="C40" s="38" t="str">
        <f ca="1">IF(Testitaulu_Testtabell!$B$2="","",IF(Testitaulu_Testtabell!C44="","",IF(Asetukset!$B$26=(MID(CELL("filename",C39),FIND("]",CELL("filename",C39))+1,255)),Testitaulu_Testtabell!C44,"")))</f>
        <v/>
      </c>
      <c r="D40" s="19" t="str">
        <f>IF(Aloitus_Start!$D$1="","",IF(B40="","",IF(C40="","",C40-B40)))</f>
        <v/>
      </c>
      <c r="E40" s="45" t="str">
        <f>IF(Aloitus_Start!$D$1="","",IF(B40="","",IF(B40=0,"",IF(B40=" ","",IF(C40="","",(C40/B40)-1)))))</f>
        <v/>
      </c>
      <c r="F40" s="19" t="str">
        <f ca="1">IF($A$3="","",IF(Aloitus_Start!$D$1="","",IF(B40="",IF(Aloitus_Start!$D$1="Suomi","Tieto puuttuu : "&amp;$A40,IF(Aloitus_Start!$D$1="Svenska","Information saknas : "&amp;$A40)),"")))</f>
        <v/>
      </c>
      <c r="G40" s="19" t="str">
        <f ca="1">IF($A$3="","",IF(Aloitus_Start!$D$1="","",IF(C40="",IF(Aloitus_Start!$D$1="Suomi","Tieto puuttuu : "&amp;$A40,IF(Aloitus_Start!$D$1="Svenska","Information saknas : "&amp;$A40)),"")))</f>
        <v/>
      </c>
    </row>
    <row r="41" spans="1:7" x14ac:dyDescent="0.2">
      <c r="A41" s="37" t="str">
        <f ca="1">IF(Testitaulu_Testtabell!$B$2="","",IF(Testitaulu_Testtabell!A45="","",IF(Asetukset!$B$26=(MID(CELL("filename",A40),FIND("]",CELL("filename",A40))+1,255)),Testitaulu_Testtabell!A45,"")))</f>
        <v/>
      </c>
      <c r="B41" s="19" t="str">
        <f ca="1">IF(Testitaulu_Testtabell!$B$2="","",IF(Testitaulu_Testtabell!B45="","",IF(Asetukset!$B$26=(MID(CELL("filename",B40),FIND("]",CELL("filename",B40))+1,255)),Testitaulu_Testtabell!B45,"")))</f>
        <v/>
      </c>
      <c r="C41" s="38" t="str">
        <f ca="1">IF(Testitaulu_Testtabell!$B$2="","",IF(Testitaulu_Testtabell!C45="","",IF(Asetukset!$B$26=(MID(CELL("filename",C40),FIND("]",CELL("filename",C40))+1,255)),Testitaulu_Testtabell!C45,"")))</f>
        <v/>
      </c>
      <c r="D41" s="19" t="str">
        <f>IF(Aloitus_Start!$D$1="","",IF(B41="","",IF(C41="","",C41-B41)))</f>
        <v/>
      </c>
      <c r="E41" s="45" t="str">
        <f>IF(Aloitus_Start!$D$1="","",IF(B41="","",IF(B41=0,"",IF(B41=" ","",IF(C41="","",(C41/B41)-1)))))</f>
        <v/>
      </c>
      <c r="F41" s="19" t="str">
        <f ca="1">IF($A$3="","",IF(Aloitus_Start!$D$1="","",IF(B41="",IF(Aloitus_Start!$D$1="Suomi","Tieto puuttuu : "&amp;$A41,IF(Aloitus_Start!$D$1="Svenska","Information saknas : "&amp;$A41)),"")))</f>
        <v/>
      </c>
      <c r="G41" s="19" t="str">
        <f ca="1">IF($A$3="","",IF(Aloitus_Start!$D$1="","",IF(C41="",IF(Aloitus_Start!$D$1="Suomi","Tieto puuttuu : "&amp;$A41,IF(Aloitus_Start!$D$1="Svenska","Information saknas : "&amp;$A41)),"")))</f>
        <v/>
      </c>
    </row>
    <row r="42" spans="1:7" x14ac:dyDescent="0.2">
      <c r="A42" s="37" t="str">
        <f ca="1">IF(Testitaulu_Testtabell!$B$2="","",IF(Testitaulu_Testtabell!A46="","",IF(Asetukset!$B$26=(MID(CELL("filename",A41),FIND("]",CELL("filename",A41))+1,255)),Testitaulu_Testtabell!A46,"")))</f>
        <v/>
      </c>
      <c r="B42" s="19" t="str">
        <f ca="1">IF(Testitaulu_Testtabell!$B$2="","",IF(Testitaulu_Testtabell!B46="","",IF(Asetukset!$B$26=(MID(CELL("filename",B41),FIND("]",CELL("filename",B41))+1,255)),Testitaulu_Testtabell!B46,"")))</f>
        <v/>
      </c>
      <c r="C42" s="38" t="str">
        <f ca="1">IF(Testitaulu_Testtabell!$B$2="","",IF(Testitaulu_Testtabell!C46="","",IF(Asetukset!$B$26=(MID(CELL("filename",C41),FIND("]",CELL("filename",C41))+1,255)),Testitaulu_Testtabell!C46,"")))</f>
        <v/>
      </c>
      <c r="D42" s="19" t="str">
        <f>IF(Aloitus_Start!$D$1="","",IF(B42="","",IF(C42="","",C42-B42)))</f>
        <v/>
      </c>
      <c r="E42" s="45" t="str">
        <f>IF(Aloitus_Start!$D$1="","",IF(B42="","",IF(B42=0,"",IF(B42=" ","",IF(C42="","",(C42/B42)-1)))))</f>
        <v/>
      </c>
      <c r="F42" s="19" t="str">
        <f ca="1">IF($A$3="","",IF(Aloitus_Start!$D$1="","",IF(B42="",IF(Aloitus_Start!$D$1="Suomi","Tieto puuttuu : "&amp;$A42,IF(Aloitus_Start!$D$1="Svenska","Information saknas : "&amp;$A42)),"")))</f>
        <v/>
      </c>
      <c r="G42" s="19" t="str">
        <f ca="1">IF($A$3="","",IF(Aloitus_Start!$D$1="","",IF(C42="",IF(Aloitus_Start!$D$1="Suomi","Tieto puuttuu : "&amp;$A42,IF(Aloitus_Start!$D$1="Svenska","Information saknas : "&amp;$A42)),"")))</f>
        <v/>
      </c>
    </row>
    <row r="43" spans="1:7" x14ac:dyDescent="0.2">
      <c r="A43" s="37" t="str">
        <f ca="1">IF(Testitaulu_Testtabell!$B$2="","",IF(Testitaulu_Testtabell!A47="","",IF(Asetukset!$B$26=(MID(CELL("filename",A42),FIND("]",CELL("filename",A42))+1,255)),Testitaulu_Testtabell!A47,"")))</f>
        <v/>
      </c>
      <c r="B43" s="19" t="str">
        <f ca="1">IF(Testitaulu_Testtabell!$B$2="","",IF(Testitaulu_Testtabell!B47="","",IF(Asetukset!$B$26=(MID(CELL("filename",B42),FIND("]",CELL("filename",B42))+1,255)),Testitaulu_Testtabell!B47,"")))</f>
        <v/>
      </c>
      <c r="C43" s="38" t="str">
        <f ca="1">IF(Testitaulu_Testtabell!$B$2="","",IF(Testitaulu_Testtabell!C47="","",IF(Asetukset!$B$26=(MID(CELL("filename",C42),FIND("]",CELL("filename",C42))+1,255)),Testitaulu_Testtabell!C47,"")))</f>
        <v/>
      </c>
      <c r="D43" s="19" t="str">
        <f>IF(Aloitus_Start!$D$1="","",IF(B43="","",IF(C43="","",C43-B43)))</f>
        <v/>
      </c>
      <c r="E43" s="45" t="str">
        <f>IF(Aloitus_Start!$D$1="","",IF(B43="","",IF(B43=0,"",IF(B43=" ","",IF(C43="","",(C43/B43)-1)))))</f>
        <v/>
      </c>
      <c r="F43" s="19" t="str">
        <f ca="1">IF($A$3="","",IF(Aloitus_Start!$D$1="","",IF(B43="",IF(Aloitus_Start!$D$1="Suomi","Tieto puuttuu : "&amp;$A43,IF(Aloitus_Start!$D$1="Svenska","Information saknas : "&amp;$A43)),"")))</f>
        <v/>
      </c>
      <c r="G43" s="19" t="str">
        <f ca="1">IF($A$3="","",IF(Aloitus_Start!$D$1="","",IF(C43="",IF(Aloitus_Start!$D$1="Suomi","Tieto puuttuu : "&amp;$A43,IF(Aloitus_Start!$D$1="Svenska","Information saknas : "&amp;$A43)),"")))</f>
        <v/>
      </c>
    </row>
    <row r="44" spans="1:7" x14ac:dyDescent="0.2">
      <c r="A44" s="37" t="str">
        <f ca="1">IF(Testitaulu_Testtabell!$B$2="","",IF(Testitaulu_Testtabell!A48="","",IF(Asetukset!$B$26=(MID(CELL("filename",A43),FIND("]",CELL("filename",A43))+1,255)),Testitaulu_Testtabell!A48,"")))</f>
        <v/>
      </c>
      <c r="B44" s="19" t="str">
        <f ca="1">IF(Testitaulu_Testtabell!$B$2="","",IF(Testitaulu_Testtabell!B48="","",IF(Asetukset!$B$26=(MID(CELL("filename",B43),FIND("]",CELL("filename",B43))+1,255)),Testitaulu_Testtabell!B48,"")))</f>
        <v/>
      </c>
      <c r="C44" s="38" t="str">
        <f ca="1">IF(Testitaulu_Testtabell!$B$2="","",IF(Testitaulu_Testtabell!C48="","",IF(Asetukset!$B$26=(MID(CELL("filename",C43),FIND("]",CELL("filename",C43))+1,255)),Testitaulu_Testtabell!C48,"")))</f>
        <v/>
      </c>
      <c r="D44" s="19" t="str">
        <f>IF(Aloitus_Start!$D$1="","",IF(B44="","",IF(C44="","",C44-B44)))</f>
        <v/>
      </c>
      <c r="E44" s="45" t="str">
        <f>IF(Aloitus_Start!$D$1="","",IF(B44="","",IF(B44=0,"",IF(B44=" ","",IF(C44="","",(C44/B44)-1)))))</f>
        <v/>
      </c>
      <c r="F44" s="19" t="str">
        <f ca="1">IF($A$3="","",IF(Aloitus_Start!$D$1="","",IF(B44="",IF(Aloitus_Start!$D$1="Suomi","Tieto puuttuu : "&amp;$A44,IF(Aloitus_Start!$D$1="Svenska","Information saknas : "&amp;$A44)),"")))</f>
        <v/>
      </c>
      <c r="G44" s="19" t="str">
        <f ca="1">IF($A$3="","",IF(Aloitus_Start!$D$1="","",IF(C44="",IF(Aloitus_Start!$D$1="Suomi","Tieto puuttuu : "&amp;$A44,IF(Aloitus_Start!$D$1="Svenska","Information saknas : "&amp;$A44)),"")))</f>
        <v/>
      </c>
    </row>
    <row r="45" spans="1:7" x14ac:dyDescent="0.2">
      <c r="A45" s="37" t="str">
        <f ca="1">IF(Testitaulu_Testtabell!$B$2="","",IF(Testitaulu_Testtabell!A49="","",IF(Asetukset!$B$26=(MID(CELL("filename",A44),FIND("]",CELL("filename",A44))+1,255)),Testitaulu_Testtabell!A49,"")))</f>
        <v/>
      </c>
      <c r="B45" s="19" t="str">
        <f ca="1">IF(Testitaulu_Testtabell!$B$2="","",IF(Testitaulu_Testtabell!B49="","",IF(Asetukset!$B$26=(MID(CELL("filename",B44),FIND("]",CELL("filename",B44))+1,255)),Testitaulu_Testtabell!B49,"")))</f>
        <v/>
      </c>
      <c r="C45" s="38" t="str">
        <f ca="1">IF(Testitaulu_Testtabell!$B$2="","",IF(Testitaulu_Testtabell!C49="","",IF(Asetukset!$B$26=(MID(CELL("filename",C44),FIND("]",CELL("filename",C44))+1,255)),Testitaulu_Testtabell!C49,"")))</f>
        <v/>
      </c>
      <c r="D45" s="19" t="str">
        <f>IF(Aloitus_Start!$D$1="","",IF(B45="","",IF(C45="","",C45-B45)))</f>
        <v/>
      </c>
      <c r="E45" s="45" t="str">
        <f>IF(Aloitus_Start!$D$1="","",IF(B45="","",IF(B45=0,"",IF(B45=" ","",IF(C45="","",(C45/B45)-1)))))</f>
        <v/>
      </c>
      <c r="F45" s="19" t="str">
        <f ca="1">IF($A$3="","",IF(Aloitus_Start!$D$1="","",IF(B45="",IF(Aloitus_Start!$D$1="Suomi","Tieto puuttuu : "&amp;$A45,IF(Aloitus_Start!$D$1="Svenska","Information saknas : "&amp;$A45)),"")))</f>
        <v/>
      </c>
      <c r="G45" s="19" t="str">
        <f ca="1">IF($A$3="","",IF(Aloitus_Start!$D$1="","",IF(C45="",IF(Aloitus_Start!$D$1="Suomi","Tieto puuttuu : "&amp;$A45,IF(Aloitus_Start!$D$1="Svenska","Information saknas : "&amp;$A45)),"")))</f>
        <v/>
      </c>
    </row>
    <row r="46" spans="1:7" x14ac:dyDescent="0.2">
      <c r="A46" s="37" t="str">
        <f ca="1">IF(Testitaulu_Testtabell!$B$2="","",IF(Testitaulu_Testtabell!A50="","",IF(Asetukset!$B$26=(MID(CELL("filename",A45),FIND("]",CELL("filename",A45))+1,255)),Testitaulu_Testtabell!A50,"")))</f>
        <v/>
      </c>
      <c r="B46" s="19" t="str">
        <f ca="1">IF(Testitaulu_Testtabell!$B$2="","",IF(Testitaulu_Testtabell!B50="","",IF(Asetukset!$B$26=(MID(CELL("filename",B45),FIND("]",CELL("filename",B45))+1,255)),Testitaulu_Testtabell!B50,"")))</f>
        <v/>
      </c>
      <c r="C46" s="38" t="str">
        <f ca="1">IF(Testitaulu_Testtabell!$B$2="","",IF(Testitaulu_Testtabell!C50="","",IF(Asetukset!$B$26=(MID(CELL("filename",C45),FIND("]",CELL("filename",C45))+1,255)),Testitaulu_Testtabell!C50,"")))</f>
        <v/>
      </c>
      <c r="D46" s="19" t="str">
        <f>IF(Aloitus_Start!$D$1="","",IF(B46="","",IF(C46="","",C46-B46)))</f>
        <v/>
      </c>
      <c r="E46" s="45" t="str">
        <f>IF(Aloitus_Start!$D$1="","",IF(B46="","",IF(B46=0,"",IF(B46=" ","",IF(C46="","",(C46/B46)-1)))))</f>
        <v/>
      </c>
      <c r="F46" s="19" t="str">
        <f ca="1">IF($A$3="","",IF(Aloitus_Start!$D$1="","",IF(B46="",IF(Aloitus_Start!$D$1="Suomi","Tieto puuttuu : "&amp;$A46,IF(Aloitus_Start!$D$1="Svenska","Information saknas : "&amp;$A46)),"")))</f>
        <v/>
      </c>
      <c r="G46" s="19" t="str">
        <f ca="1">IF($A$3="","",IF(Aloitus_Start!$D$1="","",IF(C46="",IF(Aloitus_Start!$D$1="Suomi","Tieto puuttuu : "&amp;$A46,IF(Aloitus_Start!$D$1="Svenska","Information saknas : "&amp;$A46)),"")))</f>
        <v/>
      </c>
    </row>
    <row r="47" spans="1:7" x14ac:dyDescent="0.2">
      <c r="A47" s="37" t="str">
        <f ca="1">IF(Testitaulu_Testtabell!$B$2="","",IF(Testitaulu_Testtabell!A51="","",IF(Asetukset!$B$26=(MID(CELL("filename",A46),FIND("]",CELL("filename",A46))+1,255)),Testitaulu_Testtabell!A51,"")))</f>
        <v/>
      </c>
      <c r="B47" s="19" t="str">
        <f ca="1">IF(Testitaulu_Testtabell!$B$2="","",IF(Testitaulu_Testtabell!B51="","",IF(Asetukset!$B$26=(MID(CELL("filename",B46),FIND("]",CELL("filename",B46))+1,255)),Testitaulu_Testtabell!B51,"")))</f>
        <v/>
      </c>
      <c r="C47" s="38" t="str">
        <f ca="1">IF(Testitaulu_Testtabell!$B$2="","",IF(Testitaulu_Testtabell!C51="","",IF(Asetukset!$B$26=(MID(CELL("filename",C46),FIND("]",CELL("filename",C46))+1,255)),Testitaulu_Testtabell!C51,"")))</f>
        <v/>
      </c>
      <c r="D47" s="19" t="str">
        <f>IF(Aloitus_Start!$D$1="","",IF(B47="","",IF(C47="","",C47-B47)))</f>
        <v/>
      </c>
      <c r="E47" s="45" t="str">
        <f>IF(Aloitus_Start!$D$1="","",IF(B47="","",IF(B47=0,"",IF(B47=" ","",IF(C47="","",(C47/B47)-1)))))</f>
        <v/>
      </c>
      <c r="F47" s="19" t="str">
        <f ca="1">IF($A$3="","",IF(Aloitus_Start!$D$1="","",IF(B47="",IF(Aloitus_Start!$D$1="Suomi","Tieto puuttuu : "&amp;$A47,IF(Aloitus_Start!$D$1="Svenska","Information saknas : "&amp;$A47)),"")))</f>
        <v/>
      </c>
      <c r="G47" s="19" t="str">
        <f ca="1">IF($A$3="","",IF(Aloitus_Start!$D$1="","",IF(C47="",IF(Aloitus_Start!$D$1="Suomi","Tieto puuttuu : "&amp;$A47,IF(Aloitus_Start!$D$1="Svenska","Information saknas : "&amp;$A47)),"")))</f>
        <v/>
      </c>
    </row>
    <row r="48" spans="1:7" x14ac:dyDescent="0.2">
      <c r="A48" s="37" t="str">
        <f ca="1">IF(Testitaulu_Testtabell!$B$2="","",IF(Testitaulu_Testtabell!A52="","",IF(Asetukset!$B$26=(MID(CELL("filename",A47),FIND("]",CELL("filename",A47))+1,255)),Testitaulu_Testtabell!A52,"")))</f>
        <v/>
      </c>
      <c r="B48" s="19" t="str">
        <f ca="1">IF(Testitaulu_Testtabell!$B$2="","",IF(Testitaulu_Testtabell!B52="","",IF(Asetukset!$B$26=(MID(CELL("filename",B47),FIND("]",CELL("filename",B47))+1,255)),Testitaulu_Testtabell!B52,"")))</f>
        <v/>
      </c>
      <c r="C48" s="38" t="str">
        <f ca="1">IF(Testitaulu_Testtabell!$B$2="","",IF(Testitaulu_Testtabell!C52="","",IF(Asetukset!$B$26=(MID(CELL("filename",C47),FIND("]",CELL("filename",C47))+1,255)),Testitaulu_Testtabell!C52,"")))</f>
        <v/>
      </c>
      <c r="D48" s="19" t="str">
        <f>IF(Aloitus_Start!$D$1="","",IF(B48="","",IF(C48="","",C48-B48)))</f>
        <v/>
      </c>
      <c r="E48" s="45" t="str">
        <f>IF(Aloitus_Start!$D$1="","",IF(B48="","",IF(B48=0,"",IF(B48=" ","",IF(C48="","",(C48/B48)-1)))))</f>
        <v/>
      </c>
      <c r="F48" s="19" t="str">
        <f ca="1">IF($A$3="","",IF(Aloitus_Start!$D$1="","",IF(B48="",IF(Aloitus_Start!$D$1="Suomi","Tieto puuttuu : "&amp;$A48,IF(Aloitus_Start!$D$1="Svenska","Information saknas : "&amp;$A48)),"")))</f>
        <v/>
      </c>
      <c r="G48" s="19" t="str">
        <f ca="1">IF($A$3="","",IF(Aloitus_Start!$D$1="","",IF(C48="",IF(Aloitus_Start!$D$1="Suomi","Tieto puuttuu : "&amp;$A48,IF(Aloitus_Start!$D$1="Svenska","Information saknas : "&amp;$A48)),"")))</f>
        <v/>
      </c>
    </row>
    <row r="49" spans="1:7" x14ac:dyDescent="0.2">
      <c r="A49" s="37" t="str">
        <f ca="1">IF(Testitaulu_Testtabell!$B$2="","",IF(Testitaulu_Testtabell!A53="","",IF(Asetukset!$B$26=(MID(CELL("filename",A48),FIND("]",CELL("filename",A48))+1,255)),Testitaulu_Testtabell!A53,"")))</f>
        <v/>
      </c>
      <c r="B49" s="19" t="str">
        <f ca="1">IF(Testitaulu_Testtabell!$B$2="","",IF(Testitaulu_Testtabell!B53="","",IF(Asetukset!$B$26=(MID(CELL("filename",B48),FIND("]",CELL("filename",B48))+1,255)),Testitaulu_Testtabell!B53,"")))</f>
        <v/>
      </c>
      <c r="C49" s="38" t="str">
        <f ca="1">IF(Testitaulu_Testtabell!$B$2="","",IF(Testitaulu_Testtabell!C53="","",IF(Asetukset!$B$26=(MID(CELL("filename",C48),FIND("]",CELL("filename",C48))+1,255)),Testitaulu_Testtabell!C53,"")))</f>
        <v/>
      </c>
      <c r="D49" s="19" t="str">
        <f>IF(Aloitus_Start!$D$1="","",IF(B49="","",IF(C49="","",C49-B49)))</f>
        <v/>
      </c>
      <c r="E49" s="45" t="str">
        <f>IF(Aloitus_Start!$D$1="","",IF(B49="","",IF(B49=0,"",IF(B49=" ","",IF(C49="","",(C49/B49)-1)))))</f>
        <v/>
      </c>
      <c r="F49" s="19" t="str">
        <f ca="1">IF($A$3="","",IF(Aloitus_Start!$D$1="","",IF(B49="",IF(Aloitus_Start!$D$1="Suomi","Tieto puuttuu : "&amp;$A49,IF(Aloitus_Start!$D$1="Svenska","Information saknas : "&amp;$A49)),"")))</f>
        <v/>
      </c>
      <c r="G49" s="19" t="str">
        <f ca="1">IF($A$3="","",IF(Aloitus_Start!$D$1="","",IF(C49="",IF(Aloitus_Start!$D$1="Suomi","Tieto puuttuu : "&amp;$A49,IF(Aloitus_Start!$D$1="Svenska","Information saknas : "&amp;$A49)),"")))</f>
        <v/>
      </c>
    </row>
    <row r="50" spans="1:7" x14ac:dyDescent="0.2">
      <c r="A50" s="37" t="str">
        <f ca="1">IF(Testitaulu_Testtabell!$B$2="","",IF(Testitaulu_Testtabell!A54="","",IF(Asetukset!$B$26=(MID(CELL("filename",A49),FIND("]",CELL("filename",A49))+1,255)),Testitaulu_Testtabell!A54,"")))</f>
        <v/>
      </c>
      <c r="B50" s="19" t="str">
        <f ca="1">IF(Testitaulu_Testtabell!$B$2="","",IF(Testitaulu_Testtabell!B54="","",IF(Asetukset!$B$26=(MID(CELL("filename",B49),FIND("]",CELL("filename",B49))+1,255)),Testitaulu_Testtabell!B54,"")))</f>
        <v/>
      </c>
      <c r="C50" s="38" t="str">
        <f ca="1">IF(Testitaulu_Testtabell!$B$2="","",IF(Testitaulu_Testtabell!C54="","",IF(Asetukset!$B$26=(MID(CELL("filename",C49),FIND("]",CELL("filename",C49))+1,255)),Testitaulu_Testtabell!C54,"")))</f>
        <v/>
      </c>
      <c r="D50" s="19" t="str">
        <f>IF(Aloitus_Start!$D$1="","",IF(B50="","",IF(C50="","",C50-B50)))</f>
        <v/>
      </c>
      <c r="E50" s="45" t="str">
        <f>IF(Aloitus_Start!$D$1="","",IF(B50="","",IF(B50=0,"",IF(B50=" ","",IF(C50="","",(C50/B50)-1)))))</f>
        <v/>
      </c>
      <c r="F50" s="19" t="str">
        <f ca="1">IF($A$3="","",IF(Aloitus_Start!$D$1="","",IF(B50="",IF(Aloitus_Start!$D$1="Suomi","Tieto puuttuu : "&amp;$A50,IF(Aloitus_Start!$D$1="Svenska","Information saknas : "&amp;$A50)),"")))</f>
        <v/>
      </c>
      <c r="G50" s="19" t="str">
        <f ca="1">IF($A$3="","",IF(Aloitus_Start!$D$1="","",IF(C50="",IF(Aloitus_Start!$D$1="Suomi","Tieto puuttuu : "&amp;$A50,IF(Aloitus_Start!$D$1="Svenska","Information saknas : "&amp;$A50)),"")))</f>
        <v/>
      </c>
    </row>
    <row r="51" spans="1:7" x14ac:dyDescent="0.2">
      <c r="A51" s="37" t="str">
        <f ca="1">IF(Testitaulu_Testtabell!$B$2="","",IF(Testitaulu_Testtabell!A55="","",IF(Asetukset!$B$26=(MID(CELL("filename",A50),FIND("]",CELL("filename",A50))+1,255)),Testitaulu_Testtabell!A55,"")))</f>
        <v/>
      </c>
      <c r="B51" s="19" t="str">
        <f ca="1">IF(Testitaulu_Testtabell!$B$2="","",IF(Testitaulu_Testtabell!B55="","",IF(Asetukset!$B$26=(MID(CELL("filename",B50),FIND("]",CELL("filename",B50))+1,255)),Testitaulu_Testtabell!B55,"")))</f>
        <v/>
      </c>
      <c r="C51" s="38" t="str">
        <f ca="1">IF(Testitaulu_Testtabell!$B$2="","",IF(Testitaulu_Testtabell!C55="","",IF(Asetukset!$B$26=(MID(CELL("filename",C50),FIND("]",CELL("filename",C50))+1,255)),Testitaulu_Testtabell!C55,"")))</f>
        <v/>
      </c>
      <c r="D51" s="19" t="str">
        <f>IF(Aloitus_Start!$D$1="","",IF(B51="","",IF(C51="","",C51-B51)))</f>
        <v/>
      </c>
      <c r="E51" s="45" t="str">
        <f>IF(Aloitus_Start!$D$1="","",IF(B51="","",IF(B51=0,"",IF(B51=" ","",IF(C51="","",(C51/B51)-1)))))</f>
        <v/>
      </c>
      <c r="F51" s="19" t="str">
        <f ca="1">IF($A$3="","",IF(Aloitus_Start!$D$1="","",IF(B51="",IF(Aloitus_Start!$D$1="Suomi","Tieto puuttuu : "&amp;$A51,IF(Aloitus_Start!$D$1="Svenska","Information saknas : "&amp;$A51)),"")))</f>
        <v/>
      </c>
      <c r="G51" s="19" t="str">
        <f ca="1">IF($A$3="","",IF(Aloitus_Start!$D$1="","",IF(C51="",IF(Aloitus_Start!$D$1="Suomi","Tieto puuttuu : "&amp;$A51,IF(Aloitus_Start!$D$1="Svenska","Information saknas : "&amp;$A51)),"")))</f>
        <v/>
      </c>
    </row>
    <row r="52" spans="1:7" x14ac:dyDescent="0.2">
      <c r="A52" s="37" t="str">
        <f ca="1">IF(Testitaulu_Testtabell!$B$2="","",IF(Testitaulu_Testtabell!A56="","",IF(Asetukset!$B$26=(MID(CELL("filename",A51),FIND("]",CELL("filename",A51))+1,255)),Testitaulu_Testtabell!A56,"")))</f>
        <v/>
      </c>
      <c r="B52" s="19" t="str">
        <f ca="1">IF(Testitaulu_Testtabell!$B$2="","",IF(Testitaulu_Testtabell!B56="","",IF(Asetukset!$B$26=(MID(CELL("filename",B51),FIND("]",CELL("filename",B51))+1,255)),Testitaulu_Testtabell!B56,"")))</f>
        <v/>
      </c>
      <c r="C52" s="38" t="str">
        <f ca="1">IF(Testitaulu_Testtabell!$B$2="","",IF(Testitaulu_Testtabell!C56="","",IF(Asetukset!$B$26=(MID(CELL("filename",C51),FIND("]",CELL("filename",C51))+1,255)),Testitaulu_Testtabell!C56,"")))</f>
        <v/>
      </c>
      <c r="D52" s="19" t="str">
        <f>IF(Aloitus_Start!$D$1="","",IF(B52="","",IF(C52="","",C52-B52)))</f>
        <v/>
      </c>
      <c r="E52" s="45" t="str">
        <f>IF(Aloitus_Start!$D$1="","",IF(B52="","",IF(B52=0,"",IF(B52=" ","",IF(C52="","",(C52/B52)-1)))))</f>
        <v/>
      </c>
      <c r="F52" s="19" t="str">
        <f ca="1">IF($A$3="","",IF(Aloitus_Start!$D$1="","",IF(B52="",IF(Aloitus_Start!$D$1="Suomi","Tieto puuttuu : "&amp;$A52,IF(Aloitus_Start!$D$1="Svenska","Information saknas : "&amp;$A52)),"")))</f>
        <v/>
      </c>
      <c r="G52" s="19" t="str">
        <f ca="1">IF($A$3="","",IF(Aloitus_Start!$D$1="","",IF(C52="",IF(Aloitus_Start!$D$1="Suomi","Tieto puuttuu : "&amp;$A52,IF(Aloitus_Start!$D$1="Svenska","Information saknas : "&amp;$A52)),"")))</f>
        <v/>
      </c>
    </row>
    <row r="53" spans="1:7" x14ac:dyDescent="0.2">
      <c r="A53" s="37" t="str">
        <f ca="1">IF(Testitaulu_Testtabell!$B$2="","",IF(Testitaulu_Testtabell!A57="","",IF(Asetukset!$B$26=(MID(CELL("filename",A52),FIND("]",CELL("filename",A52))+1,255)),Testitaulu_Testtabell!A57,"")))</f>
        <v/>
      </c>
      <c r="B53" s="19" t="str">
        <f ca="1">IF(Testitaulu_Testtabell!$B$2="","",IF(Testitaulu_Testtabell!B57="","",IF(Asetukset!$B$26=(MID(CELL("filename",B52),FIND("]",CELL("filename",B52))+1,255)),Testitaulu_Testtabell!B57,"")))</f>
        <v/>
      </c>
      <c r="C53" s="38" t="str">
        <f ca="1">IF(Testitaulu_Testtabell!$B$2="","",IF(Testitaulu_Testtabell!C57="","",IF(Asetukset!$B$26=(MID(CELL("filename",C52),FIND("]",CELL("filename",C52))+1,255)),Testitaulu_Testtabell!C57,"")))</f>
        <v/>
      </c>
      <c r="D53" s="19" t="str">
        <f>IF(Aloitus_Start!$D$1="","",IF(B53="","",IF(C53="","",C53-B53)))</f>
        <v/>
      </c>
      <c r="E53" s="45" t="str">
        <f>IF(Aloitus_Start!$D$1="","",IF(B53="","",IF(B53=0,"",IF(B53=" ","",IF(C53="","",(C53/B53)-1)))))</f>
        <v/>
      </c>
      <c r="F53" s="19" t="str">
        <f ca="1">IF($A$3="","",IF(Aloitus_Start!$D$1="","",IF(B53="",IF(Aloitus_Start!$D$1="Suomi","Tieto puuttuu : "&amp;$A53,IF(Aloitus_Start!$D$1="Svenska","Information saknas : "&amp;$A53)),"")))</f>
        <v/>
      </c>
      <c r="G53" s="19" t="str">
        <f ca="1">IF($A$3="","",IF(Aloitus_Start!$D$1="","",IF(C53="",IF(Aloitus_Start!$D$1="Suomi","Tieto puuttuu : "&amp;$A53,IF(Aloitus_Start!$D$1="Svenska","Information saknas : "&amp;$A53)),"")))</f>
        <v/>
      </c>
    </row>
    <row r="54" spans="1:7" x14ac:dyDescent="0.2">
      <c r="A54" s="37" t="str">
        <f ca="1">IF(Testitaulu_Testtabell!$B$2="","",IF(Testitaulu_Testtabell!A58="","",IF(Asetukset!$B$26=(MID(CELL("filename",A53),FIND("]",CELL("filename",A53))+1,255)),Testitaulu_Testtabell!A58,"")))</f>
        <v/>
      </c>
      <c r="B54" s="19" t="str">
        <f ca="1">IF(Testitaulu_Testtabell!$B$2="","",IF(Testitaulu_Testtabell!B58="","",IF(Asetukset!$B$26=(MID(CELL("filename",B53),FIND("]",CELL("filename",B53))+1,255)),Testitaulu_Testtabell!B58,"")))</f>
        <v/>
      </c>
      <c r="C54" s="38" t="str">
        <f ca="1">IF(Testitaulu_Testtabell!$B$2="","",IF(Testitaulu_Testtabell!C58="","",IF(Asetukset!$B$26=(MID(CELL("filename",C53),FIND("]",CELL("filename",C53))+1,255)),Testitaulu_Testtabell!C58,"")))</f>
        <v/>
      </c>
      <c r="D54" s="19" t="str">
        <f>IF(Aloitus_Start!$D$1="","",IF(B54="","",IF(C54="","",C54-B54)))</f>
        <v/>
      </c>
      <c r="E54" s="45" t="str">
        <f>IF(Aloitus_Start!$D$1="","",IF(B54="","",IF(B54=0,"",IF(B54=" ","",IF(C54="","",(C54/B54)-1)))))</f>
        <v/>
      </c>
      <c r="F54" s="19" t="str">
        <f ca="1">IF($A$3="","",IF(Aloitus_Start!$D$1="","",IF(B54="",IF(Aloitus_Start!$D$1="Suomi","Tieto puuttuu : "&amp;$A54,IF(Aloitus_Start!$D$1="Svenska","Information saknas : "&amp;$A54)),"")))</f>
        <v/>
      </c>
      <c r="G54" s="19" t="str">
        <f ca="1">IF($A$3="","",IF(Aloitus_Start!$D$1="","",IF(C54="",IF(Aloitus_Start!$D$1="Suomi","Tieto puuttuu : "&amp;$A54,IF(Aloitus_Start!$D$1="Svenska","Information saknas : "&amp;$A54)),"")))</f>
        <v/>
      </c>
    </row>
    <row r="55" spans="1:7" x14ac:dyDescent="0.2">
      <c r="A55" s="37" t="str">
        <f ca="1">IF(Testitaulu_Testtabell!$B$2="","",IF(Testitaulu_Testtabell!A59="","",IF(Asetukset!$B$26=(MID(CELL("filename",A54),FIND("]",CELL("filename",A54))+1,255)),Testitaulu_Testtabell!A59,"")))</f>
        <v/>
      </c>
      <c r="B55" s="19" t="str">
        <f ca="1">IF(Testitaulu_Testtabell!$B$2="","",IF(Testitaulu_Testtabell!B59="","",IF(Asetukset!$B$26=(MID(CELL("filename",B54),FIND("]",CELL("filename",B54))+1,255)),Testitaulu_Testtabell!B59,"")))</f>
        <v/>
      </c>
      <c r="C55" s="38" t="str">
        <f ca="1">IF(Testitaulu_Testtabell!$B$2="","",IF(Testitaulu_Testtabell!C59="","",IF(Asetukset!$B$26=(MID(CELL("filename",C54),FIND("]",CELL("filename",C54))+1,255)),Testitaulu_Testtabell!C59,"")))</f>
        <v/>
      </c>
      <c r="D55" s="19" t="str">
        <f>IF(Aloitus_Start!$D$1="","",IF(B55="","",IF(C55="","",C55-B55)))</f>
        <v/>
      </c>
      <c r="E55" s="45" t="str">
        <f>IF(Aloitus_Start!$D$1="","",IF(B55="","",IF(B55=0,"",IF(B55=" ","",IF(C55="","",(C55/B55)-1)))))</f>
        <v/>
      </c>
      <c r="F55" s="19" t="str">
        <f ca="1">IF($A$3="","",IF(Aloitus_Start!$D$1="","",IF(B55="",IF(Aloitus_Start!$D$1="Suomi","Tieto puuttuu : "&amp;$A55,IF(Aloitus_Start!$D$1="Svenska","Information saknas : "&amp;$A55)),"")))</f>
        <v/>
      </c>
      <c r="G55" s="19" t="str">
        <f ca="1">IF($A$3="","",IF(Aloitus_Start!$D$1="","",IF(C55="",IF(Aloitus_Start!$D$1="Suomi","Tieto puuttuu : "&amp;$A55,IF(Aloitus_Start!$D$1="Svenska","Information saknas : "&amp;$A55)),"")))</f>
        <v/>
      </c>
    </row>
    <row r="56" spans="1:7" x14ac:dyDescent="0.2">
      <c r="A56" s="37" t="str">
        <f ca="1">IF(Testitaulu_Testtabell!$B$2="","",IF(Testitaulu_Testtabell!A60="","",IF(Asetukset!$B$26=(MID(CELL("filename",A55),FIND("]",CELL("filename",A55))+1,255)),Testitaulu_Testtabell!A60,"")))</f>
        <v/>
      </c>
      <c r="B56" s="19" t="str">
        <f ca="1">IF(Testitaulu_Testtabell!$B$2="","",IF(Testitaulu_Testtabell!B60="","",IF(Asetukset!$B$26=(MID(CELL("filename",B55),FIND("]",CELL("filename",B55))+1,255)),Testitaulu_Testtabell!B60,"")))</f>
        <v/>
      </c>
      <c r="C56" s="38" t="str">
        <f ca="1">IF(Testitaulu_Testtabell!$B$2="","",IF(Testitaulu_Testtabell!C60="","",IF(Asetukset!$B$26=(MID(CELL("filename",C55),FIND("]",CELL("filename",C55))+1,255)),Testitaulu_Testtabell!C60,"")))</f>
        <v/>
      </c>
      <c r="D56" s="19" t="str">
        <f>IF(Aloitus_Start!$D$1="","",IF(B56="","",IF(C56="","",C56-B56)))</f>
        <v/>
      </c>
      <c r="E56" s="45" t="str">
        <f>IF(Aloitus_Start!$D$1="","",IF(B56="","",IF(B56=0,"",IF(B56=" ","",IF(C56="","",(C56/B56)-1)))))</f>
        <v/>
      </c>
      <c r="F56" s="19" t="str">
        <f ca="1">IF($A$3="","",IF(Aloitus_Start!$D$1="","",IF(B56="",IF(Aloitus_Start!$D$1="Suomi","Tieto puuttuu : "&amp;$A56,IF(Aloitus_Start!$D$1="Svenska","Information saknas : "&amp;$A56)),"")))</f>
        <v/>
      </c>
      <c r="G56" s="19" t="str">
        <f ca="1">IF($A$3="","",IF(Aloitus_Start!$D$1="","",IF(C56="",IF(Aloitus_Start!$D$1="Suomi","Tieto puuttuu : "&amp;$A56,IF(Aloitus_Start!$D$1="Svenska","Information saknas : "&amp;$A56)),"")))</f>
        <v/>
      </c>
    </row>
    <row r="57" spans="1:7" x14ac:dyDescent="0.2">
      <c r="A57" s="37" t="str">
        <f ca="1">IF(Testitaulu_Testtabell!$B$2="","",IF(Testitaulu_Testtabell!A61="","",IF(Asetukset!$B$26=(MID(CELL("filename",A56),FIND("]",CELL("filename",A56))+1,255)),Testitaulu_Testtabell!A61,"")))</f>
        <v/>
      </c>
      <c r="B57" s="19" t="str">
        <f ca="1">IF(Testitaulu_Testtabell!$B$2="","",IF(Testitaulu_Testtabell!B61="","",IF(Asetukset!$B$26=(MID(CELL("filename",B56),FIND("]",CELL("filename",B56))+1,255)),Testitaulu_Testtabell!B61,"")))</f>
        <v/>
      </c>
      <c r="C57" s="38" t="str">
        <f ca="1">IF(Testitaulu_Testtabell!$B$2="","",IF(Testitaulu_Testtabell!C61="","",IF(Asetukset!$B$26=(MID(CELL("filename",C56),FIND("]",CELL("filename",C56))+1,255)),Testitaulu_Testtabell!C61,"")))</f>
        <v/>
      </c>
      <c r="D57" s="19" t="str">
        <f>IF(Aloitus_Start!$D$1="","",IF(B57="","",IF(C57="","",C57-B57)))</f>
        <v/>
      </c>
      <c r="E57" s="45" t="str">
        <f>IF(Aloitus_Start!$D$1="","",IF(B57="","",IF(B57=0,"",IF(B57=" ","",IF(C57="","",(C57/B57)-1)))))</f>
        <v/>
      </c>
      <c r="F57" s="19" t="str">
        <f ca="1">IF($A$3="","",IF(Aloitus_Start!$D$1="","",IF(B57="",IF(Aloitus_Start!$D$1="Suomi","Tieto puuttuu : "&amp;$A57,IF(Aloitus_Start!$D$1="Svenska","Information saknas : "&amp;$A57)),"")))</f>
        <v/>
      </c>
      <c r="G57" s="19" t="str">
        <f ca="1">IF($A$3="","",IF(Aloitus_Start!$D$1="","",IF(C57="",IF(Aloitus_Start!$D$1="Suomi","Tieto puuttuu : "&amp;$A57,IF(Aloitus_Start!$D$1="Svenska","Information saknas : "&amp;$A57)),"")))</f>
        <v/>
      </c>
    </row>
    <row r="58" spans="1:7" x14ac:dyDescent="0.2">
      <c r="A58" s="37" t="str">
        <f ca="1">IF(Testitaulu_Testtabell!$B$2="","",IF(Testitaulu_Testtabell!A62="","",IF(Asetukset!$B$26=(MID(CELL("filename",A57),FIND("]",CELL("filename",A57))+1,255)),Testitaulu_Testtabell!A62,"")))</f>
        <v/>
      </c>
      <c r="B58" s="19" t="str">
        <f ca="1">IF(Testitaulu_Testtabell!$B$2="","",IF(Testitaulu_Testtabell!B62="","",IF(Asetukset!$B$26=(MID(CELL("filename",B57),FIND("]",CELL("filename",B57))+1,255)),Testitaulu_Testtabell!B62,"")))</f>
        <v/>
      </c>
      <c r="C58" s="38" t="str">
        <f ca="1">IF(Testitaulu_Testtabell!$B$2="","",IF(Testitaulu_Testtabell!C62="","",IF(Asetukset!$B$26=(MID(CELL("filename",C57),FIND("]",CELL("filename",C57))+1,255)),Testitaulu_Testtabell!C62,"")))</f>
        <v/>
      </c>
      <c r="D58" s="19" t="str">
        <f>IF(Aloitus_Start!$D$1="","",IF(B58="","",IF(C58="","",C58-B58)))</f>
        <v/>
      </c>
      <c r="E58" s="45" t="str">
        <f>IF(Aloitus_Start!$D$1="","",IF(B58="","",IF(B58=0,"",IF(B58=" ","",IF(C58="","",(C58/B58)-1)))))</f>
        <v/>
      </c>
      <c r="F58" s="19" t="str">
        <f ca="1">IF($A$3="","",IF(Aloitus_Start!$D$1="","",IF(B58="",IF(Aloitus_Start!$D$1="Suomi","Tieto puuttuu : "&amp;$A58,IF(Aloitus_Start!$D$1="Svenska","Information saknas : "&amp;$A58)),"")))</f>
        <v/>
      </c>
      <c r="G58" s="19" t="str">
        <f ca="1">IF($A$3="","",IF(Aloitus_Start!$D$1="","",IF(C58="",IF(Aloitus_Start!$D$1="Suomi","Tieto puuttuu : "&amp;$A58,IF(Aloitus_Start!$D$1="Svenska","Information saknas : "&amp;$A58)),"")))</f>
        <v/>
      </c>
    </row>
    <row r="59" spans="1:7" x14ac:dyDescent="0.2">
      <c r="A59" s="37" t="str">
        <f ca="1">IF(Testitaulu_Testtabell!$B$2="","",IF(Testitaulu_Testtabell!A63="","",IF(Asetukset!$B$26=(MID(CELL("filename",A58),FIND("]",CELL("filename",A58))+1,255)),Testitaulu_Testtabell!A63,"")))</f>
        <v/>
      </c>
      <c r="B59" s="19" t="str">
        <f ca="1">IF(Testitaulu_Testtabell!$B$2="","",IF(Testitaulu_Testtabell!B63="","",IF(Asetukset!$B$26=(MID(CELL("filename",B58),FIND("]",CELL("filename",B58))+1,255)),Testitaulu_Testtabell!B63,"")))</f>
        <v/>
      </c>
      <c r="C59" s="38" t="str">
        <f ca="1">IF(Testitaulu_Testtabell!$B$2="","",IF(Testitaulu_Testtabell!C63="","",IF(Asetukset!$B$26=(MID(CELL("filename",C58),FIND("]",CELL("filename",C58))+1,255)),Testitaulu_Testtabell!C63,"")))</f>
        <v/>
      </c>
      <c r="D59" s="19" t="str">
        <f>IF(Aloitus_Start!$D$1="","",IF(B59="","",IF(C59="","",C59-B59)))</f>
        <v/>
      </c>
      <c r="E59" s="45" t="str">
        <f>IF(Aloitus_Start!$D$1="","",IF(B59="","",IF(B59=0,"",IF(B59=" ","",IF(C59="","",(C59/B59)-1)))))</f>
        <v/>
      </c>
      <c r="F59" s="19" t="str">
        <f ca="1">IF($A$3="","",IF(Aloitus_Start!$D$1="","",IF(B59="",IF(Aloitus_Start!$D$1="Suomi","Tieto puuttuu : "&amp;$A59,IF(Aloitus_Start!$D$1="Svenska","Information saknas : "&amp;$A59)),"")))</f>
        <v/>
      </c>
      <c r="G59" s="19" t="str">
        <f ca="1">IF($A$3="","",IF(Aloitus_Start!$D$1="","",IF(C59="",IF(Aloitus_Start!$D$1="Suomi","Tieto puuttuu : "&amp;$A59,IF(Aloitus_Start!$D$1="Svenska","Information saknas : "&amp;$A59)),"")))</f>
        <v/>
      </c>
    </row>
    <row r="60" spans="1:7" x14ac:dyDescent="0.2">
      <c r="A60" s="37" t="str">
        <f ca="1">IF(Testitaulu_Testtabell!$B$2="","",IF(Testitaulu_Testtabell!A64="","",IF(Asetukset!$B$26=(MID(CELL("filename",A59),FIND("]",CELL("filename",A59))+1,255)),Testitaulu_Testtabell!A64,"")))</f>
        <v/>
      </c>
      <c r="B60" s="19" t="str">
        <f ca="1">IF(Testitaulu_Testtabell!$B$2="","",IF(Testitaulu_Testtabell!B64="","",IF(Asetukset!$B$26=(MID(CELL("filename",B59),FIND("]",CELL("filename",B59))+1,255)),Testitaulu_Testtabell!B64,"")))</f>
        <v/>
      </c>
      <c r="C60" s="38" t="str">
        <f ca="1">IF(Testitaulu_Testtabell!$B$2="","",IF(Testitaulu_Testtabell!C64="","",IF(Asetukset!$B$26=(MID(CELL("filename",C59),FIND("]",CELL("filename",C59))+1,255)),Testitaulu_Testtabell!C64,"")))</f>
        <v/>
      </c>
      <c r="D60" s="19" t="str">
        <f>IF(Aloitus_Start!$D$1="","",IF(B60="","",IF(C60="","",C60-B60)))</f>
        <v/>
      </c>
      <c r="E60" s="45" t="str">
        <f>IF(Aloitus_Start!$D$1="","",IF(B60="","",IF(B60=0,"",IF(B60=" ","",IF(C60="","",(C60/B60)-1)))))</f>
        <v/>
      </c>
      <c r="F60" s="19" t="str">
        <f ca="1">IF($A$3="","",IF(Aloitus_Start!$D$1="","",IF(B60="",IF(Aloitus_Start!$D$1="Suomi","Tieto puuttuu : "&amp;$A60,IF(Aloitus_Start!$D$1="Svenska","Information saknas : "&amp;$A60)),"")))</f>
        <v/>
      </c>
      <c r="G60" s="19" t="str">
        <f ca="1">IF($A$3="","",IF(Aloitus_Start!$D$1="","",IF(C60="",IF(Aloitus_Start!$D$1="Suomi","Tieto puuttuu : "&amp;$A60,IF(Aloitus_Start!$D$1="Svenska","Information saknas : "&amp;$A60)),"")))</f>
        <v/>
      </c>
    </row>
    <row r="61" spans="1:7" x14ac:dyDescent="0.2">
      <c r="A61" s="37" t="str">
        <f ca="1">IF(Testitaulu_Testtabell!$B$2="","",IF(Testitaulu_Testtabell!A65="","",IF(Asetukset!$B$26=(MID(CELL("filename",A60),FIND("]",CELL("filename",A60))+1,255)),Testitaulu_Testtabell!A65,"")))</f>
        <v/>
      </c>
      <c r="B61" s="19" t="str">
        <f ca="1">IF(Testitaulu_Testtabell!$B$2="","",IF(Testitaulu_Testtabell!B65="","",IF(Asetukset!$B$26=(MID(CELL("filename",B60),FIND("]",CELL("filename",B60))+1,255)),Testitaulu_Testtabell!B65,"")))</f>
        <v/>
      </c>
      <c r="C61" s="38" t="str">
        <f ca="1">IF(Testitaulu_Testtabell!$B$2="","",IF(Testitaulu_Testtabell!C65="","",IF(Asetukset!$B$26=(MID(CELL("filename",C60),FIND("]",CELL("filename",C60))+1,255)),Testitaulu_Testtabell!C65,"")))</f>
        <v/>
      </c>
      <c r="D61" s="19" t="str">
        <f>IF(Aloitus_Start!$D$1="","",IF(B61="","",IF(C61="","",C61-B61)))</f>
        <v/>
      </c>
      <c r="E61" s="45" t="str">
        <f>IF(Aloitus_Start!$D$1="","",IF(B61="","",IF(B61=0,"",IF(B61=" ","",IF(C61="","",(C61/B61)-1)))))</f>
        <v/>
      </c>
      <c r="F61" s="19" t="str">
        <f ca="1">IF($A$3="","",IF(Aloitus_Start!$D$1="","",IF(B61="",IF(Aloitus_Start!$D$1="Suomi","Tieto puuttuu : "&amp;$A61,IF(Aloitus_Start!$D$1="Svenska","Information saknas : "&amp;$A61)),"")))</f>
        <v/>
      </c>
      <c r="G61" s="19" t="str">
        <f ca="1">IF($A$3="","",IF(Aloitus_Start!$D$1="","",IF(C61="",IF(Aloitus_Start!$D$1="Suomi","Tieto puuttuu : "&amp;$A61,IF(Aloitus_Start!$D$1="Svenska","Information saknas : "&amp;$A61)),"")))</f>
        <v/>
      </c>
    </row>
    <row r="62" spans="1:7" x14ac:dyDescent="0.2">
      <c r="A62" s="37" t="str">
        <f ca="1">IF(Testitaulu_Testtabell!$B$2="","",IF(Testitaulu_Testtabell!A66="","",IF(Asetukset!$B$26=(MID(CELL("filename",A61),FIND("]",CELL("filename",A61))+1,255)),Testitaulu_Testtabell!A66,"")))</f>
        <v/>
      </c>
      <c r="B62" s="19" t="str">
        <f ca="1">IF(Testitaulu_Testtabell!$B$2="","",IF(Testitaulu_Testtabell!B66="","",IF(Asetukset!$B$26=(MID(CELL("filename",B61),FIND("]",CELL("filename",B61))+1,255)),Testitaulu_Testtabell!B66,"")))</f>
        <v/>
      </c>
      <c r="C62" s="38" t="str">
        <f ca="1">IF(Testitaulu_Testtabell!$B$2="","",IF(Testitaulu_Testtabell!C66="","",IF(Asetukset!$B$26=(MID(CELL("filename",C61),FIND("]",CELL("filename",C61))+1,255)),Testitaulu_Testtabell!C66,"")))</f>
        <v/>
      </c>
      <c r="D62" s="19" t="str">
        <f>IF(Aloitus_Start!$D$1="","",IF(B62="","",IF(C62="","",C62-B62)))</f>
        <v/>
      </c>
      <c r="E62" s="45" t="str">
        <f>IF(Aloitus_Start!$D$1="","",IF(B62="","",IF(B62=0,"",IF(B62=" ","",IF(C62="","",(C62/B62)-1)))))</f>
        <v/>
      </c>
      <c r="F62" s="19" t="str">
        <f ca="1">IF($A$3="","",IF(Aloitus_Start!$D$1="","",IF(B62="",IF(Aloitus_Start!$D$1="Suomi","Tieto puuttuu : "&amp;$A62,IF(Aloitus_Start!$D$1="Svenska","Information saknas : "&amp;$A62)),"")))</f>
        <v/>
      </c>
      <c r="G62" s="19" t="str">
        <f ca="1">IF($A$3="","",IF(Aloitus_Start!$D$1="","",IF(C62="",IF(Aloitus_Start!$D$1="Suomi","Tieto puuttuu : "&amp;$A62,IF(Aloitus_Start!$D$1="Svenska","Information saknas : "&amp;$A62)),"")))</f>
        <v/>
      </c>
    </row>
    <row r="63" spans="1:7" x14ac:dyDescent="0.2">
      <c r="A63" s="37" t="str">
        <f ca="1">IF(Testitaulu_Testtabell!$B$2="","",IF(Testitaulu_Testtabell!A67="","",IF(Asetukset!$B$26=(MID(CELL("filename",A62),FIND("]",CELL("filename",A62))+1,255)),Testitaulu_Testtabell!A67,"")))</f>
        <v/>
      </c>
      <c r="B63" s="19" t="str">
        <f ca="1">IF(Testitaulu_Testtabell!$B$2="","",IF(Testitaulu_Testtabell!B67="","",IF(Asetukset!$B$26=(MID(CELL("filename",B62),FIND("]",CELL("filename",B62))+1,255)),Testitaulu_Testtabell!B67,"")))</f>
        <v/>
      </c>
      <c r="C63" s="38" t="str">
        <f ca="1">IF(Testitaulu_Testtabell!$B$2="","",IF(Testitaulu_Testtabell!C67="","",IF(Asetukset!$B$26=(MID(CELL("filename",C62),FIND("]",CELL("filename",C62))+1,255)),Testitaulu_Testtabell!C67,"")))</f>
        <v/>
      </c>
      <c r="D63" s="19" t="str">
        <f>IF(Aloitus_Start!$D$1="","",IF(B63="","",IF(C63="","",C63-B63)))</f>
        <v/>
      </c>
      <c r="E63" s="45" t="str">
        <f>IF(Aloitus_Start!$D$1="","",IF(B63="","",IF(B63=0,"",IF(B63=" ","",IF(C63="","",(C63/B63)-1)))))</f>
        <v/>
      </c>
      <c r="F63" s="19" t="str">
        <f ca="1">IF($A$3="","",IF(Aloitus_Start!$D$1="","",IF(B63="",IF(Aloitus_Start!$D$1="Suomi","Tieto puuttuu : "&amp;$A63,IF(Aloitus_Start!$D$1="Svenska","Information saknas : "&amp;$A63)),"")))</f>
        <v/>
      </c>
      <c r="G63" s="19" t="str">
        <f ca="1">IF($A$3="","",IF(Aloitus_Start!$D$1="","",IF(C63="",IF(Aloitus_Start!$D$1="Suomi","Tieto puuttuu : "&amp;$A63,IF(Aloitus_Start!$D$1="Svenska","Information saknas : "&amp;$A63)),"")))</f>
        <v/>
      </c>
    </row>
    <row r="64" spans="1:7" x14ac:dyDescent="0.2">
      <c r="A64" s="37" t="str">
        <f ca="1">IF(Testitaulu_Testtabell!$B$2="","",IF(Testitaulu_Testtabell!A68="","",IF(Asetukset!$B$26=(MID(CELL("filename",A63),FIND("]",CELL("filename",A63))+1,255)),Testitaulu_Testtabell!A68,"")))</f>
        <v/>
      </c>
      <c r="B64" s="19" t="str">
        <f ca="1">IF(Testitaulu_Testtabell!$B$2="","",IF(Testitaulu_Testtabell!B68="","",IF(Asetukset!$B$26=(MID(CELL("filename",B63),FIND("]",CELL("filename",B63))+1,255)),Testitaulu_Testtabell!B68,"")))</f>
        <v/>
      </c>
      <c r="C64" s="38" t="str">
        <f ca="1">IF(Testitaulu_Testtabell!$B$2="","",IF(Testitaulu_Testtabell!C68="","",IF(Asetukset!$B$26=(MID(CELL("filename",C63),FIND("]",CELL("filename",C63))+1,255)),Testitaulu_Testtabell!C68,"")))</f>
        <v/>
      </c>
      <c r="D64" s="19" t="str">
        <f>IF(Aloitus_Start!$D$1="","",IF(B64="","",IF(C64="","",C64-B64)))</f>
        <v/>
      </c>
      <c r="E64" s="45" t="str">
        <f>IF(Aloitus_Start!$D$1="","",IF(B64="","",IF(B64=0,"",IF(B64=" ","",IF(C64="","",(C64/B64)-1)))))</f>
        <v/>
      </c>
      <c r="F64" s="19" t="str">
        <f ca="1">IF($A$3="","",IF(Aloitus_Start!$D$1="","",IF(B64="",IF(Aloitus_Start!$D$1="Suomi","Tieto puuttuu : "&amp;$A64,IF(Aloitus_Start!$D$1="Svenska","Information saknas : "&amp;$A64)),"")))</f>
        <v/>
      </c>
      <c r="G64" s="19" t="str">
        <f ca="1">IF($A$3="","",IF(Aloitus_Start!$D$1="","",IF(C64="",IF(Aloitus_Start!$D$1="Suomi","Tieto puuttuu : "&amp;$A64,IF(Aloitus_Start!$D$1="Svenska","Information saknas : "&amp;$A64)),"")))</f>
        <v/>
      </c>
    </row>
    <row r="65" spans="1:7" x14ac:dyDescent="0.2">
      <c r="A65" s="37" t="str">
        <f ca="1">IF(Testitaulu_Testtabell!$B$2="","",IF(Testitaulu_Testtabell!A69="","",IF(Asetukset!$B$26=(MID(CELL("filename",A64),FIND("]",CELL("filename",A64))+1,255)),Testitaulu_Testtabell!A69,"")))</f>
        <v/>
      </c>
      <c r="B65" s="19" t="str">
        <f ca="1">IF(Testitaulu_Testtabell!$B$2="","",IF(Testitaulu_Testtabell!B69="","",IF(Asetukset!$B$26=(MID(CELL("filename",B64),FIND("]",CELL("filename",B64))+1,255)),Testitaulu_Testtabell!B69,"")))</f>
        <v/>
      </c>
      <c r="C65" s="38" t="str">
        <f ca="1">IF(Testitaulu_Testtabell!$B$2="","",IF(Testitaulu_Testtabell!C69="","",IF(Asetukset!$B$26=(MID(CELL("filename",C64),FIND("]",CELL("filename",C64))+1,255)),Testitaulu_Testtabell!C69,"")))</f>
        <v/>
      </c>
      <c r="D65" s="19" t="str">
        <f>IF(Aloitus_Start!$D$1="","",IF(B65="","",IF(C65="","",C65-B65)))</f>
        <v/>
      </c>
      <c r="E65" s="45" t="str">
        <f>IF(Aloitus_Start!$D$1="","",IF(B65="","",IF(B65=0,"",IF(B65=" ","",IF(C65="","",(C65/B65)-1)))))</f>
        <v/>
      </c>
      <c r="F65" s="19" t="str">
        <f ca="1">IF($A$3="","",IF(Aloitus_Start!$D$1="","",IF(B65="",IF(Aloitus_Start!$D$1="Suomi","Tieto puuttuu : "&amp;$A65,IF(Aloitus_Start!$D$1="Svenska","Information saknas : "&amp;$A65)),"")))</f>
        <v/>
      </c>
      <c r="G65" s="19" t="str">
        <f ca="1">IF($A$3="","",IF(Aloitus_Start!$D$1="","",IF(C65="",IF(Aloitus_Start!$D$1="Suomi","Tieto puuttuu : "&amp;$A65,IF(Aloitus_Start!$D$1="Svenska","Information saknas : "&amp;$A65)),"")))</f>
        <v/>
      </c>
    </row>
    <row r="66" spans="1:7" x14ac:dyDescent="0.2">
      <c r="A66" s="37" t="str">
        <f ca="1">IF(Testitaulu_Testtabell!$B$2="","",IF(Testitaulu_Testtabell!A70="","",IF(Asetukset!$B$26=(MID(CELL("filename",A65),FIND("]",CELL("filename",A65))+1,255)),Testitaulu_Testtabell!A70,"")))</f>
        <v/>
      </c>
      <c r="B66" s="19" t="str">
        <f ca="1">IF(Testitaulu_Testtabell!$B$2="","",IF(Testitaulu_Testtabell!B70="","",IF(Asetukset!$B$26=(MID(CELL("filename",B65),FIND("]",CELL("filename",B65))+1,255)),Testitaulu_Testtabell!B70,"")))</f>
        <v/>
      </c>
      <c r="C66" s="38" t="str">
        <f ca="1">IF(Testitaulu_Testtabell!$B$2="","",IF(Testitaulu_Testtabell!C70="","",IF(Asetukset!$B$26=(MID(CELL("filename",C65),FIND("]",CELL("filename",C65))+1,255)),Testitaulu_Testtabell!C70,"")))</f>
        <v/>
      </c>
      <c r="D66" s="19" t="str">
        <f>IF(Aloitus_Start!$D$1="","",IF(B66="","",IF(C66="","",C66-B66)))</f>
        <v/>
      </c>
      <c r="E66" s="45" t="str">
        <f>IF(Aloitus_Start!$D$1="","",IF(B66="","",IF(B66=0,"",IF(B66=" ","",IF(C66="","",(C66/B66)-1)))))</f>
        <v/>
      </c>
      <c r="F66" s="19" t="str">
        <f ca="1">IF($A$3="","",IF(Aloitus_Start!$D$1="","",IF(B66="",IF(Aloitus_Start!$D$1="Suomi","Tieto puuttuu : "&amp;$A66,IF(Aloitus_Start!$D$1="Svenska","Information saknas : "&amp;$A66)),"")))</f>
        <v/>
      </c>
      <c r="G66" s="19" t="str">
        <f ca="1">IF($A$3="","",IF(Aloitus_Start!$D$1="","",IF(C66="",IF(Aloitus_Start!$D$1="Suomi","Tieto puuttuu : "&amp;$A66,IF(Aloitus_Start!$D$1="Svenska","Information saknas : "&amp;$A66)),"")))</f>
        <v/>
      </c>
    </row>
    <row r="67" spans="1:7" x14ac:dyDescent="0.2">
      <c r="A67" s="37" t="str">
        <f ca="1">IF(Testitaulu_Testtabell!$B$2="","",IF(Testitaulu_Testtabell!A71="","",IF(Asetukset!$B$26=(MID(CELL("filename",A66),FIND("]",CELL("filename",A66))+1,255)),Testitaulu_Testtabell!A71,"")))</f>
        <v/>
      </c>
      <c r="B67" s="19" t="str">
        <f ca="1">IF(Testitaulu_Testtabell!$B$2="","",IF(Testitaulu_Testtabell!B71="","",IF(Asetukset!$B$26=(MID(CELL("filename",B66),FIND("]",CELL("filename",B66))+1,255)),Testitaulu_Testtabell!B71,"")))</f>
        <v/>
      </c>
      <c r="C67" s="38" t="str">
        <f ca="1">IF(Testitaulu_Testtabell!$B$2="","",IF(Testitaulu_Testtabell!C71="","",IF(Asetukset!$B$26=(MID(CELL("filename",C66),FIND("]",CELL("filename",C66))+1,255)),Testitaulu_Testtabell!C71,"")))</f>
        <v/>
      </c>
      <c r="D67" s="19" t="str">
        <f>IF(Aloitus_Start!$D$1="","",IF(B67="","",IF(C67="","",C67-B67)))</f>
        <v/>
      </c>
      <c r="E67" s="45" t="str">
        <f>IF(Aloitus_Start!$D$1="","",IF(B67="","",IF(B67=0,"",IF(B67=" ","",IF(C67="","",(C67/B67)-1)))))</f>
        <v/>
      </c>
      <c r="F67" s="19" t="str">
        <f ca="1">IF($A$3="","",IF(Aloitus_Start!$D$1="","",IF(B67="",IF(Aloitus_Start!$D$1="Suomi","Tieto puuttuu : "&amp;$A67,IF(Aloitus_Start!$D$1="Svenska","Information saknas : "&amp;$A67)),"")))</f>
        <v/>
      </c>
      <c r="G67" s="19" t="str">
        <f ca="1">IF($A$3="","",IF(Aloitus_Start!$D$1="","",IF(C67="",IF(Aloitus_Start!$D$1="Suomi","Tieto puuttuu : "&amp;$A67,IF(Aloitus_Start!$D$1="Svenska","Information saknas : "&amp;$A67)),"")))</f>
        <v/>
      </c>
    </row>
    <row r="68" spans="1:7" x14ac:dyDescent="0.2">
      <c r="A68" s="37" t="str">
        <f ca="1">IF(Testitaulu_Testtabell!$B$2="","",IF(Testitaulu_Testtabell!A72="","",IF(Asetukset!$B$26=(MID(CELL("filename",A67),FIND("]",CELL("filename",A67))+1,255)),Testitaulu_Testtabell!A72,"")))</f>
        <v/>
      </c>
      <c r="B68" s="19" t="str">
        <f ca="1">IF(Testitaulu_Testtabell!$B$2="","",IF(Testitaulu_Testtabell!B72="","",IF(Asetukset!$B$26=(MID(CELL("filename",B67),FIND("]",CELL("filename",B67))+1,255)),Testitaulu_Testtabell!B72,"")))</f>
        <v/>
      </c>
      <c r="C68" s="38" t="str">
        <f ca="1">IF(Testitaulu_Testtabell!$B$2="","",IF(Testitaulu_Testtabell!C72="","",IF(Asetukset!$B$26=(MID(CELL("filename",C67),FIND("]",CELL("filename",C67))+1,255)),Testitaulu_Testtabell!C72,"")))</f>
        <v/>
      </c>
      <c r="D68" s="19" t="str">
        <f>IF(Aloitus_Start!$D$1="","",IF(B68="","",IF(C68="","",C68-B68)))</f>
        <v/>
      </c>
      <c r="E68" s="45" t="str">
        <f>IF(Aloitus_Start!$D$1="","",IF(B68="","",IF(B68=0,"",IF(B68=" ","",IF(C68="","",(C68/B68)-1)))))</f>
        <v/>
      </c>
      <c r="F68" s="19" t="str">
        <f ca="1">IF($A$3="","",IF(Aloitus_Start!$D$1="","",IF(B68="",IF(Aloitus_Start!$D$1="Suomi","Tieto puuttuu : "&amp;$A68,IF(Aloitus_Start!$D$1="Svenska","Information saknas : "&amp;$A68)),"")))</f>
        <v/>
      </c>
      <c r="G68" s="19" t="str">
        <f ca="1">IF($A$3="","",IF(Aloitus_Start!$D$1="","",IF(C68="",IF(Aloitus_Start!$D$1="Suomi","Tieto puuttuu : "&amp;$A68,IF(Aloitus_Start!$D$1="Svenska","Information saknas : "&amp;$A68)),"")))</f>
        <v/>
      </c>
    </row>
    <row r="69" spans="1:7" x14ac:dyDescent="0.2">
      <c r="A69" s="37" t="str">
        <f ca="1">IF(Testitaulu_Testtabell!$B$2="","",IF(Testitaulu_Testtabell!A73="","",IF(Asetukset!$B$26=(MID(CELL("filename",A68),FIND("]",CELL("filename",A68))+1,255)),Testitaulu_Testtabell!A73,"")))</f>
        <v/>
      </c>
      <c r="B69" s="19" t="str">
        <f ca="1">IF(Testitaulu_Testtabell!$B$2="","",IF(Testitaulu_Testtabell!B73="","",IF(Asetukset!$B$26=(MID(CELL("filename",B68),FIND("]",CELL("filename",B68))+1,255)),Testitaulu_Testtabell!B73,"")))</f>
        <v/>
      </c>
      <c r="C69" s="38" t="str">
        <f ca="1">IF(Testitaulu_Testtabell!$B$2="","",IF(Testitaulu_Testtabell!C73="","",IF(Asetukset!$B$26=(MID(CELL("filename",C68),FIND("]",CELL("filename",C68))+1,255)),Testitaulu_Testtabell!C73,"")))</f>
        <v/>
      </c>
      <c r="D69" s="19" t="str">
        <f>IF(Aloitus_Start!$D$1="","",IF(B69="","",IF(C69="","",C69-B69)))</f>
        <v/>
      </c>
      <c r="E69" s="45" t="str">
        <f>IF(Aloitus_Start!$D$1="","",IF(B69="","",IF(B69=0,"",IF(B69=" ","",IF(C69="","",(C69/B69)-1)))))</f>
        <v/>
      </c>
      <c r="F69" s="19" t="str">
        <f ca="1">IF($A$3="","",IF(Aloitus_Start!$D$1="","",IF(B69="",IF(Aloitus_Start!$D$1="Suomi","Tieto puuttuu : "&amp;$A69,IF(Aloitus_Start!$D$1="Svenska","Information saknas : "&amp;$A69)),"")))</f>
        <v/>
      </c>
      <c r="G69" s="19" t="str">
        <f ca="1">IF($A$3="","",IF(Aloitus_Start!$D$1="","",IF(C69="",IF(Aloitus_Start!$D$1="Suomi","Tieto puuttuu : "&amp;$A69,IF(Aloitus_Start!$D$1="Svenska","Information saknas : "&amp;$A69)),"")))</f>
        <v/>
      </c>
    </row>
    <row r="70" spans="1:7" x14ac:dyDescent="0.2">
      <c r="A70" s="37" t="str">
        <f ca="1">IF(Testitaulu_Testtabell!$B$2="","",IF(Testitaulu_Testtabell!A74="","",IF(Asetukset!$B$26=(MID(CELL("filename",A69),FIND("]",CELL("filename",A69))+1,255)),Testitaulu_Testtabell!A74,"")))</f>
        <v/>
      </c>
      <c r="B70" s="19" t="str">
        <f ca="1">IF(Testitaulu_Testtabell!$B$2="","",IF(Testitaulu_Testtabell!B74="","",IF(Asetukset!$B$26=(MID(CELL("filename",B69),FIND("]",CELL("filename",B69))+1,255)),Testitaulu_Testtabell!B74,"")))</f>
        <v/>
      </c>
      <c r="C70" s="38" t="str">
        <f ca="1">IF(Testitaulu_Testtabell!$B$2="","",IF(Testitaulu_Testtabell!C74="","",IF(Asetukset!$B$26=(MID(CELL("filename",C69),FIND("]",CELL("filename",C69))+1,255)),Testitaulu_Testtabell!C74,"")))</f>
        <v/>
      </c>
      <c r="D70" s="19" t="str">
        <f>IF(Aloitus_Start!$D$1="","",IF(B70="","",IF(C70="","",C70-B70)))</f>
        <v/>
      </c>
      <c r="E70" s="45" t="str">
        <f>IF(Aloitus_Start!$D$1="","",IF(B70="","",IF(B70=0,"",IF(B70=" ","",IF(C70="","",(C70/B70)-1)))))</f>
        <v/>
      </c>
      <c r="F70" s="19" t="str">
        <f ca="1">IF($A$3="","",IF(Aloitus_Start!$D$1="","",IF(B70="",IF(Aloitus_Start!$D$1="Suomi","Tieto puuttuu : "&amp;$A70,IF(Aloitus_Start!$D$1="Svenska","Information saknas : "&amp;$A70)),"")))</f>
        <v/>
      </c>
      <c r="G70" s="19" t="str">
        <f ca="1">IF($A$3="","",IF(Aloitus_Start!$D$1="","",IF(C70="",IF(Aloitus_Start!$D$1="Suomi","Tieto puuttuu : "&amp;$A70,IF(Aloitus_Start!$D$1="Svenska","Information saknas : "&amp;$A70)),"")))</f>
        <v/>
      </c>
    </row>
    <row r="71" spans="1:7" x14ac:dyDescent="0.2">
      <c r="A71" s="37" t="str">
        <f ca="1">IF(Testitaulu_Testtabell!$B$2="","",IF(Testitaulu_Testtabell!A75="","",IF(Asetukset!$B$26=(MID(CELL("filename",A70),FIND("]",CELL("filename",A70))+1,255)),Testitaulu_Testtabell!A75,"")))</f>
        <v/>
      </c>
      <c r="B71" s="19" t="str">
        <f ca="1">IF(Testitaulu_Testtabell!$B$2="","",IF(Testitaulu_Testtabell!B75="","",IF(Asetukset!$B$26=(MID(CELL("filename",B70),FIND("]",CELL("filename",B70))+1,255)),Testitaulu_Testtabell!B75,"")))</f>
        <v/>
      </c>
      <c r="C71" s="38" t="str">
        <f ca="1">IF(Testitaulu_Testtabell!$B$2="","",IF(Testitaulu_Testtabell!C75="","",IF(Asetukset!$B$26=(MID(CELL("filename",C70),FIND("]",CELL("filename",C70))+1,255)),Testitaulu_Testtabell!C75,"")))</f>
        <v/>
      </c>
      <c r="D71" s="19" t="str">
        <f>IF(Aloitus_Start!$D$1="","",IF(B71="","",IF(C71="","",C71-B71)))</f>
        <v/>
      </c>
      <c r="E71" s="45" t="str">
        <f>IF(Aloitus_Start!$D$1="","",IF(B71="","",IF(B71=0,"",IF(B71=" ","",IF(C71="","",(C71/B71)-1)))))</f>
        <v/>
      </c>
      <c r="F71" s="19" t="str">
        <f ca="1">IF($A$3="","",IF(Aloitus_Start!$D$1="","",IF(B71="",IF(Aloitus_Start!$D$1="Suomi","Tieto puuttuu : "&amp;$A71,IF(Aloitus_Start!$D$1="Svenska","Information saknas : "&amp;$A71)),"")))</f>
        <v/>
      </c>
      <c r="G71" s="19" t="str">
        <f ca="1">IF($A$3="","",IF(Aloitus_Start!$D$1="","",IF(C71="",IF(Aloitus_Start!$D$1="Suomi","Tieto puuttuu : "&amp;$A71,IF(Aloitus_Start!$D$1="Svenska","Information saknas : "&amp;$A71)),"")))</f>
        <v/>
      </c>
    </row>
    <row r="72" spans="1:7" x14ac:dyDescent="0.2">
      <c r="A72" s="37" t="str">
        <f ca="1">IF(Testitaulu_Testtabell!$B$2="","",IF(Testitaulu_Testtabell!A76="","",IF(Asetukset!$B$26=(MID(CELL("filename",A71),FIND("]",CELL("filename",A71))+1,255)),Testitaulu_Testtabell!A76,"")))</f>
        <v/>
      </c>
      <c r="B72" s="19" t="str">
        <f ca="1">IF(Testitaulu_Testtabell!$B$2="","",IF(Testitaulu_Testtabell!B76="","",IF(Asetukset!$B$26=(MID(CELL("filename",B71),FIND("]",CELL("filename",B71))+1,255)),Testitaulu_Testtabell!B76,"")))</f>
        <v/>
      </c>
      <c r="C72" s="38" t="str">
        <f ca="1">IF(Testitaulu_Testtabell!$B$2="","",IF(Testitaulu_Testtabell!C76="","",IF(Asetukset!$B$26=(MID(CELL("filename",C71),FIND("]",CELL("filename",C71))+1,255)),Testitaulu_Testtabell!C76,"")))</f>
        <v/>
      </c>
      <c r="D72" s="19" t="str">
        <f>IF(Aloitus_Start!$D$1="","",IF(B72="","",IF(C72="","",C72-B72)))</f>
        <v/>
      </c>
      <c r="E72" s="45" t="str">
        <f>IF(Aloitus_Start!$D$1="","",IF(B72="","",IF(B72=0,"",IF(B72=" ","",IF(C72="","",(C72/B72)-1)))))</f>
        <v/>
      </c>
      <c r="F72" s="19" t="str">
        <f ca="1">IF($A$3="","",IF(Aloitus_Start!$D$1="","",IF(B72="",IF(Aloitus_Start!$D$1="Suomi","Tieto puuttuu : "&amp;$A72,IF(Aloitus_Start!$D$1="Svenska","Information saknas : "&amp;$A72)),"")))</f>
        <v/>
      </c>
      <c r="G72" s="19" t="str">
        <f ca="1">IF($A$3="","",IF(Aloitus_Start!$D$1="","",IF(C72="",IF(Aloitus_Start!$D$1="Suomi","Tieto puuttuu : "&amp;$A72,IF(Aloitus_Start!$D$1="Svenska","Information saknas : "&amp;$A72)),"")))</f>
        <v/>
      </c>
    </row>
    <row r="73" spans="1:7" x14ac:dyDescent="0.2">
      <c r="A73" s="37" t="str">
        <f ca="1">IF(Testitaulu_Testtabell!$B$2="","",IF(Testitaulu_Testtabell!A77="","",IF(Asetukset!$B$26=(MID(CELL("filename",A72),FIND("]",CELL("filename",A72))+1,255)),Testitaulu_Testtabell!A77,"")))</f>
        <v/>
      </c>
      <c r="B73" s="19" t="str">
        <f ca="1">IF(Testitaulu_Testtabell!$B$2="","",IF(Testitaulu_Testtabell!B77="","",IF(Asetukset!$B$26=(MID(CELL("filename",B72),FIND("]",CELL("filename",B72))+1,255)),Testitaulu_Testtabell!B77,"")))</f>
        <v/>
      </c>
      <c r="C73" s="38" t="str">
        <f ca="1">IF(Testitaulu_Testtabell!$B$2="","",IF(Testitaulu_Testtabell!C77="","",IF(Asetukset!$B$26=(MID(CELL("filename",C72),FIND("]",CELL("filename",C72))+1,255)),Testitaulu_Testtabell!C77,"")))</f>
        <v/>
      </c>
      <c r="D73" s="19" t="str">
        <f>IF(Aloitus_Start!$D$1="","",IF(B73="","",IF(C73="","",C73-B73)))</f>
        <v/>
      </c>
      <c r="E73" s="45" t="str">
        <f>IF(Aloitus_Start!$D$1="","",IF(B73="","",IF(B73=0,"",IF(B73=" ","",IF(C73="","",(C73/B73)-1)))))</f>
        <v/>
      </c>
      <c r="F73" s="19" t="str">
        <f ca="1">IF($A$3="","",IF(Aloitus_Start!$D$1="","",IF(B73="",IF(Aloitus_Start!$D$1="Suomi","Tieto puuttuu : "&amp;$A73,IF(Aloitus_Start!$D$1="Svenska","Information saknas : "&amp;$A73)),"")))</f>
        <v/>
      </c>
      <c r="G73" s="19" t="str">
        <f ca="1">IF($A$3="","",IF(Aloitus_Start!$D$1="","",IF(C73="",IF(Aloitus_Start!$D$1="Suomi","Tieto puuttuu : "&amp;$A73,IF(Aloitus_Start!$D$1="Svenska","Information saknas : "&amp;$A73)),"")))</f>
        <v/>
      </c>
    </row>
    <row r="74" spans="1:7" x14ac:dyDescent="0.2">
      <c r="A74" s="37" t="str">
        <f ca="1">IF(Testitaulu_Testtabell!$B$2="","",IF(Testitaulu_Testtabell!A78="","",IF(Asetukset!$B$26=(MID(CELL("filename",A73),FIND("]",CELL("filename",A73))+1,255)),Testitaulu_Testtabell!A78,"")))</f>
        <v/>
      </c>
      <c r="B74" s="19" t="str">
        <f ca="1">IF(Testitaulu_Testtabell!$B$2="","",IF(Testitaulu_Testtabell!B78="","",IF(Asetukset!$B$26=(MID(CELL("filename",B73),FIND("]",CELL("filename",B73))+1,255)),Testitaulu_Testtabell!B78,"")))</f>
        <v/>
      </c>
      <c r="C74" s="38" t="str">
        <f ca="1">IF(Testitaulu_Testtabell!$B$2="","",IF(Testitaulu_Testtabell!C78="","",IF(Asetukset!$B$26=(MID(CELL("filename",C73),FIND("]",CELL("filename",C73))+1,255)),Testitaulu_Testtabell!C78,"")))</f>
        <v/>
      </c>
      <c r="D74" s="19" t="str">
        <f>IF(Aloitus_Start!$D$1="","",IF(B74="","",IF(C74="","",C74-B74)))</f>
        <v/>
      </c>
      <c r="E74" s="45" t="str">
        <f>IF(Aloitus_Start!$D$1="","",IF(B74="","",IF(B74=0,"",IF(B74=" ","",IF(C74="","",(C74/B74)-1)))))</f>
        <v/>
      </c>
      <c r="F74" s="19" t="str">
        <f ca="1">IF($A$3="","",IF(Aloitus_Start!$D$1="","",IF(B74="",IF(Aloitus_Start!$D$1="Suomi","Tieto puuttuu : "&amp;$A74,IF(Aloitus_Start!$D$1="Svenska","Information saknas : "&amp;$A74)),"")))</f>
        <v/>
      </c>
      <c r="G74" s="19" t="str">
        <f ca="1">IF($A$3="","",IF(Aloitus_Start!$D$1="","",IF(C74="",IF(Aloitus_Start!$D$1="Suomi","Tieto puuttuu : "&amp;$A74,IF(Aloitus_Start!$D$1="Svenska","Information saknas : "&amp;$A74)),"")))</f>
        <v/>
      </c>
    </row>
    <row r="75" spans="1:7" x14ac:dyDescent="0.2">
      <c r="A75" s="37" t="str">
        <f ca="1">IF(Testitaulu_Testtabell!$B$2="","",IF(Testitaulu_Testtabell!A79="","",IF(Asetukset!$B$26=(MID(CELL("filename",A74),FIND("]",CELL("filename",A74))+1,255)),Testitaulu_Testtabell!A79,"")))</f>
        <v/>
      </c>
      <c r="B75" s="19" t="str">
        <f ca="1">IF(Testitaulu_Testtabell!$B$2="","",IF(Testitaulu_Testtabell!B79="","",IF(Asetukset!$B$26=(MID(CELL("filename",B74),FIND("]",CELL("filename",B74))+1,255)),Testitaulu_Testtabell!B79,"")))</f>
        <v/>
      </c>
      <c r="C75" s="38" t="str">
        <f ca="1">IF(Testitaulu_Testtabell!$B$2="","",IF(Testitaulu_Testtabell!C79="","",IF(Asetukset!$B$26=(MID(CELL("filename",C74),FIND("]",CELL("filename",C74))+1,255)),Testitaulu_Testtabell!C79,"")))</f>
        <v/>
      </c>
      <c r="D75" s="19" t="str">
        <f>IF(Aloitus_Start!$D$1="","",IF(B75="","",IF(C75="","",C75-B75)))</f>
        <v/>
      </c>
      <c r="E75" s="45" t="str">
        <f>IF(Aloitus_Start!$D$1="","",IF(B75="","",IF(B75=0,"",IF(B75=" ","",IF(C75="","",(C75/B75)-1)))))</f>
        <v/>
      </c>
      <c r="F75" s="19" t="str">
        <f ca="1">IF($A$3="","",IF(Aloitus_Start!$D$1="","",IF(B75="",IF(Aloitus_Start!$D$1="Suomi","Tieto puuttuu : "&amp;$A75,IF(Aloitus_Start!$D$1="Svenska","Information saknas : "&amp;$A75)),"")))</f>
        <v/>
      </c>
      <c r="G75" s="19" t="str">
        <f ca="1">IF($A$3="","",IF(Aloitus_Start!$D$1="","",IF(C75="",IF(Aloitus_Start!$D$1="Suomi","Tieto puuttuu : "&amp;$A75,IF(Aloitus_Start!$D$1="Svenska","Information saknas : "&amp;$A75)),"")))</f>
        <v/>
      </c>
    </row>
    <row r="76" spans="1:7" x14ac:dyDescent="0.2">
      <c r="A76" s="37" t="str">
        <f ca="1">IF(Testitaulu_Testtabell!$B$2="","",IF(Testitaulu_Testtabell!A80="","",IF(Asetukset!$B$26=(MID(CELL("filename",A75),FIND("]",CELL("filename",A75))+1,255)),Testitaulu_Testtabell!A80,"")))</f>
        <v/>
      </c>
      <c r="B76" s="19" t="str">
        <f ca="1">IF(Testitaulu_Testtabell!$B$2="","",IF(Testitaulu_Testtabell!B80="","",IF(Asetukset!$B$26=(MID(CELL("filename",B75),FIND("]",CELL("filename",B75))+1,255)),Testitaulu_Testtabell!B80,"")))</f>
        <v/>
      </c>
      <c r="C76" s="38" t="str">
        <f ca="1">IF(Testitaulu_Testtabell!$B$2="","",IF(Testitaulu_Testtabell!C80="","",IF(Asetukset!$B$26=(MID(CELL("filename",C75),FIND("]",CELL("filename",C75))+1,255)),Testitaulu_Testtabell!C80,"")))</f>
        <v/>
      </c>
      <c r="D76" s="19" t="str">
        <f>IF(Aloitus_Start!$D$1="","",IF(B76="","",IF(C76="","",C76-B76)))</f>
        <v/>
      </c>
      <c r="E76" s="45" t="str">
        <f>IF(Aloitus_Start!$D$1="","",IF(B76="","",IF(B76=0,"",IF(B76=" ","",IF(C76="","",(C76/B76)-1)))))</f>
        <v/>
      </c>
      <c r="F76" s="19" t="str">
        <f ca="1">IF($A$3="","",IF(Aloitus_Start!$D$1="","",IF(B76="",IF(Aloitus_Start!$D$1="Suomi","Tieto puuttuu : "&amp;$A76,IF(Aloitus_Start!$D$1="Svenska","Information saknas : "&amp;$A76)),"")))</f>
        <v/>
      </c>
      <c r="G76" s="19" t="str">
        <f ca="1">IF($A$3="","",IF(Aloitus_Start!$D$1="","",IF(C76="",IF(Aloitus_Start!$D$1="Suomi","Tieto puuttuu : "&amp;$A76,IF(Aloitus_Start!$D$1="Svenska","Information saknas : "&amp;$A76)),"")))</f>
        <v/>
      </c>
    </row>
    <row r="77" spans="1:7" x14ac:dyDescent="0.2">
      <c r="A77" s="37" t="str">
        <f ca="1">IF(Testitaulu_Testtabell!$B$2="","",IF(Testitaulu_Testtabell!A81="","",IF(Asetukset!$B$26=(MID(CELL("filename",A76),FIND("]",CELL("filename",A76))+1,255)),Testitaulu_Testtabell!A81,"")))</f>
        <v/>
      </c>
      <c r="B77" s="19" t="str">
        <f ca="1">IF(Testitaulu_Testtabell!$B$2="","",IF(Testitaulu_Testtabell!B81="","",IF(Asetukset!$B$26=(MID(CELL("filename",B76),FIND("]",CELL("filename",B76))+1,255)),Testitaulu_Testtabell!B81,"")))</f>
        <v/>
      </c>
      <c r="C77" s="38" t="str">
        <f ca="1">IF(Testitaulu_Testtabell!$B$2="","",IF(Testitaulu_Testtabell!C81="","",IF(Asetukset!$B$26=(MID(CELL("filename",C76),FIND("]",CELL("filename",C76))+1,255)),Testitaulu_Testtabell!C81,"")))</f>
        <v/>
      </c>
      <c r="D77" s="19" t="str">
        <f>IF(Aloitus_Start!$D$1="","",IF(B77="","",IF(C77="","",C77-B77)))</f>
        <v/>
      </c>
      <c r="E77" s="45" t="str">
        <f>IF(Aloitus_Start!$D$1="","",IF(B77="","",IF(B77=0,"",IF(B77=" ","",IF(C77="","",(C77/B77)-1)))))</f>
        <v/>
      </c>
      <c r="F77" s="19" t="str">
        <f ca="1">IF($A$3="","",IF(Aloitus_Start!$D$1="","",IF(B77="",IF(Aloitus_Start!$D$1="Suomi","Tieto puuttuu : "&amp;$A77,IF(Aloitus_Start!$D$1="Svenska","Information saknas : "&amp;$A77)),"")))</f>
        <v/>
      </c>
      <c r="G77" s="19" t="str">
        <f ca="1">IF($A$3="","",IF(Aloitus_Start!$D$1="","",IF(C77="",IF(Aloitus_Start!$D$1="Suomi","Tieto puuttuu : "&amp;$A77,IF(Aloitus_Start!$D$1="Svenska","Information saknas : "&amp;$A77)),"")))</f>
        <v/>
      </c>
    </row>
    <row r="78" spans="1:7" x14ac:dyDescent="0.2">
      <c r="A78" s="37" t="str">
        <f ca="1">IF(Testitaulu_Testtabell!$B$2="","",IF(Testitaulu_Testtabell!A82="","",IF(Asetukset!$B$26=(MID(CELL("filename",A77),FIND("]",CELL("filename",A77))+1,255)),Testitaulu_Testtabell!A82,"")))</f>
        <v/>
      </c>
      <c r="B78" s="19" t="str">
        <f ca="1">IF(Testitaulu_Testtabell!$B$2="","",IF(Testitaulu_Testtabell!B82="","",IF(Asetukset!$B$26=(MID(CELL("filename",B77),FIND("]",CELL("filename",B77))+1,255)),Testitaulu_Testtabell!B82,"")))</f>
        <v/>
      </c>
      <c r="C78" s="38" t="str">
        <f ca="1">IF(Testitaulu_Testtabell!$B$2="","",IF(Testitaulu_Testtabell!C82="","",IF(Asetukset!$B$26=(MID(CELL("filename",C77),FIND("]",CELL("filename",C77))+1,255)),Testitaulu_Testtabell!C82,"")))</f>
        <v/>
      </c>
      <c r="D78" s="19" t="str">
        <f>IF(Aloitus_Start!$D$1="","",IF(B78="","",IF(C78="","",C78-B78)))</f>
        <v/>
      </c>
      <c r="E78" s="45" t="str">
        <f>IF(Aloitus_Start!$D$1="","",IF(B78="","",IF(B78=0,"",IF(B78=" ","",IF(C78="","",(C78/B78)-1)))))</f>
        <v/>
      </c>
      <c r="F78" s="19" t="str">
        <f ca="1">IF($A$3="","",IF(Aloitus_Start!$D$1="","",IF(B78="",IF(Aloitus_Start!$D$1="Suomi","Tieto puuttuu : "&amp;$A78,IF(Aloitus_Start!$D$1="Svenska","Information saknas : "&amp;$A78)),"")))</f>
        <v/>
      </c>
      <c r="G78" s="19" t="str">
        <f ca="1">IF($A$3="","",IF(Aloitus_Start!$D$1="","",IF(C78="",IF(Aloitus_Start!$D$1="Suomi","Tieto puuttuu : "&amp;$A78,IF(Aloitus_Start!$D$1="Svenska","Information saknas : "&amp;$A78)),"")))</f>
        <v/>
      </c>
    </row>
    <row r="79" spans="1:7" x14ac:dyDescent="0.2">
      <c r="A79" s="37" t="str">
        <f ca="1">IF(Testitaulu_Testtabell!$B$2="","",IF(Testitaulu_Testtabell!A83="","",IF(Asetukset!$B$26=(MID(CELL("filename",A78),FIND("]",CELL("filename",A78))+1,255)),Testitaulu_Testtabell!A83,"")))</f>
        <v/>
      </c>
      <c r="B79" s="19" t="str">
        <f ca="1">IF(Testitaulu_Testtabell!$B$2="","",IF(Testitaulu_Testtabell!B83="","",IF(Asetukset!$B$26=(MID(CELL("filename",B78),FIND("]",CELL("filename",B78))+1,255)),Testitaulu_Testtabell!B83,"")))</f>
        <v/>
      </c>
      <c r="C79" s="38" t="str">
        <f ca="1">IF(Testitaulu_Testtabell!$B$2="","",IF(Testitaulu_Testtabell!C83="","",IF(Asetukset!$B$26=(MID(CELL("filename",C78),FIND("]",CELL("filename",C78))+1,255)),Testitaulu_Testtabell!C83,"")))</f>
        <v/>
      </c>
      <c r="D79" s="19" t="str">
        <f>IF(Aloitus_Start!$D$1="","",IF(B79="","",IF(C79="","",C79-B79)))</f>
        <v/>
      </c>
      <c r="E79" s="45" t="str">
        <f>IF(Aloitus_Start!$D$1="","",IF(B79="","",IF(B79=0,"",IF(B79=" ","",IF(C79="","",(C79/B79)-1)))))</f>
        <v/>
      </c>
      <c r="F79" s="19" t="str">
        <f ca="1">IF($A$3="","",IF(Aloitus_Start!$D$1="","",IF(B79="",IF(Aloitus_Start!$D$1="Suomi","Tieto puuttuu : "&amp;$A79,IF(Aloitus_Start!$D$1="Svenska","Information saknas : "&amp;$A79)),"")))</f>
        <v/>
      </c>
      <c r="G79" s="19" t="str">
        <f ca="1">IF($A$3="","",IF(Aloitus_Start!$D$1="","",IF(C79="",IF(Aloitus_Start!$D$1="Suomi","Tieto puuttuu : "&amp;$A79,IF(Aloitus_Start!$D$1="Svenska","Information saknas : "&amp;$A79)),"")))</f>
        <v/>
      </c>
    </row>
    <row r="80" spans="1:7" x14ac:dyDescent="0.2">
      <c r="A80" s="37" t="str">
        <f ca="1">IF(Testitaulu_Testtabell!$B$2="","",IF(Testitaulu_Testtabell!A84="","",IF(Asetukset!$B$26=(MID(CELL("filename",A79),FIND("]",CELL("filename",A79))+1,255)),Testitaulu_Testtabell!A84,"")))</f>
        <v/>
      </c>
      <c r="B80" s="19" t="str">
        <f ca="1">IF(Testitaulu_Testtabell!$B$2="","",IF(Testitaulu_Testtabell!B84="","",IF(Asetukset!$B$26=(MID(CELL("filename",B79),FIND("]",CELL("filename",B79))+1,255)),Testitaulu_Testtabell!B84,"")))</f>
        <v/>
      </c>
      <c r="C80" s="38" t="str">
        <f ca="1">IF(Testitaulu_Testtabell!$B$2="","",IF(Testitaulu_Testtabell!C84="","",IF(Asetukset!$B$26=(MID(CELL("filename",C79),FIND("]",CELL("filename",C79))+1,255)),Testitaulu_Testtabell!C84,"")))</f>
        <v/>
      </c>
      <c r="D80" s="19" t="str">
        <f>IF(Aloitus_Start!$D$1="","",IF(B80="","",IF(C80="","",C80-B80)))</f>
        <v/>
      </c>
      <c r="E80" s="45" t="str">
        <f>IF(Aloitus_Start!$D$1="","",IF(B80="","",IF(B80=0,"",IF(B80=" ","",IF(C80="","",(C80/B80)-1)))))</f>
        <v/>
      </c>
      <c r="F80" s="19" t="str">
        <f ca="1">IF($A$3="","",IF(Aloitus_Start!$D$1="","",IF(B80="",IF(Aloitus_Start!$D$1="Suomi","Tieto puuttuu : "&amp;$A80,IF(Aloitus_Start!$D$1="Svenska","Information saknas : "&amp;$A80)),"")))</f>
        <v/>
      </c>
      <c r="G80" s="19" t="str">
        <f ca="1">IF($A$3="","",IF(Aloitus_Start!$D$1="","",IF(C80="",IF(Aloitus_Start!$D$1="Suomi","Tieto puuttuu : "&amp;$A80,IF(Aloitus_Start!$D$1="Svenska","Information saknas : "&amp;$A80)),"")))</f>
        <v/>
      </c>
    </row>
    <row r="81" spans="1:7" x14ac:dyDescent="0.2">
      <c r="A81" s="37" t="str">
        <f ca="1">IF(Testitaulu_Testtabell!$B$2="","",IF(Testitaulu_Testtabell!A85="","",IF(Asetukset!$B$26=(MID(CELL("filename",A80),FIND("]",CELL("filename",A80))+1,255)),Testitaulu_Testtabell!A85,"")))</f>
        <v/>
      </c>
      <c r="B81" s="19" t="str">
        <f ca="1">IF(Testitaulu_Testtabell!$B$2="","",IF(Testitaulu_Testtabell!B85="","",IF(Asetukset!$B$26=(MID(CELL("filename",B80),FIND("]",CELL("filename",B80))+1,255)),Testitaulu_Testtabell!B85,"")))</f>
        <v/>
      </c>
      <c r="C81" s="38" t="str">
        <f ca="1">IF(Testitaulu_Testtabell!$B$2="","",IF(Testitaulu_Testtabell!C85="","",IF(Asetukset!$B$26=(MID(CELL("filename",C80),FIND("]",CELL("filename",C80))+1,255)),Testitaulu_Testtabell!C85,"")))</f>
        <v/>
      </c>
      <c r="D81" s="19" t="str">
        <f>IF(Aloitus_Start!$D$1="","",IF(B81="","",IF(C81="","",C81-B81)))</f>
        <v/>
      </c>
      <c r="E81" s="45" t="str">
        <f>IF(Aloitus_Start!$D$1="","",IF(B81="","",IF(B81=0,"",IF(B81=" ","",IF(C81="","",(C81/B81)-1)))))</f>
        <v/>
      </c>
      <c r="F81" s="19" t="str">
        <f ca="1">IF($A$3="","",IF(Aloitus_Start!$D$1="","",IF(B81="",IF(Aloitus_Start!$D$1="Suomi","Tieto puuttuu : "&amp;$A81,IF(Aloitus_Start!$D$1="Svenska","Information saknas : "&amp;$A81)),"")))</f>
        <v/>
      </c>
      <c r="G81" s="19" t="str">
        <f ca="1">IF($A$3="","",IF(Aloitus_Start!$D$1="","",IF(C81="",IF(Aloitus_Start!$D$1="Suomi","Tieto puuttuu : "&amp;$A81,IF(Aloitus_Start!$D$1="Svenska","Information saknas : "&amp;$A81)),"")))</f>
        <v/>
      </c>
    </row>
    <row r="82" spans="1:7" x14ac:dyDescent="0.2">
      <c r="A82" s="37" t="str">
        <f ca="1">IF(Testitaulu_Testtabell!$B$2="","",IF(Testitaulu_Testtabell!A86="","",IF(Asetukset!$B$26=(MID(CELL("filename",A81),FIND("]",CELL("filename",A81))+1,255)),Testitaulu_Testtabell!A86,"")))</f>
        <v/>
      </c>
      <c r="B82" s="19" t="str">
        <f ca="1">IF(Testitaulu_Testtabell!$B$2="","",IF(Testitaulu_Testtabell!B86="","",IF(Asetukset!$B$26=(MID(CELL("filename",B81),FIND("]",CELL("filename",B81))+1,255)),Testitaulu_Testtabell!B86,"")))</f>
        <v/>
      </c>
      <c r="C82" s="38" t="str">
        <f ca="1">IF(Testitaulu_Testtabell!$B$2="","",IF(Testitaulu_Testtabell!C86="","",IF(Asetukset!$B$26=(MID(CELL("filename",C81),FIND("]",CELL("filename",C81))+1,255)),Testitaulu_Testtabell!C86,"")))</f>
        <v/>
      </c>
      <c r="D82" s="19" t="str">
        <f>IF(Aloitus_Start!$D$1="","",IF(B82="","",IF(C82="","",C82-B82)))</f>
        <v/>
      </c>
      <c r="E82" s="45" t="str">
        <f>IF(Aloitus_Start!$D$1="","",IF(B82="","",IF(B82=0,"",IF(B82=" ","",IF(C82="","",(C82/B82)-1)))))</f>
        <v/>
      </c>
      <c r="F82" s="19" t="str">
        <f ca="1">IF($A$3="","",IF(Aloitus_Start!$D$1="","",IF(B82="",IF(Aloitus_Start!$D$1="Suomi","Tieto puuttuu : "&amp;$A82,IF(Aloitus_Start!$D$1="Svenska","Information saknas : "&amp;$A82)),"")))</f>
        <v/>
      </c>
      <c r="G82" s="19" t="str">
        <f ca="1">IF($A$3="","",IF(Aloitus_Start!$D$1="","",IF(C82="",IF(Aloitus_Start!$D$1="Suomi","Tieto puuttuu : "&amp;$A82,IF(Aloitus_Start!$D$1="Svenska","Information saknas : "&amp;$A82)),"")))</f>
        <v/>
      </c>
    </row>
    <row r="83" spans="1:7" x14ac:dyDescent="0.2">
      <c r="A83" s="37" t="str">
        <f ca="1">IF(Testitaulu_Testtabell!$B$2="","",IF(Testitaulu_Testtabell!A87="","",IF(Asetukset!$B$26=(MID(CELL("filename",A82),FIND("]",CELL("filename",A82))+1,255)),Testitaulu_Testtabell!A87,"")))</f>
        <v/>
      </c>
      <c r="B83" s="19" t="str">
        <f ca="1">IF(Testitaulu_Testtabell!$B$2="","",IF(Testitaulu_Testtabell!B87="","",IF(Asetukset!$B$26=(MID(CELL("filename",B82),FIND("]",CELL("filename",B82))+1,255)),Testitaulu_Testtabell!B87,"")))</f>
        <v/>
      </c>
      <c r="C83" s="38" t="str">
        <f ca="1">IF(Testitaulu_Testtabell!$B$2="","",IF(Testitaulu_Testtabell!C87="","",IF(Asetukset!$B$26=(MID(CELL("filename",C82),FIND("]",CELL("filename",C82))+1,255)),Testitaulu_Testtabell!C87,"")))</f>
        <v/>
      </c>
      <c r="D83" s="19" t="str">
        <f>IF(Aloitus_Start!$D$1="","",IF(B83="","",IF(C83="","",C83-B83)))</f>
        <v/>
      </c>
      <c r="E83" s="45" t="str">
        <f>IF(Aloitus_Start!$D$1="","",IF(B83="","",IF(B83=0,"",IF(B83=" ","",IF(C83="","",(C83/B83)-1)))))</f>
        <v/>
      </c>
      <c r="F83" s="19" t="str">
        <f ca="1">IF($A$3="","",IF(Aloitus_Start!$D$1="","",IF(B83="",IF(Aloitus_Start!$D$1="Suomi","Tieto puuttuu : "&amp;$A83,IF(Aloitus_Start!$D$1="Svenska","Information saknas : "&amp;$A83)),"")))</f>
        <v/>
      </c>
      <c r="G83" s="19" t="str">
        <f ca="1">IF($A$3="","",IF(Aloitus_Start!$D$1="","",IF(C83="",IF(Aloitus_Start!$D$1="Suomi","Tieto puuttuu : "&amp;$A83,IF(Aloitus_Start!$D$1="Svenska","Information saknas : "&amp;$A83)),"")))</f>
        <v/>
      </c>
    </row>
    <row r="84" spans="1:7" x14ac:dyDescent="0.2">
      <c r="A84" s="37" t="str">
        <f ca="1">IF(Testitaulu_Testtabell!$B$2="","",IF(Testitaulu_Testtabell!A88="","",IF(Asetukset!$B$26=(MID(CELL("filename",A83),FIND("]",CELL("filename",A83))+1,255)),Testitaulu_Testtabell!A88,"")))</f>
        <v/>
      </c>
      <c r="B84" s="19" t="str">
        <f ca="1">IF(Testitaulu_Testtabell!$B$2="","",IF(Testitaulu_Testtabell!B88="","",IF(Asetukset!$B$26=(MID(CELL("filename",B83),FIND("]",CELL("filename",B83))+1,255)),Testitaulu_Testtabell!B88,"")))</f>
        <v/>
      </c>
      <c r="C84" s="38" t="str">
        <f ca="1">IF(Testitaulu_Testtabell!$B$2="","",IF(Testitaulu_Testtabell!C88="","",IF(Asetukset!$B$26=(MID(CELL("filename",C83),FIND("]",CELL("filename",C83))+1,255)),Testitaulu_Testtabell!C88,"")))</f>
        <v/>
      </c>
      <c r="D84" s="19" t="str">
        <f>IF(Aloitus_Start!$D$1="","",IF(B84="","",IF(C84="","",C84-B84)))</f>
        <v/>
      </c>
      <c r="E84" s="45" t="str">
        <f>IF(Aloitus_Start!$D$1="","",IF(B84="","",IF(B84=0,"",IF(B84=" ","",IF(C84="","",(C84/B84)-1)))))</f>
        <v/>
      </c>
      <c r="F84" s="19" t="str">
        <f ca="1">IF($A$3="","",IF(Aloitus_Start!$D$1="","",IF(B84="",IF(Aloitus_Start!$D$1="Suomi","Tieto puuttuu : "&amp;$A84,IF(Aloitus_Start!$D$1="Svenska","Information saknas : "&amp;$A84)),"")))</f>
        <v/>
      </c>
      <c r="G84" s="19" t="str">
        <f ca="1">IF($A$3="","",IF(Aloitus_Start!$D$1="","",IF(C84="",IF(Aloitus_Start!$D$1="Suomi","Tieto puuttuu : "&amp;$A84,IF(Aloitus_Start!$D$1="Svenska","Information saknas : "&amp;$A84)),"")))</f>
        <v/>
      </c>
    </row>
    <row r="85" spans="1:7" x14ac:dyDescent="0.2">
      <c r="A85" s="37" t="str">
        <f ca="1">IF(Testitaulu_Testtabell!$B$2="","",IF(Testitaulu_Testtabell!A89="","",IF(Asetukset!$B$26=(MID(CELL("filename",A84),FIND("]",CELL("filename",A84))+1,255)),Testitaulu_Testtabell!A89,"")))</f>
        <v/>
      </c>
      <c r="B85" s="19" t="str">
        <f ca="1">IF(Testitaulu_Testtabell!$B$2="","",IF(Testitaulu_Testtabell!B89="","",IF(Asetukset!$B$26=(MID(CELL("filename",B84),FIND("]",CELL("filename",B84))+1,255)),Testitaulu_Testtabell!B89,"")))</f>
        <v/>
      </c>
      <c r="C85" s="38" t="str">
        <f ca="1">IF(Testitaulu_Testtabell!$B$2="","",IF(Testitaulu_Testtabell!C89="","",IF(Asetukset!$B$26=(MID(CELL("filename",C84),FIND("]",CELL("filename",C84))+1,255)),Testitaulu_Testtabell!C89,"")))</f>
        <v/>
      </c>
      <c r="D85" s="19" t="str">
        <f>IF(Aloitus_Start!$D$1="","",IF(B85="","",IF(C85="","",C85-B85)))</f>
        <v/>
      </c>
      <c r="E85" s="45" t="str">
        <f>IF(Aloitus_Start!$D$1="","",IF(B85="","",IF(B85=0,"",IF(B85=" ","",IF(C85="","",(C85/B85)-1)))))</f>
        <v/>
      </c>
      <c r="F85" s="19" t="str">
        <f ca="1">IF($A$3="","",IF(Aloitus_Start!$D$1="","",IF(B85="",IF(Aloitus_Start!$D$1="Suomi","Tieto puuttuu : "&amp;$A85,IF(Aloitus_Start!$D$1="Svenska","Information saknas : "&amp;$A85)),"")))</f>
        <v/>
      </c>
      <c r="G85" s="19" t="str">
        <f ca="1">IF($A$3="","",IF(Aloitus_Start!$D$1="","",IF(C85="",IF(Aloitus_Start!$D$1="Suomi","Tieto puuttuu : "&amp;$A85,IF(Aloitus_Start!$D$1="Svenska","Information saknas : "&amp;$A85)),"")))</f>
        <v/>
      </c>
    </row>
    <row r="86" spans="1:7" x14ac:dyDescent="0.2">
      <c r="A86" s="37" t="str">
        <f ca="1">IF(Testitaulu_Testtabell!$B$2="","",IF(Testitaulu_Testtabell!A90="","",IF(Asetukset!$B$26=(MID(CELL("filename",A85),FIND("]",CELL("filename",A85))+1,255)),Testitaulu_Testtabell!A90,"")))</f>
        <v/>
      </c>
      <c r="B86" s="19" t="str">
        <f ca="1">IF(Testitaulu_Testtabell!$B$2="","",IF(Testitaulu_Testtabell!B90="","",IF(Asetukset!$B$26=(MID(CELL("filename",B85),FIND("]",CELL("filename",B85))+1,255)),Testitaulu_Testtabell!B90,"")))</f>
        <v/>
      </c>
      <c r="C86" s="38" t="str">
        <f ca="1">IF(Testitaulu_Testtabell!$B$2="","",IF(Testitaulu_Testtabell!C90="","",IF(Asetukset!$B$26=(MID(CELL("filename",C85),FIND("]",CELL("filename",C85))+1,255)),Testitaulu_Testtabell!C90,"")))</f>
        <v/>
      </c>
      <c r="D86" s="19" t="str">
        <f>IF(Aloitus_Start!$D$1="","",IF(B86="","",IF(C86="","",C86-B86)))</f>
        <v/>
      </c>
      <c r="E86" s="45" t="str">
        <f>IF(Aloitus_Start!$D$1="","",IF(B86="","",IF(B86=0,"",IF(B86=" ","",IF(C86="","",(C86/B86)-1)))))</f>
        <v/>
      </c>
      <c r="F86" s="19" t="str">
        <f ca="1">IF($A$3="","",IF(Aloitus_Start!$D$1="","",IF(B86="",IF(Aloitus_Start!$D$1="Suomi","Tieto puuttuu : "&amp;$A86,IF(Aloitus_Start!$D$1="Svenska","Information saknas : "&amp;$A86)),"")))</f>
        <v/>
      </c>
      <c r="G86" s="19" t="str">
        <f ca="1">IF($A$3="","",IF(Aloitus_Start!$D$1="","",IF(C86="",IF(Aloitus_Start!$D$1="Suomi","Tieto puuttuu : "&amp;$A86,IF(Aloitus_Start!$D$1="Svenska","Information saknas : "&amp;$A86)),"")))</f>
        <v/>
      </c>
    </row>
    <row r="87" spans="1:7" x14ac:dyDescent="0.2">
      <c r="A87" s="37" t="str">
        <f ca="1">IF(Testitaulu_Testtabell!$B$2="","",IF(Testitaulu_Testtabell!A91="","",IF(Asetukset!$B$26=(MID(CELL("filename",A86),FIND("]",CELL("filename",A86))+1,255)),Testitaulu_Testtabell!A91,"")))</f>
        <v/>
      </c>
      <c r="B87" s="19" t="str">
        <f ca="1">IF(Testitaulu_Testtabell!$B$2="","",IF(Testitaulu_Testtabell!B91="","",IF(Asetukset!$B$26=(MID(CELL("filename",B86),FIND("]",CELL("filename",B86))+1,255)),Testitaulu_Testtabell!B91,"")))</f>
        <v/>
      </c>
      <c r="C87" s="38" t="str">
        <f ca="1">IF(Testitaulu_Testtabell!$B$2="","",IF(Testitaulu_Testtabell!C91="","",IF(Asetukset!$B$26=(MID(CELL("filename",C86),FIND("]",CELL("filename",C86))+1,255)),Testitaulu_Testtabell!C91,"")))</f>
        <v/>
      </c>
      <c r="D87" s="19" t="str">
        <f>IF(Aloitus_Start!$D$1="","",IF(B87="","",IF(C87="","",C87-B87)))</f>
        <v/>
      </c>
      <c r="E87" s="45" t="str">
        <f>IF(Aloitus_Start!$D$1="","",IF(B87="","",IF(B87=0,"",IF(B87=" ","",IF(C87="","",(C87/B87)-1)))))</f>
        <v/>
      </c>
      <c r="F87" s="19" t="str">
        <f ca="1">IF($A$3="","",IF(Aloitus_Start!$D$1="","",IF(B87="",IF(Aloitus_Start!$D$1="Suomi","Tieto puuttuu : "&amp;$A87,IF(Aloitus_Start!$D$1="Svenska","Information saknas : "&amp;$A87)),"")))</f>
        <v/>
      </c>
      <c r="G87" s="19" t="str">
        <f ca="1">IF($A$3="","",IF(Aloitus_Start!$D$1="","",IF(C87="",IF(Aloitus_Start!$D$1="Suomi","Tieto puuttuu : "&amp;$A87,IF(Aloitus_Start!$D$1="Svenska","Information saknas : "&amp;$A87)),"")))</f>
        <v/>
      </c>
    </row>
    <row r="88" spans="1:7" x14ac:dyDescent="0.2">
      <c r="A88" s="37" t="str">
        <f ca="1">IF(Testitaulu_Testtabell!$B$2="","",IF(Testitaulu_Testtabell!A92="","",IF(Asetukset!$B$26=(MID(CELL("filename",A87),FIND("]",CELL("filename",A87))+1,255)),Testitaulu_Testtabell!A92,"")))</f>
        <v/>
      </c>
      <c r="B88" s="19" t="str">
        <f ca="1">IF(Testitaulu_Testtabell!$B$2="","",IF(Testitaulu_Testtabell!B92="","",IF(Asetukset!$B$26=(MID(CELL("filename",B87),FIND("]",CELL("filename",B87))+1,255)),Testitaulu_Testtabell!B92,"")))</f>
        <v/>
      </c>
      <c r="C88" s="38" t="str">
        <f ca="1">IF(Testitaulu_Testtabell!$B$2="","",IF(Testitaulu_Testtabell!C92="","",IF(Asetukset!$B$26=(MID(CELL("filename",C87),FIND("]",CELL("filename",C87))+1,255)),Testitaulu_Testtabell!C92,"")))</f>
        <v/>
      </c>
      <c r="D88" s="19" t="str">
        <f>IF(Aloitus_Start!$D$1="","",IF(B88="","",IF(C88="","",C88-B88)))</f>
        <v/>
      </c>
      <c r="E88" s="45" t="str">
        <f>IF(Aloitus_Start!$D$1="","",IF(B88="","",IF(B88=0,"",IF(B88=" ","",IF(C88="","",(C88/B88)-1)))))</f>
        <v/>
      </c>
      <c r="F88" s="19" t="str">
        <f ca="1">IF($A$3="","",IF(Aloitus_Start!$D$1="","",IF(B88="",IF(Aloitus_Start!$D$1="Suomi","Tieto puuttuu : "&amp;$A88,IF(Aloitus_Start!$D$1="Svenska","Information saknas : "&amp;$A88)),"")))</f>
        <v/>
      </c>
      <c r="G88" s="19" t="str">
        <f ca="1">IF($A$3="","",IF(Aloitus_Start!$D$1="","",IF(C88="",IF(Aloitus_Start!$D$1="Suomi","Tieto puuttuu : "&amp;$A88,IF(Aloitus_Start!$D$1="Svenska","Information saknas : "&amp;$A88)),"")))</f>
        <v/>
      </c>
    </row>
    <row r="89" spans="1:7" x14ac:dyDescent="0.2">
      <c r="A89" s="37" t="str">
        <f ca="1">IF(Testitaulu_Testtabell!$B$2="","",IF(Testitaulu_Testtabell!A93="","",IF(Asetukset!$B$26=(MID(CELL("filename",A88),FIND("]",CELL("filename",A88))+1,255)),Testitaulu_Testtabell!A93,"")))</f>
        <v/>
      </c>
      <c r="B89" s="19" t="str">
        <f ca="1">IF(Testitaulu_Testtabell!$B$2="","",IF(Testitaulu_Testtabell!B93="","",IF(Asetukset!$B$26=(MID(CELL("filename",B88),FIND("]",CELL("filename",B88))+1,255)),Testitaulu_Testtabell!B93,"")))</f>
        <v/>
      </c>
      <c r="C89" s="38" t="str">
        <f ca="1">IF(Testitaulu_Testtabell!$B$2="","",IF(Testitaulu_Testtabell!C93="","",IF(Asetukset!$B$26=(MID(CELL("filename",C88),FIND("]",CELL("filename",C88))+1,255)),Testitaulu_Testtabell!C93,"")))</f>
        <v/>
      </c>
      <c r="D89" s="19" t="str">
        <f>IF(Aloitus_Start!$D$1="","",IF(B89="","",IF(C89="","",C89-B89)))</f>
        <v/>
      </c>
      <c r="E89" s="45" t="str">
        <f>IF(Aloitus_Start!$D$1="","",IF(B89="","",IF(B89=0,"",IF(B89=" ","",IF(C89="","",(C89/B89)-1)))))</f>
        <v/>
      </c>
      <c r="F89" s="19" t="str">
        <f ca="1">IF($A$3="","",IF(Aloitus_Start!$D$1="","",IF(B89="",IF(Aloitus_Start!$D$1="Suomi","Tieto puuttuu : "&amp;$A89,IF(Aloitus_Start!$D$1="Svenska","Information saknas : "&amp;$A89)),"")))</f>
        <v/>
      </c>
      <c r="G89" s="19" t="str">
        <f ca="1">IF($A$3="","",IF(Aloitus_Start!$D$1="","",IF(C89="",IF(Aloitus_Start!$D$1="Suomi","Tieto puuttuu : "&amp;$A89,IF(Aloitus_Start!$D$1="Svenska","Information saknas : "&amp;$A89)),"")))</f>
        <v/>
      </c>
    </row>
    <row r="90" spans="1:7" x14ac:dyDescent="0.2">
      <c r="A90" s="37" t="str">
        <f ca="1">IF(Testitaulu_Testtabell!$B$2="","",IF(Testitaulu_Testtabell!A94="","",IF(Asetukset!$B$26=(MID(CELL("filename",A89),FIND("]",CELL("filename",A89))+1,255)),Testitaulu_Testtabell!A94,"")))</f>
        <v/>
      </c>
      <c r="B90" s="19" t="str">
        <f ca="1">IF(Testitaulu_Testtabell!$B$2="","",IF(Testitaulu_Testtabell!B94="","",IF(Asetukset!$B$26=(MID(CELL("filename",B89),FIND("]",CELL("filename",B89))+1,255)),Testitaulu_Testtabell!B94,"")))</f>
        <v/>
      </c>
      <c r="C90" s="38" t="str">
        <f ca="1">IF(Testitaulu_Testtabell!$B$2="","",IF(Testitaulu_Testtabell!C94="","",IF(Asetukset!$B$26=(MID(CELL("filename",C89),FIND("]",CELL("filename",C89))+1,255)),Testitaulu_Testtabell!C94,"")))</f>
        <v/>
      </c>
      <c r="D90" s="19" t="str">
        <f>IF(Aloitus_Start!$D$1="","",IF(B90="","",IF(C90="","",C90-B90)))</f>
        <v/>
      </c>
      <c r="E90" s="45" t="str">
        <f>IF(Aloitus_Start!$D$1="","",IF(B90="","",IF(B90=0,"",IF(B90=" ","",IF(C90="","",(C90/B90)-1)))))</f>
        <v/>
      </c>
      <c r="F90" s="19" t="str">
        <f ca="1">IF($A$3="","",IF(Aloitus_Start!$D$1="","",IF(B90="",IF(Aloitus_Start!$D$1="Suomi","Tieto puuttuu : "&amp;$A90,IF(Aloitus_Start!$D$1="Svenska","Information saknas : "&amp;$A90)),"")))</f>
        <v/>
      </c>
      <c r="G90" s="19" t="str">
        <f ca="1">IF($A$3="","",IF(Aloitus_Start!$D$1="","",IF(C90="",IF(Aloitus_Start!$D$1="Suomi","Tieto puuttuu : "&amp;$A90,IF(Aloitus_Start!$D$1="Svenska","Information saknas : "&amp;$A90)),"")))</f>
        <v/>
      </c>
    </row>
    <row r="91" spans="1:7" x14ac:dyDescent="0.2">
      <c r="A91" s="37" t="str">
        <f ca="1">IF(Testitaulu_Testtabell!$B$2="","",IF(Testitaulu_Testtabell!A95="","",IF(Asetukset!$B$26=(MID(CELL("filename",A90),FIND("]",CELL("filename",A90))+1,255)),Testitaulu_Testtabell!A95,"")))</f>
        <v/>
      </c>
      <c r="B91" s="19" t="str">
        <f ca="1">IF(Testitaulu_Testtabell!$B$2="","",IF(Testitaulu_Testtabell!B95="","",IF(Asetukset!$B$26=(MID(CELL("filename",B90),FIND("]",CELL("filename",B90))+1,255)),Testitaulu_Testtabell!B95,"")))</f>
        <v/>
      </c>
      <c r="C91" s="38" t="str">
        <f ca="1">IF(Testitaulu_Testtabell!$B$2="","",IF(Testitaulu_Testtabell!C95="","",IF(Asetukset!$B$26=(MID(CELL("filename",C90),FIND("]",CELL("filename",C90))+1,255)),Testitaulu_Testtabell!C95,"")))</f>
        <v/>
      </c>
      <c r="D91" s="19" t="str">
        <f>IF(Aloitus_Start!$D$1="","",IF(B91="","",IF(C91="","",C91-B91)))</f>
        <v/>
      </c>
      <c r="E91" s="45" t="str">
        <f>IF(Aloitus_Start!$D$1="","",IF(B91="","",IF(B91=0,"",IF(B91=" ","",IF(C91="","",(C91/B91)-1)))))</f>
        <v/>
      </c>
      <c r="F91" s="19" t="str">
        <f ca="1">IF($A$3="","",IF(Aloitus_Start!$D$1="","",IF(B91="",IF(Aloitus_Start!$D$1="Suomi","Tieto puuttuu : "&amp;$A91,IF(Aloitus_Start!$D$1="Svenska","Information saknas : "&amp;$A91)),"")))</f>
        <v/>
      </c>
      <c r="G91" s="19" t="str">
        <f ca="1">IF($A$3="","",IF(Aloitus_Start!$D$1="","",IF(C91="",IF(Aloitus_Start!$D$1="Suomi","Tieto puuttuu : "&amp;$A91,IF(Aloitus_Start!$D$1="Svenska","Information saknas : "&amp;$A91)),"")))</f>
        <v/>
      </c>
    </row>
    <row r="92" spans="1:7" x14ac:dyDescent="0.2">
      <c r="A92" s="37" t="str">
        <f ca="1">IF(Testitaulu_Testtabell!$B$2="","",IF(Testitaulu_Testtabell!A96="","",IF(Asetukset!$B$26=(MID(CELL("filename",A91),FIND("]",CELL("filename",A91))+1,255)),Testitaulu_Testtabell!A96,"")))</f>
        <v/>
      </c>
      <c r="B92" s="19" t="str">
        <f ca="1">IF(Testitaulu_Testtabell!$B$2="","",IF(Testitaulu_Testtabell!B96="","",IF(Asetukset!$B$26=(MID(CELL("filename",B91),FIND("]",CELL("filename",B91))+1,255)),Testitaulu_Testtabell!B96,"")))</f>
        <v/>
      </c>
      <c r="C92" s="38" t="str">
        <f ca="1">IF(Testitaulu_Testtabell!$B$2="","",IF(Testitaulu_Testtabell!C96="","",IF(Asetukset!$B$26=(MID(CELL("filename",C91),FIND("]",CELL("filename",C91))+1,255)),Testitaulu_Testtabell!C96,"")))</f>
        <v/>
      </c>
      <c r="D92" s="19" t="str">
        <f>IF(Aloitus_Start!$D$1="","",IF(B92="","",IF(C92="","",C92-B92)))</f>
        <v/>
      </c>
      <c r="E92" s="45" t="str">
        <f>IF(Aloitus_Start!$D$1="","",IF(B92="","",IF(B92=0,"",IF(B92=" ","",IF(C92="","",(C92/B92)-1)))))</f>
        <v/>
      </c>
      <c r="F92" s="19" t="str">
        <f ca="1">IF($A$3="","",IF(Aloitus_Start!$D$1="","",IF(B92="",IF(Aloitus_Start!$D$1="Suomi","Tieto puuttuu : "&amp;$A92,IF(Aloitus_Start!$D$1="Svenska","Information saknas : "&amp;$A92)),"")))</f>
        <v/>
      </c>
      <c r="G92" s="19" t="str">
        <f ca="1">IF($A$3="","",IF(Aloitus_Start!$D$1="","",IF(C92="",IF(Aloitus_Start!$D$1="Suomi","Tieto puuttuu : "&amp;$A92,IF(Aloitus_Start!$D$1="Svenska","Information saknas : "&amp;$A92)),"")))</f>
        <v/>
      </c>
    </row>
    <row r="93" spans="1:7" x14ac:dyDescent="0.2">
      <c r="A93" s="37" t="str">
        <f ca="1">IF(Testitaulu_Testtabell!$B$2="","",IF(Testitaulu_Testtabell!A97="","",IF(Asetukset!$B$26=(MID(CELL("filename",A92),FIND("]",CELL("filename",A92))+1,255)),Testitaulu_Testtabell!A97,"")))</f>
        <v/>
      </c>
      <c r="B93" s="19" t="str">
        <f ca="1">IF(Testitaulu_Testtabell!$B$2="","",IF(Testitaulu_Testtabell!B97="","",IF(Asetukset!$B$26=(MID(CELL("filename",B92),FIND("]",CELL("filename",B92))+1,255)),Testitaulu_Testtabell!B97,"")))</f>
        <v/>
      </c>
      <c r="C93" s="38" t="str">
        <f ca="1">IF(Testitaulu_Testtabell!$B$2="","",IF(Testitaulu_Testtabell!C97="","",IF(Asetukset!$B$26=(MID(CELL("filename",C92),FIND("]",CELL("filename",C92))+1,255)),Testitaulu_Testtabell!C97,"")))</f>
        <v/>
      </c>
      <c r="D93" s="19" t="str">
        <f>IF(Aloitus_Start!$D$1="","",IF(B93="","",IF(C93="","",C93-B93)))</f>
        <v/>
      </c>
      <c r="E93" s="45" t="str">
        <f>IF(Aloitus_Start!$D$1="","",IF(B93="","",IF(B93=0,"",IF(B93=" ","",IF(C93="","",(C93/B93)-1)))))</f>
        <v/>
      </c>
      <c r="F93" s="19" t="str">
        <f ca="1">IF($A$3="","",IF(Aloitus_Start!$D$1="","",IF(B93="",IF(Aloitus_Start!$D$1="Suomi","Tieto puuttuu : "&amp;$A93,IF(Aloitus_Start!$D$1="Svenska","Information saknas : "&amp;$A93)),"")))</f>
        <v/>
      </c>
      <c r="G93" s="19" t="str">
        <f ca="1">IF($A$3="","",IF(Aloitus_Start!$D$1="","",IF(C93="",IF(Aloitus_Start!$D$1="Suomi","Tieto puuttuu : "&amp;$A93,IF(Aloitus_Start!$D$1="Svenska","Information saknas : "&amp;$A93)),"")))</f>
        <v/>
      </c>
    </row>
    <row r="94" spans="1:7" x14ac:dyDescent="0.2">
      <c r="A94" s="37" t="str">
        <f ca="1">IF(Testitaulu_Testtabell!$B$2="","",IF(Testitaulu_Testtabell!A98="","",IF(Asetukset!$B$26=(MID(CELL("filename",A93),FIND("]",CELL("filename",A93))+1,255)),Testitaulu_Testtabell!A98,"")))</f>
        <v/>
      </c>
      <c r="B94" s="19" t="str">
        <f ca="1">IF(Testitaulu_Testtabell!$B$2="","",IF(Testitaulu_Testtabell!B98="","",IF(Asetukset!$B$26=(MID(CELL("filename",B93),FIND("]",CELL("filename",B93))+1,255)),Testitaulu_Testtabell!B98,"")))</f>
        <v/>
      </c>
      <c r="C94" s="38" t="str">
        <f ca="1">IF(Testitaulu_Testtabell!$B$2="","",IF(Testitaulu_Testtabell!C98="","",IF(Asetukset!$B$26=(MID(CELL("filename",C93),FIND("]",CELL("filename",C93))+1,255)),Testitaulu_Testtabell!C98,"")))</f>
        <v/>
      </c>
      <c r="D94" s="19" t="str">
        <f>IF(Aloitus_Start!$D$1="","",IF(B94="","",IF(C94="","",C94-B94)))</f>
        <v/>
      </c>
      <c r="E94" s="45" t="str">
        <f>IF(Aloitus_Start!$D$1="","",IF(B94="","",IF(B94=0,"",IF(B94=" ","",IF(C94="","",(C94/B94)-1)))))</f>
        <v/>
      </c>
      <c r="F94" s="19" t="str">
        <f ca="1">IF($A$3="","",IF(Aloitus_Start!$D$1="","",IF(B94="",IF(Aloitus_Start!$D$1="Suomi","Tieto puuttuu : "&amp;$A94,IF(Aloitus_Start!$D$1="Svenska","Information saknas : "&amp;$A94)),"")))</f>
        <v/>
      </c>
      <c r="G94" s="19" t="str">
        <f ca="1">IF($A$3="","",IF(Aloitus_Start!$D$1="","",IF(C94="",IF(Aloitus_Start!$D$1="Suomi","Tieto puuttuu : "&amp;$A94,IF(Aloitus_Start!$D$1="Svenska","Information saknas : "&amp;$A94)),"")))</f>
        <v/>
      </c>
    </row>
    <row r="95" spans="1:7" x14ac:dyDescent="0.2">
      <c r="A95" s="37" t="str">
        <f ca="1">IF(Testitaulu_Testtabell!$B$2="","",IF(Testitaulu_Testtabell!A99="","",IF(Asetukset!$B$26=(MID(CELL("filename",A94),FIND("]",CELL("filename",A94))+1,255)),Testitaulu_Testtabell!A99,"")))</f>
        <v/>
      </c>
      <c r="B95" s="19" t="str">
        <f ca="1">IF(Testitaulu_Testtabell!$B$2="","",IF(Testitaulu_Testtabell!B99="","",IF(Asetukset!$B$26=(MID(CELL("filename",B94),FIND("]",CELL("filename",B94))+1,255)),Testitaulu_Testtabell!B99,"")))</f>
        <v/>
      </c>
      <c r="C95" s="38" t="str">
        <f ca="1">IF(Testitaulu_Testtabell!$B$2="","",IF(Testitaulu_Testtabell!C99="","",IF(Asetukset!$B$26=(MID(CELL("filename",C94),FIND("]",CELL("filename",C94))+1,255)),Testitaulu_Testtabell!C99,"")))</f>
        <v/>
      </c>
      <c r="D95" s="19" t="str">
        <f>IF(Aloitus_Start!$D$1="","",IF(B95="","",IF(C95="","",C95-B95)))</f>
        <v/>
      </c>
      <c r="E95" s="45" t="str">
        <f>IF(Aloitus_Start!$D$1="","",IF(B95="","",IF(B95=0,"",IF(B95=" ","",IF(C95="","",(C95/B95)-1)))))</f>
        <v/>
      </c>
      <c r="F95" s="19" t="str">
        <f ca="1">IF($A$3="","",IF(Aloitus_Start!$D$1="","",IF(B95="",IF(Aloitus_Start!$D$1="Suomi","Tieto puuttuu : "&amp;$A95,IF(Aloitus_Start!$D$1="Svenska","Information saknas : "&amp;$A95)),"")))</f>
        <v/>
      </c>
      <c r="G95" s="19" t="str">
        <f ca="1">IF($A$3="","",IF(Aloitus_Start!$D$1="","",IF(C95="",IF(Aloitus_Start!$D$1="Suomi","Tieto puuttuu : "&amp;$A95,IF(Aloitus_Start!$D$1="Svenska","Information saknas : "&amp;$A95)),"")))</f>
        <v/>
      </c>
    </row>
    <row r="96" spans="1:7" x14ac:dyDescent="0.2">
      <c r="A96" s="37" t="str">
        <f ca="1">IF(Testitaulu_Testtabell!$B$2="","",IF(Testitaulu_Testtabell!A100="","",IF(Asetukset!$B$26=(MID(CELL("filename",A95),FIND("]",CELL("filename",A95))+1,255)),Testitaulu_Testtabell!A100,"")))</f>
        <v/>
      </c>
      <c r="B96" s="19" t="str">
        <f ca="1">IF(Testitaulu_Testtabell!$B$2="","",IF(Testitaulu_Testtabell!B100="","",IF(Asetukset!$B$26=(MID(CELL("filename",B95),FIND("]",CELL("filename",B95))+1,255)),Testitaulu_Testtabell!B100,"")))</f>
        <v/>
      </c>
      <c r="C96" s="38" t="str">
        <f ca="1">IF(Testitaulu_Testtabell!$B$2="","",IF(Testitaulu_Testtabell!C100="","",IF(Asetukset!$B$26=(MID(CELL("filename",C95),FIND("]",CELL("filename",C95))+1,255)),Testitaulu_Testtabell!C100,"")))</f>
        <v/>
      </c>
      <c r="D96" s="19" t="str">
        <f>IF(Aloitus_Start!$D$1="","",IF(B96="","",IF(C96="","",C96-B96)))</f>
        <v/>
      </c>
      <c r="E96" s="45" t="str">
        <f>IF(Aloitus_Start!$D$1="","",IF(B96="","",IF(B96=0,"",IF(B96=" ","",IF(C96="","",(C96/B96)-1)))))</f>
        <v/>
      </c>
      <c r="F96" s="19" t="str">
        <f ca="1">IF($A$3="","",IF(Aloitus_Start!$D$1="","",IF(B96="",IF(Aloitus_Start!$D$1="Suomi","Tieto puuttuu : "&amp;$A96,IF(Aloitus_Start!$D$1="Svenska","Information saknas : "&amp;$A96)),"")))</f>
        <v/>
      </c>
      <c r="G96" s="19" t="str">
        <f ca="1">IF($A$3="","",IF(Aloitus_Start!$D$1="","",IF(C96="",IF(Aloitus_Start!$D$1="Suomi","Tieto puuttuu : "&amp;$A96,IF(Aloitus_Start!$D$1="Svenska","Information saknas : "&amp;$A96)),"")))</f>
        <v/>
      </c>
    </row>
    <row r="97" spans="1:7" x14ac:dyDescent="0.2">
      <c r="A97" s="37" t="str">
        <f ca="1">IF(Testitaulu_Testtabell!$B$2="","",IF(Testitaulu_Testtabell!A101="","",IF(Asetukset!$B$26=(MID(CELL("filename",A96),FIND("]",CELL("filename",A96))+1,255)),Testitaulu_Testtabell!A101,"")))</f>
        <v/>
      </c>
      <c r="B97" s="19" t="str">
        <f ca="1">IF(Testitaulu_Testtabell!$B$2="","",IF(Testitaulu_Testtabell!B101="","",IF(Asetukset!$B$26=(MID(CELL("filename",B96),FIND("]",CELL("filename",B96))+1,255)),Testitaulu_Testtabell!B101,"")))</f>
        <v/>
      </c>
      <c r="C97" s="38" t="str">
        <f ca="1">IF(Testitaulu_Testtabell!$B$2="","",IF(Testitaulu_Testtabell!C101="","",IF(Asetukset!$B$26=(MID(CELL("filename",C96),FIND("]",CELL("filename",C96))+1,255)),Testitaulu_Testtabell!C101,"")))</f>
        <v/>
      </c>
      <c r="D97" s="19" t="str">
        <f>IF(Aloitus_Start!$D$1="","",IF(B97="","",IF(C97="","",C97-B97)))</f>
        <v/>
      </c>
      <c r="E97" s="45" t="str">
        <f>IF(Aloitus_Start!$D$1="","",IF(B97="","",IF(B97=0,"",IF(B97=" ","",IF(C97="","",(C97/B97)-1)))))</f>
        <v/>
      </c>
      <c r="F97" s="19" t="str">
        <f ca="1">IF($A$3="","",IF(Aloitus_Start!$D$1="","",IF(B97="",IF(Aloitus_Start!$D$1="Suomi","Tieto puuttuu : "&amp;$A97,IF(Aloitus_Start!$D$1="Svenska","Information saknas : "&amp;$A97)),"")))</f>
        <v/>
      </c>
      <c r="G97" s="19" t="str">
        <f ca="1">IF($A$3="","",IF(Aloitus_Start!$D$1="","",IF(C97="",IF(Aloitus_Start!$D$1="Suomi","Tieto puuttuu : "&amp;$A97,IF(Aloitus_Start!$D$1="Svenska","Information saknas : "&amp;$A97)),"")))</f>
        <v/>
      </c>
    </row>
    <row r="98" spans="1:7" x14ac:dyDescent="0.2">
      <c r="A98" s="37" t="str">
        <f ca="1">IF(Testitaulu_Testtabell!$B$2="","",IF(Testitaulu_Testtabell!A102="","",IF(Asetukset!$B$26=(MID(CELL("filename",A97),FIND("]",CELL("filename",A97))+1,255)),Testitaulu_Testtabell!A102,"")))</f>
        <v/>
      </c>
      <c r="B98" s="19" t="str">
        <f ca="1">IF(Testitaulu_Testtabell!$B$2="","",IF(Testitaulu_Testtabell!B102="","",IF(Asetukset!$B$26=(MID(CELL("filename",B97),FIND("]",CELL("filename",B97))+1,255)),Testitaulu_Testtabell!B102,"")))</f>
        <v/>
      </c>
      <c r="C98" s="38" t="str">
        <f ca="1">IF(Testitaulu_Testtabell!$B$2="","",IF(Testitaulu_Testtabell!C102="","",IF(Asetukset!$B$26=(MID(CELL("filename",C97),FIND("]",CELL("filename",C97))+1,255)),Testitaulu_Testtabell!C102,"")))</f>
        <v/>
      </c>
      <c r="D98" s="19" t="str">
        <f>IF(Aloitus_Start!$D$1="","",IF(B98="","",IF(C98="","",C98-B98)))</f>
        <v/>
      </c>
      <c r="E98" s="45" t="str">
        <f>IF(Aloitus_Start!$D$1="","",IF(B98="","",IF(B98=0,"",IF(B98=" ","",IF(C98="","",(C98/B98)-1)))))</f>
        <v/>
      </c>
      <c r="F98" s="19" t="str">
        <f ca="1">IF($A$3="","",IF(Aloitus_Start!$D$1="","",IF(B98="",IF(Aloitus_Start!$D$1="Suomi","Tieto puuttuu : "&amp;$A98,IF(Aloitus_Start!$D$1="Svenska","Information saknas : "&amp;$A98)),"")))</f>
        <v/>
      </c>
      <c r="G98" s="19" t="str">
        <f ca="1">IF($A$3="","",IF(Aloitus_Start!$D$1="","",IF(C98="",IF(Aloitus_Start!$D$1="Suomi","Tieto puuttuu : "&amp;$A98,IF(Aloitus_Start!$D$1="Svenska","Information saknas : "&amp;$A98)),"")))</f>
        <v/>
      </c>
    </row>
    <row r="99" spans="1:7" x14ac:dyDescent="0.2">
      <c r="A99" s="37" t="str">
        <f ca="1">IF(Testitaulu_Testtabell!$B$2="","",IF(Testitaulu_Testtabell!A103="","",IF(Asetukset!$B$26=(MID(CELL("filename",A98),FIND("]",CELL("filename",A98))+1,255)),Testitaulu_Testtabell!A103,"")))</f>
        <v/>
      </c>
      <c r="B99" s="19" t="str">
        <f ca="1">IF(Testitaulu_Testtabell!$B$2="","",IF(Testitaulu_Testtabell!B103="","",IF(Asetukset!$B$26=(MID(CELL("filename",B98),FIND("]",CELL("filename",B98))+1,255)),Testitaulu_Testtabell!B103,"")))</f>
        <v/>
      </c>
      <c r="C99" s="38" t="str">
        <f ca="1">IF(Testitaulu_Testtabell!$B$2="","",IF(Testitaulu_Testtabell!C103="","",IF(Asetukset!$B$26=(MID(CELL("filename",C98),FIND("]",CELL("filename",C98))+1,255)),Testitaulu_Testtabell!C103,"")))</f>
        <v/>
      </c>
      <c r="D99" s="19" t="str">
        <f>IF(Aloitus_Start!$D$1="","",IF(B99="","",IF(C99="","",C99-B99)))</f>
        <v/>
      </c>
      <c r="E99" s="45" t="str">
        <f>IF(Aloitus_Start!$D$1="","",IF(B99="","",IF(B99=0,"",IF(B99=" ","",IF(C99="","",(C99/B99)-1)))))</f>
        <v/>
      </c>
      <c r="F99" s="19" t="str">
        <f ca="1">IF($A$3="","",IF(Aloitus_Start!$D$1="","",IF(B99="",IF(Aloitus_Start!$D$1="Suomi","Tieto puuttuu : "&amp;$A99,IF(Aloitus_Start!$D$1="Svenska","Information saknas : "&amp;$A99)),"")))</f>
        <v/>
      </c>
      <c r="G99" s="19" t="str">
        <f ca="1">IF($A$3="","",IF(Aloitus_Start!$D$1="","",IF(C99="",IF(Aloitus_Start!$D$1="Suomi","Tieto puuttuu : "&amp;$A99,IF(Aloitus_Start!$D$1="Svenska","Information saknas : "&amp;$A99)),"")))</f>
        <v/>
      </c>
    </row>
    <row r="100" spans="1:7" x14ac:dyDescent="0.2">
      <c r="A100" s="37" t="str">
        <f ca="1">IF(Testitaulu_Testtabell!$B$2="","",IF(Testitaulu_Testtabell!A104="","",IF(Asetukset!$B$26=(MID(CELL("filename",A99),FIND("]",CELL("filename",A99))+1,255)),Testitaulu_Testtabell!A104,"")))</f>
        <v/>
      </c>
      <c r="B100" s="19" t="str">
        <f ca="1">IF(Testitaulu_Testtabell!$B$2="","",IF(Testitaulu_Testtabell!B104="","",IF(Asetukset!$B$26=(MID(CELL("filename",B99),FIND("]",CELL("filename",B99))+1,255)),Testitaulu_Testtabell!B104,"")))</f>
        <v/>
      </c>
      <c r="C100" s="38" t="str">
        <f ca="1">IF(Testitaulu_Testtabell!$B$2="","",IF(Testitaulu_Testtabell!C104="","",IF(Asetukset!$B$26=(MID(CELL("filename",C99),FIND("]",CELL("filename",C99))+1,255)),Testitaulu_Testtabell!C104,"")))</f>
        <v/>
      </c>
      <c r="D100" s="19" t="str">
        <f>IF(Aloitus_Start!$D$1="","",IF(B100="","",IF(C100="","",C100-B100)))</f>
        <v/>
      </c>
      <c r="E100" s="45" t="str">
        <f>IF(Aloitus_Start!$D$1="","",IF(B100="","",IF(B100=0,"",IF(B100=" ","",IF(C100="","",(C100/B100)-1)))))</f>
        <v/>
      </c>
      <c r="F100" s="19" t="str">
        <f ca="1">IF($A$3="","",IF(Aloitus_Start!$D$1="","",IF(B100="",IF(Aloitus_Start!$D$1="Suomi","Tieto puuttuu : "&amp;$A100,IF(Aloitus_Start!$D$1="Svenska","Information saknas : "&amp;$A100)),"")))</f>
        <v/>
      </c>
      <c r="G100" s="19" t="str">
        <f ca="1">IF($A$3="","",IF(Aloitus_Start!$D$1="","",IF(C100="",IF(Aloitus_Start!$D$1="Suomi","Tieto puuttuu : "&amp;$A100,IF(Aloitus_Start!$D$1="Svenska","Information saknas : "&amp;$A100)),"")))</f>
        <v/>
      </c>
    </row>
    <row r="101" spans="1:7" x14ac:dyDescent="0.2">
      <c r="A101" s="37" t="str">
        <f ca="1">IF(Testitaulu_Testtabell!$B$2="","",IF(Testitaulu_Testtabell!A105="","",IF(Asetukset!$B$26=(MID(CELL("filename",A100),FIND("]",CELL("filename",A100))+1,255)),Testitaulu_Testtabell!A105,"")))</f>
        <v/>
      </c>
      <c r="B101" s="19" t="str">
        <f ca="1">IF(Testitaulu_Testtabell!$B$2="","",IF(Testitaulu_Testtabell!B105="","",IF(Asetukset!$B$26=(MID(CELL("filename",B100),FIND("]",CELL("filename",B100))+1,255)),Testitaulu_Testtabell!B105,"")))</f>
        <v/>
      </c>
      <c r="C101" s="38" t="str">
        <f ca="1">IF(Testitaulu_Testtabell!$B$2="","",IF(Testitaulu_Testtabell!C105="","",IF(Asetukset!$B$26=(MID(CELL("filename",C100),FIND("]",CELL("filename",C100))+1,255)),Testitaulu_Testtabell!C105,"")))</f>
        <v/>
      </c>
      <c r="F101" s="19" t="str">
        <f ca="1">IF($A$3="","",IF(Aloitus_Start!$D$1="","",IF(B101="",IF(Aloitus_Start!$D$1="Suomi","Tieto puuttuu : "&amp;$A101,IF(Aloitus_Start!$D$1="Svenska","Information saknas : "&amp;$A101)),"")))</f>
        <v/>
      </c>
      <c r="G101" s="19" t="str">
        <f ca="1">IF($A$3="","",IF(Aloitus_Start!$D$1="","",IF(C101="",IF(Aloitus_Start!$D$1="Suomi","Tieto puuttuu : "&amp;$A101,IF(Aloitus_Start!$D$1="Svenska","Information saknas : "&amp;$A101)),"")))</f>
        <v/>
      </c>
    </row>
    <row r="102" spans="1:7" x14ac:dyDescent="0.2">
      <c r="A102" s="37" t="str">
        <f ca="1">IF(Testitaulu_Testtabell!$B$2="","",IF(Testitaulu_Testtabell!A106="","",IF(Asetukset!$B$26=(MID(CELL("filename",A101),FIND("]",CELL("filename",A101))+1,255)),Testitaulu_Testtabell!A106,"")))</f>
        <v/>
      </c>
      <c r="B102" s="19" t="str">
        <f ca="1">IF(Testitaulu_Testtabell!$B$2="","",IF(Testitaulu_Testtabell!B106="","",IF(Asetukset!$B$26=(MID(CELL("filename",B101),FIND("]",CELL("filename",B101))+1,255)),Testitaulu_Testtabell!B106,"")))</f>
        <v/>
      </c>
      <c r="C102" s="38" t="str">
        <f ca="1">IF(Testitaulu_Testtabell!$B$2="","",IF(Testitaulu_Testtabell!C106="","",IF(Asetukset!$B$26=(MID(CELL("filename",C101),FIND("]",CELL("filename",C101))+1,255)),Testitaulu_Testtabell!C106,"")))</f>
        <v/>
      </c>
      <c r="D102" s="19" t="str">
        <f>IF(Aloitus_Start!$D$1="","",IF(B102="","",IF(C102="","",C102-B102)))</f>
        <v/>
      </c>
      <c r="E102" s="45" t="str">
        <f>IF(Aloitus_Start!$D$1="","",IF(B102="","",IF(B102=0,"",IF(B102=" ","",IF(C102="","",(C102/B102)-1)))))</f>
        <v/>
      </c>
      <c r="F102" s="19" t="str">
        <f ca="1">IF($A$3="","",IF(Aloitus_Start!$D$1="","",IF(B102="",IF(Aloitus_Start!$D$1="Suomi","Tieto puuttuu : "&amp;$A102,IF(Aloitus_Start!$D$1="Svenska","Information saknas : "&amp;$A102)),"")))</f>
        <v/>
      </c>
      <c r="G102" s="19" t="str">
        <f ca="1">IF($A$3="","",IF(Aloitus_Start!$D$1="","",IF(C102="",IF(Aloitus_Start!$D$1="Suomi","Tieto puuttuu : "&amp;$A102,IF(Aloitus_Start!$D$1="Svenska","Information saknas : "&amp;$A102)),"")))</f>
        <v/>
      </c>
    </row>
    <row r="103" spans="1:7" x14ac:dyDescent="0.2">
      <c r="A103" s="37" t="str">
        <f ca="1">IF(Testitaulu_Testtabell!$B$2="","",IF(Testitaulu_Testtabell!A107="","",IF(Asetukset!$B$26=(MID(CELL("filename",A102),FIND("]",CELL("filename",A102))+1,255)),Testitaulu_Testtabell!A107,"")))</f>
        <v/>
      </c>
      <c r="B103" s="19" t="str">
        <f ca="1">IF(Testitaulu_Testtabell!$B$2="","",IF(Testitaulu_Testtabell!B107="","",IF(Asetukset!$B$26=(MID(CELL("filename",B102),FIND("]",CELL("filename",B102))+1,255)),Testitaulu_Testtabell!B107,"")))</f>
        <v/>
      </c>
      <c r="C103" s="38" t="str">
        <f ca="1">IF(Testitaulu_Testtabell!$B$2="","",IF(Testitaulu_Testtabell!C107="","",IF(Asetukset!$B$26=(MID(CELL("filename",C102),FIND("]",CELL("filename",C102))+1,255)),Testitaulu_Testtabell!C107,"")))</f>
        <v/>
      </c>
      <c r="D103" s="19" t="str">
        <f>IF(Aloitus_Start!$D$1="","",IF(B103="","",IF(C103="","",C103-B103)))</f>
        <v/>
      </c>
      <c r="E103" s="45" t="str">
        <f>IF(Aloitus_Start!$D$1="","",IF(B103="","",IF(B103=0,"",IF(B103=" ","",IF(C103="","",(C103/B103)-1)))))</f>
        <v/>
      </c>
      <c r="F103" s="19" t="str">
        <f ca="1">IF($A$3="","",IF(Aloitus_Start!$D$1="","",IF(B103="",IF(Aloitus_Start!$D$1="Suomi","Tieto puuttuu : "&amp;$A103,IF(Aloitus_Start!$D$1="Svenska","Information saknas : "&amp;$A103)),"")))</f>
        <v/>
      </c>
      <c r="G103" s="19" t="str">
        <f ca="1">IF($A$3="","",IF(Aloitus_Start!$D$1="","",IF(C103="",IF(Aloitus_Start!$D$1="Suomi","Tieto puuttuu : "&amp;$A103,IF(Aloitus_Start!$D$1="Svenska","Information saknas : "&amp;$A103)),"")))</f>
        <v/>
      </c>
    </row>
    <row r="104" spans="1:7" x14ac:dyDescent="0.2">
      <c r="A104" s="37" t="str">
        <f ca="1">IF(Testitaulu_Testtabell!$B$2="","",IF(Testitaulu_Testtabell!A108="","",IF(Asetukset!$B$26=(MID(CELL("filename",A103),FIND("]",CELL("filename",A103))+1,255)),Testitaulu_Testtabell!A108,"")))</f>
        <v/>
      </c>
      <c r="B104" s="19" t="str">
        <f ca="1">IF(Testitaulu_Testtabell!$B$2="","",IF(Testitaulu_Testtabell!B108="","",IF(Asetukset!$B$26=(MID(CELL("filename",B103),FIND("]",CELL("filename",B103))+1,255)),Testitaulu_Testtabell!B108,"")))</f>
        <v/>
      </c>
      <c r="C104" s="38" t="str">
        <f ca="1">IF(Testitaulu_Testtabell!$B$2="","",IF(Testitaulu_Testtabell!C108="","",IF(Asetukset!$B$26=(MID(CELL("filename",C103),FIND("]",CELL("filename",C103))+1,255)),Testitaulu_Testtabell!C108,"")))</f>
        <v/>
      </c>
      <c r="D104" s="19" t="str">
        <f>IF(Aloitus_Start!$D$1="","",IF(B104="","",IF(C104="","",C104-B104)))</f>
        <v/>
      </c>
      <c r="E104" s="45" t="str">
        <f>IF(Aloitus_Start!$D$1="","",IF(B104="","",IF(B104=0,"",IF(B104=" ","",IF(C104="","",(C104/B104)-1)))))</f>
        <v/>
      </c>
      <c r="F104" s="19" t="str">
        <f ca="1">IF($A$3="","",IF(Aloitus_Start!$D$1="","",IF(B104="",IF(Aloitus_Start!$D$1="Suomi","Tieto puuttuu : "&amp;$A104,IF(Aloitus_Start!$D$1="Svenska","Information saknas : "&amp;$A104)),"")))</f>
        <v/>
      </c>
      <c r="G104" s="19" t="str">
        <f ca="1">IF($A$3="","",IF(Aloitus_Start!$D$1="","",IF(C104="",IF(Aloitus_Start!$D$1="Suomi","Tieto puuttuu : "&amp;$A104,IF(Aloitus_Start!$D$1="Svenska","Information saknas : "&amp;$A104)),"")))</f>
        <v/>
      </c>
    </row>
    <row r="105" spans="1:7" x14ac:dyDescent="0.2">
      <c r="A105" s="37" t="str">
        <f ca="1">IF(Testitaulu_Testtabell!$B$2="","",IF(Testitaulu_Testtabell!A109="","",IF(Asetukset!$B$26=(MID(CELL("filename",A104),FIND("]",CELL("filename",A104))+1,255)),Testitaulu_Testtabell!A109,"")))</f>
        <v/>
      </c>
      <c r="B105" s="19" t="str">
        <f ca="1">IF(Testitaulu_Testtabell!$B$2="","",IF(Testitaulu_Testtabell!B109="","",IF(Asetukset!$B$26=(MID(CELL("filename",B104),FIND("]",CELL("filename",B104))+1,255)),Testitaulu_Testtabell!B109,"")))</f>
        <v/>
      </c>
      <c r="C105" s="38" t="str">
        <f ca="1">IF(Testitaulu_Testtabell!$B$2="","",IF(Testitaulu_Testtabell!C109="","",IF(Asetukset!$B$26=(MID(CELL("filename",C104),FIND("]",CELL("filename",C104))+1,255)),Testitaulu_Testtabell!C109,"")))</f>
        <v/>
      </c>
      <c r="D105" s="19" t="str">
        <f>IF(Aloitus_Start!$D$1="","",IF(B105="","",IF(C105="","",C105-B105)))</f>
        <v/>
      </c>
      <c r="E105" s="45" t="str">
        <f>IF(Aloitus_Start!$D$1="","",IF(B105="","",IF(B105=0,"",IF(B105=" ","",IF(C105="","",(C105/B105)-1)))))</f>
        <v/>
      </c>
      <c r="F105" s="19" t="str">
        <f ca="1">IF($A$3="","",IF(Aloitus_Start!$D$1="","",IF(B105="",IF(Aloitus_Start!$D$1="Suomi","Tieto puuttuu : "&amp;$A105,IF(Aloitus_Start!$D$1="Svenska","Information saknas : "&amp;$A105)),"")))</f>
        <v/>
      </c>
      <c r="G105" s="19" t="str">
        <f ca="1">IF($A$3="","",IF(Aloitus_Start!$D$1="","",IF(C105="",IF(Aloitus_Start!$D$1="Suomi","Tieto puuttuu : "&amp;$A105,IF(Aloitus_Start!$D$1="Svenska","Information saknas : "&amp;$A105)),"")))</f>
        <v/>
      </c>
    </row>
    <row r="106" spans="1:7" x14ac:dyDescent="0.2">
      <c r="A106" s="37" t="str">
        <f ca="1">IF(Testitaulu_Testtabell!$B$2="","",IF(Testitaulu_Testtabell!A110="","",IF(Asetukset!$B$26=(MID(CELL("filename",A105),FIND("]",CELL("filename",A105))+1,255)),Testitaulu_Testtabell!A110,"")))</f>
        <v/>
      </c>
      <c r="B106" s="19" t="str">
        <f ca="1">IF(Testitaulu_Testtabell!$B$2="","",IF(Testitaulu_Testtabell!B110="","",IF(Asetukset!$B$26=(MID(CELL("filename",B105),FIND("]",CELL("filename",B105))+1,255)),Testitaulu_Testtabell!B110,"")))</f>
        <v/>
      </c>
      <c r="C106" s="38" t="str">
        <f ca="1">IF(Testitaulu_Testtabell!$B$2="","",IF(Testitaulu_Testtabell!C110="","",IF(Asetukset!$B$26=(MID(CELL("filename",C105),FIND("]",CELL("filename",C105))+1,255)),Testitaulu_Testtabell!C110,"")))</f>
        <v/>
      </c>
      <c r="D106" s="19" t="str">
        <f>IF(Aloitus_Start!$D$1="","",IF(B106="","",IF(C106="","",C106-B106)))</f>
        <v/>
      </c>
      <c r="E106" s="45" t="str">
        <f>IF(Aloitus_Start!$D$1="","",IF(B106="","",IF(B106=0,"",IF(B106=" ","",IF(C106="","",(C106/B106)-1)))))</f>
        <v/>
      </c>
      <c r="F106" s="19" t="str">
        <f ca="1">IF($A$3="","",IF(Aloitus_Start!$D$1="","",IF(B106="",IF(Aloitus_Start!$D$1="Suomi","Tieto puuttuu : "&amp;$A106,IF(Aloitus_Start!$D$1="Svenska","Information saknas : "&amp;$A106)),"")))</f>
        <v/>
      </c>
      <c r="G106" s="19" t="str">
        <f ca="1">IF($A$3="","",IF(Aloitus_Start!$D$1="","",IF(C106="",IF(Aloitus_Start!$D$1="Suomi","Tieto puuttuu : "&amp;$A106,IF(Aloitus_Start!$D$1="Svenska","Information saknas : "&amp;$A106)),"")))</f>
        <v/>
      </c>
    </row>
    <row r="107" spans="1:7" x14ac:dyDescent="0.2">
      <c r="A107" s="37" t="str">
        <f ca="1">IF(Testitaulu_Testtabell!$B$2="","",IF(Testitaulu_Testtabell!A111="","",IF(Asetukset!$B$26=(MID(CELL("filename",A106),FIND("]",CELL("filename",A106))+1,255)),Testitaulu_Testtabell!A111,"")))</f>
        <v/>
      </c>
      <c r="B107" s="19" t="str">
        <f ca="1">IF(Testitaulu_Testtabell!$B$2="","",IF(Testitaulu_Testtabell!B111="","",IF(Asetukset!$B$26=(MID(CELL("filename",B106),FIND("]",CELL("filename",B106))+1,255)),Testitaulu_Testtabell!B111,"")))</f>
        <v/>
      </c>
      <c r="C107" s="38" t="str">
        <f ca="1">IF(Testitaulu_Testtabell!$B$2="","",IF(Testitaulu_Testtabell!C111="","",IF(Asetukset!$B$26=(MID(CELL("filename",C106),FIND("]",CELL("filename",C106))+1,255)),Testitaulu_Testtabell!C111,"")))</f>
        <v/>
      </c>
      <c r="D107" s="19" t="str">
        <f>IF(Aloitus_Start!$D$1="","",IF(B107="","",IF(C107="","",C107-B107)))</f>
        <v/>
      </c>
      <c r="E107" s="45" t="str">
        <f>IF(Aloitus_Start!$D$1="","",IF(B107="","",IF(B107=0,"",IF(B107=" ","",IF(C107="","",(C107/B107)-1)))))</f>
        <v/>
      </c>
      <c r="F107" s="19" t="str">
        <f ca="1">IF($A$3="","",IF(Aloitus_Start!$D$1="","",IF(B107="",IF(Aloitus_Start!$D$1="Suomi","Tieto puuttuu : "&amp;$A107,IF(Aloitus_Start!$D$1="Svenska","Information saknas : "&amp;$A107)),"")))</f>
        <v/>
      </c>
      <c r="G107" s="19" t="str">
        <f ca="1">IF($A$3="","",IF(Aloitus_Start!$D$1="","",IF(C107="",IF(Aloitus_Start!$D$1="Suomi","Tieto puuttuu : "&amp;$A107,IF(Aloitus_Start!$D$1="Svenska","Information saknas : "&amp;$A107)),"")))</f>
        <v/>
      </c>
    </row>
    <row r="108" spans="1:7" x14ac:dyDescent="0.2">
      <c r="A108" s="37" t="str">
        <f ca="1">IF(Testitaulu_Testtabell!$B$2="","",IF(Testitaulu_Testtabell!A112="","",IF(Asetukset!$B$26=(MID(CELL("filename",A107),FIND("]",CELL("filename",A107))+1,255)),Testitaulu_Testtabell!A112,"")))</f>
        <v/>
      </c>
      <c r="B108" s="19" t="str">
        <f ca="1">IF(Testitaulu_Testtabell!$B$2="","",IF(Testitaulu_Testtabell!B112="","",IF(Asetukset!$B$26=(MID(CELL("filename",B107),FIND("]",CELL("filename",B107))+1,255)),Testitaulu_Testtabell!B112,"")))</f>
        <v/>
      </c>
      <c r="C108" s="38" t="str">
        <f ca="1">IF(Testitaulu_Testtabell!$B$2="","",IF(Testitaulu_Testtabell!C112="","",IF(Asetukset!$B$26=(MID(CELL("filename",C107),FIND("]",CELL("filename",C107))+1,255)),Testitaulu_Testtabell!C112,"")))</f>
        <v/>
      </c>
      <c r="D108" s="19" t="str">
        <f>IF(Aloitus_Start!$D$1="","",IF(B108="","",IF(C108="","",C108-B108)))</f>
        <v/>
      </c>
      <c r="E108" s="45" t="str">
        <f>IF(Aloitus_Start!$D$1="","",IF(B108="","",IF(B108=0,"",IF(B108=" ","",IF(C108="","",(C108/B108)-1)))))</f>
        <v/>
      </c>
      <c r="F108" s="19" t="str">
        <f ca="1">IF($A$3="","",IF(Aloitus_Start!$D$1="","",IF(B108="",IF(Aloitus_Start!$D$1="Suomi","Tieto puuttuu : "&amp;$A108,IF(Aloitus_Start!$D$1="Svenska","Information saknas : "&amp;$A108)),"")))</f>
        <v/>
      </c>
      <c r="G108" s="19" t="str">
        <f ca="1">IF($A$3="","",IF(Aloitus_Start!$D$1="","",IF(C108="",IF(Aloitus_Start!$D$1="Suomi","Tieto puuttuu : "&amp;$A108,IF(Aloitus_Start!$D$1="Svenska","Information saknas : "&amp;$A108)),"")))</f>
        <v/>
      </c>
    </row>
    <row r="109" spans="1:7" x14ac:dyDescent="0.2">
      <c r="A109" s="37" t="str">
        <f ca="1">IF(Testitaulu_Testtabell!$B$2="","",IF(Testitaulu_Testtabell!A113="","",IF(Asetukset!$B$26=(MID(CELL("filename",A108),FIND("]",CELL("filename",A108))+1,255)),Testitaulu_Testtabell!A113,"")))</f>
        <v/>
      </c>
      <c r="B109" s="19" t="str">
        <f ca="1">IF(Testitaulu_Testtabell!$B$2="","",IF(Testitaulu_Testtabell!B113="","",IF(Asetukset!$B$26=(MID(CELL("filename",B108),FIND("]",CELL("filename",B108))+1,255)),Testitaulu_Testtabell!B113,"")))</f>
        <v/>
      </c>
      <c r="C109" s="38" t="str">
        <f ca="1">IF(Testitaulu_Testtabell!$B$2="","",IF(Testitaulu_Testtabell!C113="","",IF(Asetukset!$B$26=(MID(CELL("filename",C108),FIND("]",CELL("filename",C108))+1,255)),Testitaulu_Testtabell!C113,"")))</f>
        <v/>
      </c>
      <c r="D109" s="19" t="str">
        <f>IF(Aloitus_Start!$D$1="","",IF(B109="","",IF(C109="","",C109-B109)))</f>
        <v/>
      </c>
      <c r="E109" s="45" t="str">
        <f>IF(Aloitus_Start!$D$1="","",IF(B109="","",IF(B109=0,"",IF(B109=" ","",IF(C109="","",(C109/B109)-1)))))</f>
        <v/>
      </c>
      <c r="F109" s="19" t="str">
        <f ca="1">IF($A$3="","",IF(Aloitus_Start!$D$1="","",IF(B109="",IF(Aloitus_Start!$D$1="Suomi","Tieto puuttuu : "&amp;$A109,IF(Aloitus_Start!$D$1="Svenska","Information saknas : "&amp;$A109)),"")))</f>
        <v/>
      </c>
      <c r="G109" s="19" t="str">
        <f ca="1">IF($A$3="","",IF(Aloitus_Start!$D$1="","",IF(C109="",IF(Aloitus_Start!$D$1="Suomi","Tieto puuttuu : "&amp;$A109,IF(Aloitus_Start!$D$1="Svenska","Information saknas : "&amp;$A109)),"")))</f>
        <v/>
      </c>
    </row>
    <row r="110" spans="1:7" x14ac:dyDescent="0.2">
      <c r="A110" s="37" t="str">
        <f ca="1">IF(Testitaulu_Testtabell!$B$2="","",IF(Testitaulu_Testtabell!A114="","",IF(Asetukset!$B$26=(MID(CELL("filename",A109),FIND("]",CELL("filename",A109))+1,255)),Testitaulu_Testtabell!A114,"")))</f>
        <v/>
      </c>
      <c r="B110" s="19" t="str">
        <f ca="1">IF(Testitaulu_Testtabell!$B$2="","",IF(Testitaulu_Testtabell!B114="","",IF(Asetukset!$B$26=(MID(CELL("filename",B109),FIND("]",CELL("filename",B109))+1,255)),Testitaulu_Testtabell!B114,"")))</f>
        <v/>
      </c>
      <c r="C110" s="38" t="str">
        <f ca="1">IF(Testitaulu_Testtabell!$B$2="","",IF(Testitaulu_Testtabell!C114="","",IF(Asetukset!$B$26=(MID(CELL("filename",C109),FIND("]",CELL("filename",C109))+1,255)),Testitaulu_Testtabell!C114,"")))</f>
        <v/>
      </c>
      <c r="D110" s="19" t="str">
        <f>IF(Aloitus_Start!$D$1="","",IF(B110="","",IF(C110="","",C110-B110)))</f>
        <v/>
      </c>
      <c r="E110" s="45" t="str">
        <f>IF(Aloitus_Start!$D$1="","",IF(B110="","",IF(B110=0,"",IF(B110=" ","",IF(C110="","",(C110/B110)-1)))))</f>
        <v/>
      </c>
      <c r="F110" s="19" t="str">
        <f ca="1">IF($A$3="","",IF(Aloitus_Start!$D$1="","",IF(B110="",IF(Aloitus_Start!$D$1="Suomi","Tieto puuttuu : "&amp;$A110,IF(Aloitus_Start!$D$1="Svenska","Information saknas : "&amp;$A110)),"")))</f>
        <v/>
      </c>
      <c r="G110" s="19" t="str">
        <f ca="1">IF($A$3="","",IF(Aloitus_Start!$D$1="","",IF(C110="",IF(Aloitus_Start!$D$1="Suomi","Tieto puuttuu : "&amp;$A110,IF(Aloitus_Start!$D$1="Svenska","Information saknas : "&amp;$A110)),"")))</f>
        <v/>
      </c>
    </row>
    <row r="111" spans="1:7" x14ac:dyDescent="0.2">
      <c r="A111" s="37" t="str">
        <f ca="1">IF(Testitaulu_Testtabell!$B$2="","",IF(Testitaulu_Testtabell!A115="","",IF(Asetukset!$B$26=(MID(CELL("filename",A110),FIND("]",CELL("filename",A110))+1,255)),Testitaulu_Testtabell!A115,"")))</f>
        <v/>
      </c>
      <c r="B111" s="19" t="str">
        <f ca="1">IF(Testitaulu_Testtabell!$B$2="","",IF(Testitaulu_Testtabell!B115="","",IF(Asetukset!$B$26=(MID(CELL("filename",B110),FIND("]",CELL("filename",B110))+1,255)),Testitaulu_Testtabell!B115,"")))</f>
        <v/>
      </c>
      <c r="C111" s="38" t="str">
        <f ca="1">IF(Testitaulu_Testtabell!$B$2="","",IF(Testitaulu_Testtabell!C115="","",IF(Asetukset!$B$26=(MID(CELL("filename",C110),FIND("]",CELL("filename",C110))+1,255)),Testitaulu_Testtabell!C115,"")))</f>
        <v/>
      </c>
      <c r="D111" s="19" t="str">
        <f>IF(Aloitus_Start!$D$1="","",IF(B111="","",IF(C111="","",C111-B111)))</f>
        <v/>
      </c>
      <c r="E111" s="45" t="str">
        <f>IF(Aloitus_Start!$D$1="","",IF(B111="","",IF(B111=0,"",IF(B111=" ","",IF(C111="","",(C111/B111)-1)))))</f>
        <v/>
      </c>
      <c r="F111" s="19" t="str">
        <f ca="1">IF($A$3="","",IF(Aloitus_Start!$D$1="","",IF(B111="",IF(Aloitus_Start!$D$1="Suomi","Tieto puuttuu : "&amp;$A111,IF(Aloitus_Start!$D$1="Svenska","Information saknas : "&amp;$A111)),"")))</f>
        <v/>
      </c>
      <c r="G111" s="19" t="str">
        <f ca="1">IF($A$3="","",IF(Aloitus_Start!$D$1="","",IF(C111="",IF(Aloitus_Start!$D$1="Suomi","Tieto puuttuu : "&amp;$A111,IF(Aloitus_Start!$D$1="Svenska","Information saknas : "&amp;$A111)),"")))</f>
        <v/>
      </c>
    </row>
    <row r="112" spans="1:7" x14ac:dyDescent="0.2">
      <c r="A112" s="37" t="str">
        <f ca="1">IF(Testitaulu_Testtabell!$B$2="","",IF(Testitaulu_Testtabell!A116="","",IF(Asetukset!$B$26=(MID(CELL("filename",A111),FIND("]",CELL("filename",A111))+1,255)),Testitaulu_Testtabell!A116,"")))</f>
        <v/>
      </c>
      <c r="B112" s="19" t="str">
        <f ca="1">IF(Testitaulu_Testtabell!$B$2="","",IF(Testitaulu_Testtabell!B116="","",IF(Asetukset!$B$26=(MID(CELL("filename",B111),FIND("]",CELL("filename",B111))+1,255)),Testitaulu_Testtabell!B116,"")))</f>
        <v/>
      </c>
      <c r="C112" s="38" t="str">
        <f ca="1">IF(Testitaulu_Testtabell!$B$2="","",IF(Testitaulu_Testtabell!C116="","",IF(Asetukset!$B$26=(MID(CELL("filename",C111),FIND("]",CELL("filename",C111))+1,255)),Testitaulu_Testtabell!C116,"")))</f>
        <v/>
      </c>
      <c r="D112" s="19" t="str">
        <f>IF(Aloitus_Start!$D$1="","",IF(B112="","",IF(C112="","",C112-B112)))</f>
        <v/>
      </c>
      <c r="E112" s="45" t="str">
        <f>IF(Aloitus_Start!$D$1="","",IF(B112="","",IF(B112=0,"",IF(B112=" ","",IF(C112="","",(C112/B112)-1)))))</f>
        <v/>
      </c>
      <c r="F112" s="19" t="str">
        <f ca="1">IF($A$3="","",IF(Aloitus_Start!$D$1="","",IF(B112="",IF(Aloitus_Start!$D$1="Suomi","Tieto puuttuu : "&amp;$A112,IF(Aloitus_Start!$D$1="Svenska","Information saknas : "&amp;$A112)),"")))</f>
        <v/>
      </c>
      <c r="G112" s="19" t="str">
        <f ca="1">IF($A$3="","",IF(Aloitus_Start!$D$1="","",IF(C112="",IF(Aloitus_Start!$D$1="Suomi","Tieto puuttuu : "&amp;$A112,IF(Aloitus_Start!$D$1="Svenska","Information saknas : "&amp;$A112)),"")))</f>
        <v/>
      </c>
    </row>
    <row r="113" spans="1:7" x14ac:dyDescent="0.2">
      <c r="A113" s="37" t="str">
        <f ca="1">IF(Testitaulu_Testtabell!$B$2="","",IF(Testitaulu_Testtabell!A117="","",IF(Asetukset!$B$26=(MID(CELL("filename",A112),FIND("]",CELL("filename",A112))+1,255)),Testitaulu_Testtabell!A117,"")))</f>
        <v/>
      </c>
      <c r="B113" s="19" t="str">
        <f ca="1">IF(Testitaulu_Testtabell!$B$2="","",IF(Testitaulu_Testtabell!B117="","",IF(Asetukset!$B$26=(MID(CELL("filename",B112),FIND("]",CELL("filename",B112))+1,255)),Testitaulu_Testtabell!B117,"")))</f>
        <v/>
      </c>
      <c r="C113" s="38" t="str">
        <f ca="1">IF(Testitaulu_Testtabell!$B$2="","",IF(Testitaulu_Testtabell!C117="","",IF(Asetukset!$B$26=(MID(CELL("filename",C112),FIND("]",CELL("filename",C112))+1,255)),Testitaulu_Testtabell!C117,"")))</f>
        <v/>
      </c>
      <c r="D113" s="19" t="str">
        <f>IF(Aloitus_Start!$D$1="","",IF(B113="","",IF(C113="","",C113-B113)))</f>
        <v/>
      </c>
      <c r="E113" s="45" t="str">
        <f>IF(Aloitus_Start!$D$1="","",IF(B113="","",IF(B113=0,"",IF(B113=" ","",IF(C113="","",(C113/B113)-1)))))</f>
        <v/>
      </c>
      <c r="F113" s="19" t="str">
        <f ca="1">IF($A$3="","",IF(Aloitus_Start!$D$1="","",IF(B113="",IF(Aloitus_Start!$D$1="Suomi","Tieto puuttuu : "&amp;$A113,IF(Aloitus_Start!$D$1="Svenska","Information saknas : "&amp;$A113)),"")))</f>
        <v/>
      </c>
      <c r="G113" s="19" t="str">
        <f ca="1">IF($A$3="","",IF(Aloitus_Start!$D$1="","",IF(C113="",IF(Aloitus_Start!$D$1="Suomi","Tieto puuttuu : "&amp;$A113,IF(Aloitus_Start!$D$1="Svenska","Information saknas : "&amp;$A113)),"")))</f>
        <v/>
      </c>
    </row>
    <row r="114" spans="1:7" x14ac:dyDescent="0.2">
      <c r="A114" s="37" t="str">
        <f ca="1">IF(Testitaulu_Testtabell!$B$2="","",IF(Testitaulu_Testtabell!A118="","",IF(Asetukset!$B$26=(MID(CELL("filename",A113),FIND("]",CELL("filename",A113))+1,255)),Testitaulu_Testtabell!A118,"")))</f>
        <v/>
      </c>
      <c r="B114" s="19" t="str">
        <f ca="1">IF(Testitaulu_Testtabell!$B$2="","",IF(Testitaulu_Testtabell!B118="","",IF(Asetukset!$B$26=(MID(CELL("filename",B113),FIND("]",CELL("filename",B113))+1,255)),Testitaulu_Testtabell!B118,"")))</f>
        <v/>
      </c>
      <c r="C114" s="38" t="str">
        <f ca="1">IF(Testitaulu_Testtabell!$B$2="","",IF(Testitaulu_Testtabell!C118="","",IF(Asetukset!$B$26=(MID(CELL("filename",C113),FIND("]",CELL("filename",C113))+1,255)),Testitaulu_Testtabell!C118,"")))</f>
        <v/>
      </c>
      <c r="D114" s="19" t="str">
        <f>IF(Aloitus_Start!$D$1="","",IF(B114="","",IF(C114="","",C114-B114)))</f>
        <v/>
      </c>
      <c r="E114" s="45" t="str">
        <f>IF(Aloitus_Start!$D$1="","",IF(B114="","",IF(B114=0,"",IF(B114=" ","",IF(C114="","",(C114/B114)-1)))))</f>
        <v/>
      </c>
      <c r="F114" s="19" t="str">
        <f ca="1">IF($A$3="","",IF(Aloitus_Start!$D$1="","",IF(B114="",IF(Aloitus_Start!$D$1="Suomi","Tieto puuttuu : "&amp;$A114,IF(Aloitus_Start!$D$1="Svenska","Information saknas : "&amp;$A114)),"")))</f>
        <v/>
      </c>
      <c r="G114" s="19" t="str">
        <f ca="1">IF($A$3="","",IF(Aloitus_Start!$D$1="","",IF(C114="",IF(Aloitus_Start!$D$1="Suomi","Tieto puuttuu : "&amp;$A114,IF(Aloitus_Start!$D$1="Svenska","Information saknas : "&amp;$A114)),"")))</f>
        <v/>
      </c>
    </row>
    <row r="115" spans="1:7" x14ac:dyDescent="0.2">
      <c r="A115" s="37" t="str">
        <f ca="1">IF(Testitaulu_Testtabell!$B$2="","",IF(Testitaulu_Testtabell!A119="","",IF(Asetukset!$B$26=(MID(CELL("filename",A114),FIND("]",CELL("filename",A114))+1,255)),Testitaulu_Testtabell!A119,"")))</f>
        <v/>
      </c>
      <c r="B115" s="19" t="str">
        <f ca="1">IF(Testitaulu_Testtabell!$B$2="","",IF(Testitaulu_Testtabell!B119="","",IF(Asetukset!$B$26=(MID(CELL("filename",B114),FIND("]",CELL("filename",B114))+1,255)),Testitaulu_Testtabell!B119,"")))</f>
        <v/>
      </c>
      <c r="C115" s="38" t="str">
        <f ca="1">IF(Testitaulu_Testtabell!$B$2="","",IF(Testitaulu_Testtabell!C119="","",IF(Asetukset!$B$26=(MID(CELL("filename",C114),FIND("]",CELL("filename",C114))+1,255)),Testitaulu_Testtabell!C119,"")))</f>
        <v/>
      </c>
      <c r="D115" s="19" t="str">
        <f>IF(Aloitus_Start!$D$1="","",IF(B115="","",IF(C115="","",C115-B115)))</f>
        <v/>
      </c>
      <c r="E115" s="45" t="str">
        <f>IF(Aloitus_Start!$D$1="","",IF(B115="","",IF(B115=0,"",IF(B115=" ","",IF(C115="","",(C115/B115)-1)))))</f>
        <v/>
      </c>
      <c r="F115" s="19" t="str">
        <f ca="1">IF($A$3="","",IF(Aloitus_Start!$D$1="","",IF(B115="",IF(Aloitus_Start!$D$1="Suomi","Tieto puuttuu : "&amp;$A115,IF(Aloitus_Start!$D$1="Svenska","Information saknas : "&amp;$A115)),"")))</f>
        <v/>
      </c>
      <c r="G115" s="19" t="str">
        <f ca="1">IF($A$3="","",IF(Aloitus_Start!$D$1="","",IF(C115="",IF(Aloitus_Start!$D$1="Suomi","Tieto puuttuu : "&amp;$A115,IF(Aloitus_Start!$D$1="Svenska","Information saknas : "&amp;$A115)),"")))</f>
        <v/>
      </c>
    </row>
    <row r="116" spans="1:7" x14ac:dyDescent="0.2">
      <c r="A116" s="37" t="str">
        <f ca="1">IF(Testitaulu_Testtabell!$B$2="","",IF(Testitaulu_Testtabell!A120="","",IF(Asetukset!$B$26=(MID(CELL("filename",A115),FIND("]",CELL("filename",A115))+1,255)),Testitaulu_Testtabell!A120,"")))</f>
        <v/>
      </c>
      <c r="B116" s="19" t="str">
        <f ca="1">IF(Testitaulu_Testtabell!$B$2="","",IF(Testitaulu_Testtabell!B120="","",IF(Asetukset!$B$26=(MID(CELL("filename",B115),FIND("]",CELL("filename",B115))+1,255)),Testitaulu_Testtabell!B120,"")))</f>
        <v/>
      </c>
      <c r="C116" s="38" t="str">
        <f ca="1">IF(Testitaulu_Testtabell!$B$2="","",IF(Testitaulu_Testtabell!C120="","",IF(Asetukset!$B$26=(MID(CELL("filename",C115),FIND("]",CELL("filename",C115))+1,255)),Testitaulu_Testtabell!C120,"")))</f>
        <v/>
      </c>
      <c r="D116" s="19" t="str">
        <f>IF(Aloitus_Start!$D$1="","",IF(B116="","",IF(C116="","",C116-B116)))</f>
        <v/>
      </c>
      <c r="E116" s="45" t="str">
        <f>IF(Aloitus_Start!$D$1="","",IF(B116="","",IF(B116=0,"",IF(B116=" ","",IF(C116="","",(C116/B116)-1)))))</f>
        <v/>
      </c>
      <c r="F116" s="19" t="str">
        <f ca="1">IF($A$3="","",IF(Aloitus_Start!$D$1="","",IF(B116="",IF(Aloitus_Start!$D$1="Suomi","Tieto puuttuu : "&amp;$A116,IF(Aloitus_Start!$D$1="Svenska","Information saknas : "&amp;$A116)),"")))</f>
        <v/>
      </c>
      <c r="G116" s="19" t="str">
        <f ca="1">IF($A$3="","",IF(Aloitus_Start!$D$1="","",IF(C116="",IF(Aloitus_Start!$D$1="Suomi","Tieto puuttuu : "&amp;$A116,IF(Aloitus_Start!$D$1="Svenska","Information saknas : "&amp;$A116)),"")))</f>
        <v/>
      </c>
    </row>
    <row r="117" spans="1:7" x14ac:dyDescent="0.2">
      <c r="A117" s="37" t="str">
        <f ca="1">IF(Testitaulu_Testtabell!$B$2="","",IF(Testitaulu_Testtabell!A121="","",IF(Asetukset!$B$26=(MID(CELL("filename",A116),FIND("]",CELL("filename",A116))+1,255)),Testitaulu_Testtabell!A121,"")))</f>
        <v/>
      </c>
      <c r="B117" s="19" t="str">
        <f ca="1">IF(Testitaulu_Testtabell!$B$2="","",IF(Testitaulu_Testtabell!B121="","",IF(Asetukset!$B$26=(MID(CELL("filename",B116),FIND("]",CELL("filename",B116))+1,255)),Testitaulu_Testtabell!B121,"")))</f>
        <v/>
      </c>
      <c r="C117" s="38" t="str">
        <f ca="1">IF(Testitaulu_Testtabell!$B$2="","",IF(Testitaulu_Testtabell!C121="","",IF(Asetukset!$B$26=(MID(CELL("filename",C116),FIND("]",CELL("filename",C116))+1,255)),Testitaulu_Testtabell!C121,"")))</f>
        <v/>
      </c>
      <c r="D117" s="19" t="str">
        <f>IF(Aloitus_Start!$D$1="","",IF(B117="","",IF(C117="","",C117-B117)))</f>
        <v/>
      </c>
      <c r="E117" s="45" t="str">
        <f>IF(Aloitus_Start!$D$1="","",IF(B117="","",IF(B117=0,"",IF(B117=" ","",IF(C117="","",(C117/B117)-1)))))</f>
        <v/>
      </c>
      <c r="F117" s="19" t="str">
        <f ca="1">IF($A$3="","",IF(Aloitus_Start!$D$1="","",IF(B117="",IF(Aloitus_Start!$D$1="Suomi","Tieto puuttuu : "&amp;$A117,IF(Aloitus_Start!$D$1="Svenska","Information saknas : "&amp;$A117)),"")))</f>
        <v/>
      </c>
      <c r="G117" s="19" t="str">
        <f ca="1">IF($A$3="","",IF(Aloitus_Start!$D$1="","",IF(C117="",IF(Aloitus_Start!$D$1="Suomi","Tieto puuttuu : "&amp;$A117,IF(Aloitus_Start!$D$1="Svenska","Information saknas : "&amp;$A117)),"")))</f>
        <v/>
      </c>
    </row>
    <row r="118" spans="1:7" x14ac:dyDescent="0.2">
      <c r="A118" s="37" t="str">
        <f ca="1">IF(Testitaulu_Testtabell!$B$2="","",IF(Testitaulu_Testtabell!A122="","",IF(Asetukset!$B$26=(MID(CELL("filename",A117),FIND("]",CELL("filename",A117))+1,255)),Testitaulu_Testtabell!A122,"")))</f>
        <v/>
      </c>
      <c r="B118" s="19" t="str">
        <f ca="1">IF(Testitaulu_Testtabell!$B$2="","",IF(Testitaulu_Testtabell!B122="","",IF(Asetukset!$B$26=(MID(CELL("filename",B117),FIND("]",CELL("filename",B117))+1,255)),Testitaulu_Testtabell!B122,"")))</f>
        <v/>
      </c>
      <c r="C118" s="38" t="str">
        <f ca="1">IF(Testitaulu_Testtabell!$B$2="","",IF(Testitaulu_Testtabell!C122="","",IF(Asetukset!$B$26=(MID(CELL("filename",C117),FIND("]",CELL("filename",C117))+1,255)),Testitaulu_Testtabell!C122,"")))</f>
        <v/>
      </c>
      <c r="D118" s="19" t="str">
        <f>IF(Aloitus_Start!$D$1="","",IF(B118="","",IF(C118="","",C118-B118)))</f>
        <v/>
      </c>
      <c r="E118" s="45" t="str">
        <f>IF(Aloitus_Start!$D$1="","",IF(B118="","",IF(B118=0,"",IF(B118=" ","",IF(C118="","",(C118/B118)-1)))))</f>
        <v/>
      </c>
      <c r="F118" s="19" t="str">
        <f ca="1">IF($A$3="","",IF(Aloitus_Start!$D$1="","",IF(B118="",IF(Aloitus_Start!$D$1="Suomi","Tieto puuttuu : "&amp;$A118,IF(Aloitus_Start!$D$1="Svenska","Information saknas : "&amp;$A118)),"")))</f>
        <v/>
      </c>
      <c r="G118" s="19" t="str">
        <f ca="1">IF($A$3="","",IF(Aloitus_Start!$D$1="","",IF(C118="",IF(Aloitus_Start!$D$1="Suomi","Tieto puuttuu : "&amp;$A118,IF(Aloitus_Start!$D$1="Svenska","Information saknas : "&amp;$A118)),"")))</f>
        <v/>
      </c>
    </row>
    <row r="119" spans="1:7" x14ac:dyDescent="0.2">
      <c r="A119" s="37" t="str">
        <f ca="1">IF(Testitaulu_Testtabell!$B$2="","",IF(Testitaulu_Testtabell!A123="","",IF(Asetukset!$B$26=(MID(CELL("filename",A118),FIND("]",CELL("filename",A118))+1,255)),Testitaulu_Testtabell!A123,"")))</f>
        <v/>
      </c>
      <c r="B119" s="19" t="str">
        <f ca="1">IF(Testitaulu_Testtabell!$B$2="","",IF(Testitaulu_Testtabell!B123="","",IF(Asetukset!$B$26=(MID(CELL("filename",B118),FIND("]",CELL("filename",B118))+1,255)),Testitaulu_Testtabell!B123,"")))</f>
        <v/>
      </c>
      <c r="C119" s="38" t="str">
        <f ca="1">IF(Testitaulu_Testtabell!$B$2="","",IF(Testitaulu_Testtabell!C123="","",IF(Asetukset!$B$26=(MID(CELL("filename",C118),FIND("]",CELL("filename",C118))+1,255)),Testitaulu_Testtabell!C123,"")))</f>
        <v/>
      </c>
      <c r="D119" s="19" t="str">
        <f>IF(Aloitus_Start!$D$1="","",IF(B119="","",IF(C119="","",C119-B119)))</f>
        <v/>
      </c>
      <c r="E119" s="45" t="str">
        <f>IF(Aloitus_Start!$D$1="","",IF(B119="","",IF(B119=0,"",IF(B119=" ","",IF(C119="","",(C119/B119)-1)))))</f>
        <v/>
      </c>
      <c r="F119" s="19" t="str">
        <f ca="1">IF($A$3="","",IF(Aloitus_Start!$D$1="","",IF(B119="",IF(Aloitus_Start!$D$1="Suomi","Tieto puuttuu : "&amp;$A119,IF(Aloitus_Start!$D$1="Svenska","Information saknas : "&amp;$A119)),"")))</f>
        <v/>
      </c>
      <c r="G119" s="19" t="str">
        <f ca="1">IF($A$3="","",IF(Aloitus_Start!$D$1="","",IF(C119="",IF(Aloitus_Start!$D$1="Suomi","Tieto puuttuu : "&amp;$A119,IF(Aloitus_Start!$D$1="Svenska","Information saknas : "&amp;$A119)),"")))</f>
        <v/>
      </c>
    </row>
    <row r="120" spans="1:7" x14ac:dyDescent="0.2">
      <c r="A120" s="37" t="str">
        <f ca="1">IF(Testitaulu_Testtabell!$B$2="","",IF(Testitaulu_Testtabell!A124="","",IF(Asetukset!$B$26=(MID(CELL("filename",A119),FIND("]",CELL("filename",A119))+1,255)),Testitaulu_Testtabell!A124,"")))</f>
        <v/>
      </c>
      <c r="B120" s="19" t="str">
        <f ca="1">IF(Testitaulu_Testtabell!$B$2="","",IF(Testitaulu_Testtabell!B124="","",IF(Asetukset!$B$26=(MID(CELL("filename",B119),FIND("]",CELL("filename",B119))+1,255)),Testitaulu_Testtabell!B124,"")))</f>
        <v/>
      </c>
      <c r="C120" s="38" t="str">
        <f ca="1">IF(Testitaulu_Testtabell!$B$2="","",IF(Testitaulu_Testtabell!C124="","",IF(Asetukset!$B$26=(MID(CELL("filename",C119),FIND("]",CELL("filename",C119))+1,255)),Testitaulu_Testtabell!C124,"")))</f>
        <v/>
      </c>
      <c r="D120" s="19" t="str">
        <f>IF(Aloitus_Start!$D$1="","",IF(B120="","",IF(C120="","",C120-B120)))</f>
        <v/>
      </c>
      <c r="E120" s="45" t="str">
        <f>IF(Aloitus_Start!$D$1="","",IF(B120="","",IF(B120=0,"",IF(B120=" ","",IF(C120="","",(C120/B120)-1)))))</f>
        <v/>
      </c>
      <c r="F120" s="19" t="str">
        <f ca="1">IF($A$3="","",IF(Aloitus_Start!$D$1="","",IF(B120="",IF(Aloitus_Start!$D$1="Suomi","Tieto puuttuu : "&amp;$A120,IF(Aloitus_Start!$D$1="Svenska","Information saknas : "&amp;$A120)),"")))</f>
        <v/>
      </c>
      <c r="G120" s="19" t="str">
        <f ca="1">IF($A$3="","",IF(Aloitus_Start!$D$1="","",IF(C120="",IF(Aloitus_Start!$D$1="Suomi","Tieto puuttuu : "&amp;$A120,IF(Aloitus_Start!$D$1="Svenska","Information saknas : "&amp;$A120)),"")))</f>
        <v/>
      </c>
    </row>
    <row r="121" spans="1:7" x14ac:dyDescent="0.2">
      <c r="A121" s="37" t="str">
        <f ca="1">IF(Testitaulu_Testtabell!$B$2="","",IF(Testitaulu_Testtabell!A125="","",IF(Asetukset!$B$26=(MID(CELL("filename",A120),FIND("]",CELL("filename",A120))+1,255)),Testitaulu_Testtabell!A125,"")))</f>
        <v/>
      </c>
      <c r="B121" s="19" t="str">
        <f ca="1">IF(Testitaulu_Testtabell!$B$2="","",IF(Testitaulu_Testtabell!B125="","",IF(Asetukset!$B$26=(MID(CELL("filename",B120),FIND("]",CELL("filename",B120))+1,255)),Testitaulu_Testtabell!B125,"")))</f>
        <v/>
      </c>
      <c r="C121" s="38" t="str">
        <f ca="1">IF(Testitaulu_Testtabell!$B$2="","",IF(Testitaulu_Testtabell!C125="","",IF(Asetukset!$B$26=(MID(CELL("filename",C120),FIND("]",CELL("filename",C120))+1,255)),Testitaulu_Testtabell!C125,"")))</f>
        <v/>
      </c>
      <c r="D121" s="19" t="str">
        <f>IF(Aloitus_Start!$D$1="","",IF(B121="","",IF(C121="","",C121-B121)))</f>
        <v/>
      </c>
      <c r="E121" s="45" t="str">
        <f>IF(Aloitus_Start!$D$1="","",IF(B121="","",IF(B121=0,"",IF(B121=" ","",IF(C121="","",(C121/B121)-1)))))</f>
        <v/>
      </c>
      <c r="F121" s="19" t="str">
        <f ca="1">IF($A$3="","",IF(Aloitus_Start!$D$1="","",IF(B121="",IF(Aloitus_Start!$D$1="Suomi","Tieto puuttuu : "&amp;$A121,IF(Aloitus_Start!$D$1="Svenska","Information saknas : "&amp;$A121)),"")))</f>
        <v/>
      </c>
      <c r="G121" s="19" t="str">
        <f ca="1">IF($A$3="","",IF(Aloitus_Start!$D$1="","",IF(C121="",IF(Aloitus_Start!$D$1="Suomi","Tieto puuttuu : "&amp;$A121,IF(Aloitus_Start!$D$1="Svenska","Information saknas : "&amp;$A121)),"")))</f>
        <v/>
      </c>
    </row>
    <row r="122" spans="1:7" x14ac:dyDescent="0.2">
      <c r="A122" s="37" t="str">
        <f ca="1">IF(Testitaulu_Testtabell!$B$2="","",IF(Testitaulu_Testtabell!A126="","",IF(Asetukset!$B$26=(MID(CELL("filename",A121),FIND("]",CELL("filename",A121))+1,255)),Testitaulu_Testtabell!A126,"")))</f>
        <v/>
      </c>
      <c r="B122" s="19" t="str">
        <f ca="1">IF(Testitaulu_Testtabell!$B$2="","",IF(Testitaulu_Testtabell!B126="","",IF(Asetukset!$B$26=(MID(CELL("filename",B121),FIND("]",CELL("filename",B121))+1,255)),Testitaulu_Testtabell!B126,"")))</f>
        <v/>
      </c>
      <c r="C122" s="38" t="str">
        <f ca="1">IF(Testitaulu_Testtabell!$B$2="","",IF(Testitaulu_Testtabell!C126="","",IF(Asetukset!$B$26=(MID(CELL("filename",C121),FIND("]",CELL("filename",C121))+1,255)),Testitaulu_Testtabell!C126,"")))</f>
        <v/>
      </c>
      <c r="D122" s="19" t="str">
        <f>IF(Aloitus_Start!$D$1="","",IF(B122="","",IF(C122="","",C122-B122)))</f>
        <v/>
      </c>
      <c r="E122" s="45" t="str">
        <f>IF(Aloitus_Start!$D$1="","",IF(B122="","",IF(B122=0,"",IF(B122=" ","",IF(C122="","",(C122/B122)-1)))))</f>
        <v/>
      </c>
      <c r="F122" s="19" t="str">
        <f ca="1">IF($A$3="","",IF(Aloitus_Start!$D$1="","",IF(B122="",IF(Aloitus_Start!$D$1="Suomi","Tieto puuttuu : "&amp;$A122,IF(Aloitus_Start!$D$1="Svenska","Information saknas : "&amp;$A122)),"")))</f>
        <v/>
      </c>
      <c r="G122" s="19" t="str">
        <f ca="1">IF($A$3="","",IF(Aloitus_Start!$D$1="","",IF(C122="",IF(Aloitus_Start!$D$1="Suomi","Tieto puuttuu : "&amp;$A122,IF(Aloitus_Start!$D$1="Svenska","Information saknas : "&amp;$A122)),"")))</f>
        <v/>
      </c>
    </row>
    <row r="123" spans="1:7" x14ac:dyDescent="0.2">
      <c r="A123" s="37" t="str">
        <f ca="1">IF(Testitaulu_Testtabell!$B$2="","",IF(Testitaulu_Testtabell!A127="","",IF(Asetukset!$B$26=(MID(CELL("filename",A122),FIND("]",CELL("filename",A122))+1,255)),Testitaulu_Testtabell!A127,"")))</f>
        <v/>
      </c>
      <c r="B123" s="19" t="str">
        <f ca="1">IF(Testitaulu_Testtabell!$B$2="","",IF(Testitaulu_Testtabell!B127="","",IF(Asetukset!$B$26=(MID(CELL("filename",B122),FIND("]",CELL("filename",B122))+1,255)),Testitaulu_Testtabell!B127,"")))</f>
        <v/>
      </c>
      <c r="C123" s="38" t="str">
        <f ca="1">IF(Testitaulu_Testtabell!$B$2="","",IF(Testitaulu_Testtabell!C127="","",IF(Asetukset!$B$26=(MID(CELL("filename",C122),FIND("]",CELL("filename",C122))+1,255)),Testitaulu_Testtabell!C127,"")))</f>
        <v/>
      </c>
      <c r="D123" s="19" t="str">
        <f>IF(Aloitus_Start!$D$1="","",IF(B123="","",IF(C123="","",C123-B123)))</f>
        <v/>
      </c>
      <c r="E123" s="45" t="str">
        <f>IF(Aloitus_Start!$D$1="","",IF(B123="","",IF(B123=0,"",IF(B123=" ","",IF(C123="","",(C123/B123)-1)))))</f>
        <v/>
      </c>
      <c r="F123" s="19" t="str">
        <f ca="1">IF($A$3="","",IF(Aloitus_Start!$D$1="","",IF(B123="",IF(Aloitus_Start!$D$1="Suomi","Tieto puuttuu : "&amp;$A123,IF(Aloitus_Start!$D$1="Svenska","Information saknas : "&amp;$A123)),"")))</f>
        <v/>
      </c>
      <c r="G123" s="19" t="str">
        <f ca="1">IF($A$3="","",IF(Aloitus_Start!$D$1="","",IF(C123="",IF(Aloitus_Start!$D$1="Suomi","Tieto puuttuu : "&amp;$A123,IF(Aloitus_Start!$D$1="Svenska","Information saknas : "&amp;$A123)),"")))</f>
        <v/>
      </c>
    </row>
    <row r="124" spans="1:7" x14ac:dyDescent="0.2">
      <c r="A124" s="37" t="str">
        <f ca="1">IF(Testitaulu_Testtabell!$B$2="","",IF(Testitaulu_Testtabell!A128="","",IF(Asetukset!$B$26=(MID(CELL("filename",A123),FIND("]",CELL("filename",A123))+1,255)),Testitaulu_Testtabell!A128,"")))</f>
        <v/>
      </c>
      <c r="B124" s="19" t="str">
        <f ca="1">IF(Testitaulu_Testtabell!$B$2="","",IF(Testitaulu_Testtabell!B128="","",IF(Asetukset!$B$26=(MID(CELL("filename",B123),FIND("]",CELL("filename",B123))+1,255)),Testitaulu_Testtabell!B128,"")))</f>
        <v/>
      </c>
      <c r="C124" s="38" t="str">
        <f ca="1">IF(Testitaulu_Testtabell!$B$2="","",IF(Testitaulu_Testtabell!C128="","",IF(Asetukset!$B$26=(MID(CELL("filename",C123),FIND("]",CELL("filename",C123))+1,255)),Testitaulu_Testtabell!C128,"")))</f>
        <v/>
      </c>
      <c r="D124" s="19" t="str">
        <f>IF(Aloitus_Start!$D$1="","",IF(B124="","",IF(C124="","",C124-B124)))</f>
        <v/>
      </c>
      <c r="E124" s="45" t="str">
        <f>IF(Aloitus_Start!$D$1="","",IF(B124="","",IF(B124=0,"",IF(B124=" ","",IF(C124="","",(C124/B124)-1)))))</f>
        <v/>
      </c>
      <c r="F124" s="19" t="str">
        <f ca="1">IF($A$3="","",IF(Aloitus_Start!$D$1="","",IF(B124="",IF(Aloitus_Start!$D$1="Suomi","Tieto puuttuu : "&amp;$A124,IF(Aloitus_Start!$D$1="Svenska","Information saknas : "&amp;$A124)),"")))</f>
        <v/>
      </c>
      <c r="G124" s="19" t="str">
        <f ca="1">IF($A$3="","",IF(Aloitus_Start!$D$1="","",IF(C124="",IF(Aloitus_Start!$D$1="Suomi","Tieto puuttuu : "&amp;$A124,IF(Aloitus_Start!$D$1="Svenska","Information saknas : "&amp;$A124)),"")))</f>
        <v/>
      </c>
    </row>
    <row r="125" spans="1:7" x14ac:dyDescent="0.2">
      <c r="A125" s="37" t="str">
        <f ca="1">IF(Testitaulu_Testtabell!$B$2="","",IF(Testitaulu_Testtabell!A129="","",IF(Asetukset!$B$26=(MID(CELL("filename",A124),FIND("]",CELL("filename",A124))+1,255)),Testitaulu_Testtabell!A129,"")))</f>
        <v/>
      </c>
      <c r="B125" s="19" t="str">
        <f ca="1">IF(Testitaulu_Testtabell!$B$2="","",IF(Testitaulu_Testtabell!B129="","",IF(Asetukset!$B$26=(MID(CELL("filename",B124),FIND("]",CELL("filename",B124))+1,255)),Testitaulu_Testtabell!B129,"")))</f>
        <v/>
      </c>
      <c r="C125" s="38" t="str">
        <f ca="1">IF(Testitaulu_Testtabell!$B$2="","",IF(Testitaulu_Testtabell!C129="","",IF(Asetukset!$B$26=(MID(CELL("filename",C124),FIND("]",CELL("filename",C124))+1,255)),Testitaulu_Testtabell!C129,"")))</f>
        <v/>
      </c>
      <c r="D125" s="19" t="str">
        <f>IF(Aloitus_Start!$D$1="","",IF(B125="","",IF(C125="","",C125-B125)))</f>
        <v/>
      </c>
      <c r="E125" s="45" t="str">
        <f>IF(Aloitus_Start!$D$1="","",IF(B125="","",IF(B125=0,"",IF(B125=" ","",IF(C125="","",(C125/B125)-1)))))</f>
        <v/>
      </c>
      <c r="F125" s="19" t="str">
        <f ca="1">IF($A$3="","",IF(Aloitus_Start!$D$1="","",IF(B125="",IF(Aloitus_Start!$D$1="Suomi","Tieto puuttuu : "&amp;$A125,IF(Aloitus_Start!$D$1="Svenska","Information saknas : "&amp;$A125)),"")))</f>
        <v/>
      </c>
      <c r="G125" s="19" t="str">
        <f ca="1">IF($A$3="","",IF(Aloitus_Start!$D$1="","",IF(C125="",IF(Aloitus_Start!$D$1="Suomi","Tieto puuttuu : "&amp;$A125,IF(Aloitus_Start!$D$1="Svenska","Information saknas : "&amp;$A125)),"")))</f>
        <v/>
      </c>
    </row>
    <row r="126" spans="1:7" x14ac:dyDescent="0.2">
      <c r="A126" s="37" t="str">
        <f ca="1">IF(Testitaulu_Testtabell!$B$2="","",IF(Testitaulu_Testtabell!A130="","",IF(Asetukset!$B$26=(MID(CELL("filename",A125),FIND("]",CELL("filename",A125))+1,255)),Testitaulu_Testtabell!A130,"")))</f>
        <v/>
      </c>
      <c r="B126" s="19" t="str">
        <f ca="1">IF(Testitaulu_Testtabell!$B$2="","",IF(Testitaulu_Testtabell!B130="","",IF(Asetukset!$B$26=(MID(CELL("filename",B125),FIND("]",CELL("filename",B125))+1,255)),Testitaulu_Testtabell!B130,"")))</f>
        <v/>
      </c>
      <c r="C126" s="38" t="str">
        <f ca="1">IF(Testitaulu_Testtabell!$B$2="","",IF(Testitaulu_Testtabell!C130="","",IF(Asetukset!$B$26=(MID(CELL("filename",C125),FIND("]",CELL("filename",C125))+1,255)),Testitaulu_Testtabell!C130,"")))</f>
        <v/>
      </c>
      <c r="D126" s="19" t="str">
        <f>IF(Aloitus_Start!$D$1="","",IF(B126="","",IF(C126="","",C126-B126)))</f>
        <v/>
      </c>
      <c r="E126" s="45" t="str">
        <f>IF(Aloitus_Start!$D$1="","",IF(B126="","",IF(B126=0,"",IF(B126=" ","",IF(C126="","",(C126/B126)-1)))))</f>
        <v/>
      </c>
      <c r="F126" s="19" t="str">
        <f ca="1">IF($A$3="","",IF(Aloitus_Start!$D$1="","",IF(B126="",IF(Aloitus_Start!$D$1="Suomi","Tieto puuttuu : "&amp;$A126,IF(Aloitus_Start!$D$1="Svenska","Information saknas : "&amp;$A126)),"")))</f>
        <v/>
      </c>
      <c r="G126" s="19" t="str">
        <f ca="1">IF($A$3="","",IF(Aloitus_Start!$D$1="","",IF(C126="",IF(Aloitus_Start!$D$1="Suomi","Tieto puuttuu : "&amp;$A126,IF(Aloitus_Start!$D$1="Svenska","Information saknas : "&amp;$A126)),"")))</f>
        <v/>
      </c>
    </row>
    <row r="127" spans="1:7" x14ac:dyDescent="0.2">
      <c r="A127" s="37" t="str">
        <f ca="1">IF(Testitaulu_Testtabell!$B$2="","",IF(Testitaulu_Testtabell!A131="","",IF(Asetukset!$B$26=(MID(CELL("filename",A126),FIND("]",CELL("filename",A126))+1,255)),Testitaulu_Testtabell!A131,"")))</f>
        <v/>
      </c>
      <c r="B127" s="19" t="str">
        <f ca="1">IF(Testitaulu_Testtabell!$B$2="","",IF(Testitaulu_Testtabell!B131="","",IF(Asetukset!$B$26=(MID(CELL("filename",B126),FIND("]",CELL("filename",B126))+1,255)),Testitaulu_Testtabell!B131,"")))</f>
        <v/>
      </c>
      <c r="C127" s="38" t="str">
        <f ca="1">IF(Testitaulu_Testtabell!$B$2="","",IF(Testitaulu_Testtabell!C131="","",IF(Asetukset!$B$26=(MID(CELL("filename",C126),FIND("]",CELL("filename",C126))+1,255)),Testitaulu_Testtabell!C131,"")))</f>
        <v/>
      </c>
      <c r="D127" s="19" t="str">
        <f>IF(Aloitus_Start!$D$1="","",IF(B127="","",IF(C127="","",C127-B127)))</f>
        <v/>
      </c>
      <c r="E127" s="45" t="str">
        <f>IF(Aloitus_Start!$D$1="","",IF(B127="","",IF(B127=0,"",IF(B127=" ","",IF(C127="","",(C127/B127)-1)))))</f>
        <v/>
      </c>
      <c r="F127" s="19" t="str">
        <f ca="1">IF($A$3="","",IF(Aloitus_Start!$D$1="","",IF(B127="",IF(Aloitus_Start!$D$1="Suomi","Tieto puuttuu : "&amp;$A127,IF(Aloitus_Start!$D$1="Svenska","Information saknas : "&amp;$A127)),"")))</f>
        <v/>
      </c>
      <c r="G127" s="19" t="str">
        <f ca="1">IF($A$3="","",IF(Aloitus_Start!$D$1="","",IF(C127="",IF(Aloitus_Start!$D$1="Suomi","Tieto puuttuu : "&amp;$A127,IF(Aloitus_Start!$D$1="Svenska","Information saknas : "&amp;$A127)),"")))</f>
        <v/>
      </c>
    </row>
    <row r="128" spans="1:7" x14ac:dyDescent="0.2">
      <c r="A128" s="37" t="str">
        <f ca="1">IF(Testitaulu_Testtabell!$B$2="","",IF(Testitaulu_Testtabell!A132="","",IF(Asetukset!$B$26=(MID(CELL("filename",A127),FIND("]",CELL("filename",A127))+1,255)),Testitaulu_Testtabell!A132,"")))</f>
        <v/>
      </c>
      <c r="B128" s="19" t="str">
        <f ca="1">IF(Testitaulu_Testtabell!$B$2="","",IF(Testitaulu_Testtabell!B132="","",IF(Asetukset!$B$26=(MID(CELL("filename",B127),FIND("]",CELL("filename",B127))+1,255)),Testitaulu_Testtabell!B132,"")))</f>
        <v/>
      </c>
      <c r="C128" s="38" t="str">
        <f ca="1">IF(Testitaulu_Testtabell!$B$2="","",IF(Testitaulu_Testtabell!C132="","",IF(Asetukset!$B$26=(MID(CELL("filename",C127),FIND("]",CELL("filename",C127))+1,255)),Testitaulu_Testtabell!C132,"")))</f>
        <v/>
      </c>
      <c r="D128" s="19" t="str">
        <f>IF(Aloitus_Start!$D$1="","",IF(B128="","",IF(C128="","",C128-B128)))</f>
        <v/>
      </c>
      <c r="E128" s="45" t="str">
        <f>IF(Aloitus_Start!$D$1="","",IF(B128="","",IF(B128=0,"",IF(B128=" ","",IF(C128="","",(C128/B128)-1)))))</f>
        <v/>
      </c>
      <c r="F128" s="19" t="str">
        <f ca="1">IF($A$3="","",IF(Aloitus_Start!$D$1="","",IF(B128="",IF(Aloitus_Start!$D$1="Suomi","Tieto puuttuu : "&amp;$A128,IF(Aloitus_Start!$D$1="Svenska","Information saknas : "&amp;$A128)),"")))</f>
        <v/>
      </c>
      <c r="G128" s="19" t="str">
        <f ca="1">IF($A$3="","",IF(Aloitus_Start!$D$1="","",IF(C128="",IF(Aloitus_Start!$D$1="Suomi","Tieto puuttuu : "&amp;$A128,IF(Aloitus_Start!$D$1="Svenska","Information saknas : "&amp;$A128)),"")))</f>
        <v/>
      </c>
    </row>
    <row r="129" spans="1:7" x14ac:dyDescent="0.2">
      <c r="A129" s="37" t="str">
        <f ca="1">IF(Testitaulu_Testtabell!$B$2="","",IF(Testitaulu_Testtabell!A133="","",IF(Asetukset!$B$26=(MID(CELL("filename",A128),FIND("]",CELL("filename",A128))+1,255)),Testitaulu_Testtabell!A133,"")))</f>
        <v/>
      </c>
      <c r="B129" s="19" t="str">
        <f ca="1">IF(Testitaulu_Testtabell!$B$2="","",IF(Testitaulu_Testtabell!B133="","",IF(Asetukset!$B$26=(MID(CELL("filename",B128),FIND("]",CELL("filename",B128))+1,255)),Testitaulu_Testtabell!B133,"")))</f>
        <v/>
      </c>
      <c r="C129" s="38" t="str">
        <f ca="1">IF(Testitaulu_Testtabell!$B$2="","",IF(Testitaulu_Testtabell!C133="","",IF(Asetukset!$B$26=(MID(CELL("filename",C128),FIND("]",CELL("filename",C128))+1,255)),Testitaulu_Testtabell!C133,"")))</f>
        <v/>
      </c>
      <c r="D129" s="19" t="str">
        <f>IF(Aloitus_Start!$D$1="","",IF(B129="","",IF(C129="","",C129-B129)))</f>
        <v/>
      </c>
      <c r="E129" s="45" t="str">
        <f>IF(Aloitus_Start!$D$1="","",IF(B129="","",IF(B129=0,"",IF(B129=" ","",IF(C129="","",(C129/B129)-1)))))</f>
        <v/>
      </c>
      <c r="F129" s="19" t="str">
        <f ca="1">IF($A$3="","",IF(Aloitus_Start!$D$1="","",IF(B129="",IF(Aloitus_Start!$D$1="Suomi","Tieto puuttuu : "&amp;$A129,IF(Aloitus_Start!$D$1="Svenska","Information saknas : "&amp;$A129)),"")))</f>
        <v/>
      </c>
      <c r="G129" s="19" t="str">
        <f ca="1">IF($A$3="","",IF(Aloitus_Start!$D$1="","",IF(C129="",IF(Aloitus_Start!$D$1="Suomi","Tieto puuttuu : "&amp;$A129,IF(Aloitus_Start!$D$1="Svenska","Information saknas : "&amp;$A129)),"")))</f>
        <v/>
      </c>
    </row>
    <row r="130" spans="1:7" x14ac:dyDescent="0.2">
      <c r="A130" s="37" t="str">
        <f ca="1">IF(Testitaulu_Testtabell!$B$2="","",IF(Testitaulu_Testtabell!A134="","",IF(Asetukset!$B$26=(MID(CELL("filename",A129),FIND("]",CELL("filename",A129))+1,255)),Testitaulu_Testtabell!A134,"")))</f>
        <v/>
      </c>
      <c r="B130" s="19" t="str">
        <f ca="1">IF(Testitaulu_Testtabell!$B$2="","",IF(Testitaulu_Testtabell!B134="","",IF(Asetukset!$B$26=(MID(CELL("filename",B129),FIND("]",CELL("filename",B129))+1,255)),Testitaulu_Testtabell!B134,"")))</f>
        <v/>
      </c>
      <c r="C130" s="38" t="str">
        <f ca="1">IF(Testitaulu_Testtabell!$B$2="","",IF(Testitaulu_Testtabell!C134="","",IF(Asetukset!$B$26=(MID(CELL("filename",C129),FIND("]",CELL("filename",C129))+1,255)),Testitaulu_Testtabell!C134,"")))</f>
        <v/>
      </c>
      <c r="D130" s="19" t="str">
        <f>IF(Aloitus_Start!$D$1="","",IF(B130="","",IF(C130="","",C130-B130)))</f>
        <v/>
      </c>
      <c r="E130" s="45" t="str">
        <f>IF(Aloitus_Start!$D$1="","",IF(B130="","",IF(B130=0,"",IF(B130=" ","",IF(C130="","",(C130/B130)-1)))))</f>
        <v/>
      </c>
      <c r="F130" s="19" t="str">
        <f ca="1">IF($A$3="","",IF(Aloitus_Start!$D$1="","",IF(B130="",IF(Aloitus_Start!$D$1="Suomi","Tieto puuttuu : "&amp;$A130,IF(Aloitus_Start!$D$1="Svenska","Information saknas : "&amp;$A130)),"")))</f>
        <v/>
      </c>
      <c r="G130" s="19" t="str">
        <f ca="1">IF($A$3="","",IF(Aloitus_Start!$D$1="","",IF(C130="",IF(Aloitus_Start!$D$1="Suomi","Tieto puuttuu : "&amp;$A130,IF(Aloitus_Start!$D$1="Svenska","Information saknas : "&amp;$A130)),"")))</f>
        <v/>
      </c>
    </row>
    <row r="131" spans="1:7" x14ac:dyDescent="0.2">
      <c r="A131" s="37" t="str">
        <f ca="1">IF(Testitaulu_Testtabell!$B$2="","",IF(Testitaulu_Testtabell!A135="","",IF(Asetukset!$B$26=(MID(CELL("filename",A130),FIND("]",CELL("filename",A130))+1,255)),Testitaulu_Testtabell!A135,"")))</f>
        <v/>
      </c>
      <c r="B131" s="19" t="str">
        <f ca="1">IF(Testitaulu_Testtabell!$B$2="","",IF(Testitaulu_Testtabell!B135="","",IF(Asetukset!$B$26=(MID(CELL("filename",B130),FIND("]",CELL("filename",B130))+1,255)),Testitaulu_Testtabell!B135,"")))</f>
        <v/>
      </c>
      <c r="C131" s="38" t="str">
        <f ca="1">IF(Testitaulu_Testtabell!$B$2="","",IF(Testitaulu_Testtabell!C135="","",IF(Asetukset!$B$26=(MID(CELL("filename",C130),FIND("]",CELL("filename",C130))+1,255)),Testitaulu_Testtabell!C135,"")))</f>
        <v/>
      </c>
      <c r="D131" s="19" t="str">
        <f>IF(Aloitus_Start!$D$1="","",IF(B131="","",IF(C131="","",C131-B131)))</f>
        <v/>
      </c>
      <c r="E131" s="45" t="str">
        <f>IF(Aloitus_Start!$D$1="","",IF(B131="","",IF(B131=0,"",IF(B131=" ","",IF(C131="","",(C131/B131)-1)))))</f>
        <v/>
      </c>
      <c r="F131" s="19" t="str">
        <f ca="1">IF($A$3="","",IF(Aloitus_Start!$D$1="","",IF(B131="",IF(Aloitus_Start!$D$1="Suomi","Tieto puuttuu : "&amp;$A131,IF(Aloitus_Start!$D$1="Svenska","Information saknas : "&amp;$A131)),"")))</f>
        <v/>
      </c>
      <c r="G131" s="19" t="str">
        <f ca="1">IF($A$3="","",IF(Aloitus_Start!$D$1="","",IF(C131="",IF(Aloitus_Start!$D$1="Suomi","Tieto puuttuu : "&amp;$A131,IF(Aloitus_Start!$D$1="Svenska","Information saknas : "&amp;$A131)),"")))</f>
        <v/>
      </c>
    </row>
    <row r="132" spans="1:7" x14ac:dyDescent="0.2">
      <c r="A132" s="37" t="str">
        <f ca="1">IF(Testitaulu_Testtabell!$B$2="","",IF(Testitaulu_Testtabell!A136="","",IF(Asetukset!$B$26=(MID(CELL("filename",A131),FIND("]",CELL("filename",A131))+1,255)),Testitaulu_Testtabell!A136,"")))</f>
        <v/>
      </c>
      <c r="B132" s="19" t="str">
        <f ca="1">IF(Testitaulu_Testtabell!$B$2="","",IF(Testitaulu_Testtabell!B136="","",IF(Asetukset!$B$26=(MID(CELL("filename",B131),FIND("]",CELL("filename",B131))+1,255)),Testitaulu_Testtabell!B136,"")))</f>
        <v/>
      </c>
      <c r="C132" s="38" t="str">
        <f ca="1">IF(Testitaulu_Testtabell!$B$2="","",IF(Testitaulu_Testtabell!C136="","",IF(Asetukset!$B$26=(MID(CELL("filename",C131),FIND("]",CELL("filename",C131))+1,255)),Testitaulu_Testtabell!C136,"")))</f>
        <v/>
      </c>
      <c r="D132" s="19" t="str">
        <f>IF(Aloitus_Start!$D$1="","",IF(B132="","",IF(C132="","",C132-B132)))</f>
        <v/>
      </c>
      <c r="E132" s="45" t="str">
        <f>IF(Aloitus_Start!$D$1="","",IF(B132="","",IF(B132=0,"",IF(B132=" ","",IF(C132="","",(C132/B132)-1)))))</f>
        <v/>
      </c>
      <c r="F132" s="19" t="str">
        <f ca="1">IF($A$3="","",IF(Aloitus_Start!$D$1="","",IF(B132="",IF(Aloitus_Start!$D$1="Suomi","Tieto puuttuu : "&amp;$A132,IF(Aloitus_Start!$D$1="Svenska","Information saknas : "&amp;$A132)),"")))</f>
        <v/>
      </c>
      <c r="G132" s="19" t="str">
        <f ca="1">IF($A$3="","",IF(Aloitus_Start!$D$1="","",IF(C132="",IF(Aloitus_Start!$D$1="Suomi","Tieto puuttuu : "&amp;$A132,IF(Aloitus_Start!$D$1="Svenska","Information saknas : "&amp;$A132)),"")))</f>
        <v/>
      </c>
    </row>
    <row r="133" spans="1:7" x14ac:dyDescent="0.2">
      <c r="A133" s="37" t="str">
        <f ca="1">IF(Testitaulu_Testtabell!$B$2="","",IF(Testitaulu_Testtabell!A137="","",IF(Asetukset!$B$26=(MID(CELL("filename",A132),FIND("]",CELL("filename",A132))+1,255)),Testitaulu_Testtabell!A137,"")))</f>
        <v/>
      </c>
      <c r="B133" s="19" t="str">
        <f ca="1">IF(Testitaulu_Testtabell!$B$2="","",IF(Testitaulu_Testtabell!B137="","",IF(Asetukset!$B$26=(MID(CELL("filename",B132),FIND("]",CELL("filename",B132))+1,255)),Testitaulu_Testtabell!B137,"")))</f>
        <v/>
      </c>
      <c r="C133" s="38" t="str">
        <f ca="1">IF(Testitaulu_Testtabell!$B$2="","",IF(Testitaulu_Testtabell!C137="","",IF(Asetukset!$B$26=(MID(CELL("filename",C132),FIND("]",CELL("filename",C132))+1,255)),Testitaulu_Testtabell!C137,"")))</f>
        <v/>
      </c>
      <c r="D133" s="19" t="str">
        <f>IF(Aloitus_Start!$D$1="","",IF(B133="","",IF(C133="","",C133-B133)))</f>
        <v/>
      </c>
      <c r="E133" s="45" t="str">
        <f>IF(Aloitus_Start!$D$1="","",IF(B133="","",IF(B133=0,"",IF(B133=" ","",IF(C133="","",(C133/B133)-1)))))</f>
        <v/>
      </c>
      <c r="F133" s="19" t="str">
        <f ca="1">IF($A$3="","",IF(Aloitus_Start!$D$1="","",IF(B133="",IF(Aloitus_Start!$D$1="Suomi","Tieto puuttuu : "&amp;$A133,IF(Aloitus_Start!$D$1="Svenska","Information saknas : "&amp;$A133)),"")))</f>
        <v/>
      </c>
      <c r="G133" s="19" t="str">
        <f ca="1">IF($A$3="","",IF(Aloitus_Start!$D$1="","",IF(C133="",IF(Aloitus_Start!$D$1="Suomi","Tieto puuttuu : "&amp;$A133,IF(Aloitus_Start!$D$1="Svenska","Information saknas : "&amp;$A133)),"")))</f>
        <v/>
      </c>
    </row>
    <row r="134" spans="1:7" x14ac:dyDescent="0.2">
      <c r="A134" s="37" t="str">
        <f ca="1">IF(Testitaulu_Testtabell!$B$2="","",IF(Testitaulu_Testtabell!A138="","",IF(Asetukset!$B$26=(MID(CELL("filename",A133),FIND("]",CELL("filename",A133))+1,255)),Testitaulu_Testtabell!A138,"")))</f>
        <v/>
      </c>
      <c r="B134" s="19" t="str">
        <f ca="1">IF(Testitaulu_Testtabell!$B$2="","",IF(Testitaulu_Testtabell!B138="","",IF(Asetukset!$B$26=(MID(CELL("filename",B133),FIND("]",CELL("filename",B133))+1,255)),Testitaulu_Testtabell!B138,"")))</f>
        <v/>
      </c>
      <c r="C134" s="38" t="str">
        <f ca="1">IF(Testitaulu_Testtabell!$B$2="","",IF(Testitaulu_Testtabell!C138="","",IF(Asetukset!$B$26=(MID(CELL("filename",C133),FIND("]",CELL("filename",C133))+1,255)),Testitaulu_Testtabell!C138,"")))</f>
        <v/>
      </c>
      <c r="D134" s="19" t="str">
        <f>IF(Aloitus_Start!$D$1="","",IF(B134="","",IF(C134="","",C134-B134)))</f>
        <v/>
      </c>
      <c r="E134" s="45" t="str">
        <f>IF(Aloitus_Start!$D$1="","",IF(B134="","",IF(B134=0,"",IF(B134=" ","",IF(C134="","",(C134/B134)-1)))))</f>
        <v/>
      </c>
      <c r="F134" s="19" t="str">
        <f ca="1">IF($A$3="","",IF(Aloitus_Start!$D$1="","",IF(B134="",IF(Aloitus_Start!$D$1="Suomi","Tieto puuttuu : "&amp;$A134,IF(Aloitus_Start!$D$1="Svenska","Information saknas : "&amp;$A134)),"")))</f>
        <v/>
      </c>
      <c r="G134" s="19" t="str">
        <f ca="1">IF($A$3="","",IF(Aloitus_Start!$D$1="","",IF(C134="",IF(Aloitus_Start!$D$1="Suomi","Tieto puuttuu : "&amp;$A134,IF(Aloitus_Start!$D$1="Svenska","Information saknas : "&amp;$A134)),"")))</f>
        <v/>
      </c>
    </row>
    <row r="135" spans="1:7" x14ac:dyDescent="0.2">
      <c r="A135" s="37" t="str">
        <f ca="1">IF(Testitaulu_Testtabell!$B$2="","",IF(Testitaulu_Testtabell!A139="","",IF(Asetukset!$B$26=(MID(CELL("filename",A134),FIND("]",CELL("filename",A134))+1,255)),Testitaulu_Testtabell!A139,"")))</f>
        <v/>
      </c>
      <c r="B135" s="19" t="str">
        <f ca="1">IF(Testitaulu_Testtabell!$B$2="","",IF(Testitaulu_Testtabell!B139="","",IF(Asetukset!$B$26=(MID(CELL("filename",B134),FIND("]",CELL("filename",B134))+1,255)),Testitaulu_Testtabell!B139,"")))</f>
        <v/>
      </c>
      <c r="C135" s="38" t="str">
        <f ca="1">IF(Testitaulu_Testtabell!$B$2="","",IF(Testitaulu_Testtabell!C139="","",IF(Asetukset!$B$26=(MID(CELL("filename",C134),FIND("]",CELL("filename",C134))+1,255)),Testitaulu_Testtabell!C139,"")))</f>
        <v/>
      </c>
      <c r="D135" s="19" t="str">
        <f>IF(Aloitus_Start!$D$1="","",IF(B135="","",IF(C135="","",C135-B135)))</f>
        <v/>
      </c>
      <c r="E135" s="45" t="str">
        <f>IF(Aloitus_Start!$D$1="","",IF(B135="","",IF(B135=0,"",IF(B135=" ","",IF(C135="","",(C135/B135)-1)))))</f>
        <v/>
      </c>
      <c r="F135" s="19" t="str">
        <f ca="1">IF($A$3="","",IF(Aloitus_Start!$D$1="","",IF(B135="",IF(Aloitus_Start!$D$1="Suomi","Tieto puuttuu : "&amp;$A135,IF(Aloitus_Start!$D$1="Svenska","Information saknas : "&amp;$A135)),"")))</f>
        <v/>
      </c>
      <c r="G135" s="19" t="str">
        <f ca="1">IF($A$3="","",IF(Aloitus_Start!$D$1="","",IF(C135="",IF(Aloitus_Start!$D$1="Suomi","Tieto puuttuu : "&amp;$A135,IF(Aloitus_Start!$D$1="Svenska","Information saknas : "&amp;$A135)),"")))</f>
        <v/>
      </c>
    </row>
    <row r="136" spans="1:7" x14ac:dyDescent="0.2">
      <c r="A136" s="37" t="str">
        <f ca="1">IF(Testitaulu_Testtabell!$B$2="","",IF(Testitaulu_Testtabell!A140="","",IF(Asetukset!$B$26=(MID(CELL("filename",A135),FIND("]",CELL("filename",A135))+1,255)),Testitaulu_Testtabell!A140,"")))</f>
        <v/>
      </c>
      <c r="B136" s="19" t="str">
        <f ca="1">IF(Testitaulu_Testtabell!$B$2="","",IF(Testitaulu_Testtabell!B140="","",IF(Asetukset!$B$26=(MID(CELL("filename",B135),FIND("]",CELL("filename",B135))+1,255)),Testitaulu_Testtabell!B140,"")))</f>
        <v/>
      </c>
      <c r="C136" s="38" t="str">
        <f ca="1">IF(Testitaulu_Testtabell!$B$2="","",IF(Testitaulu_Testtabell!C140="","",IF(Asetukset!$B$26=(MID(CELL("filename",C135),FIND("]",CELL("filename",C135))+1,255)),Testitaulu_Testtabell!C140,"")))</f>
        <v/>
      </c>
      <c r="D136" s="19" t="str">
        <f>IF(Aloitus_Start!$D$1="","",IF(B136="","",IF(C136="","",C136-B136)))</f>
        <v/>
      </c>
      <c r="E136" s="45" t="str">
        <f>IF(Aloitus_Start!$D$1="","",IF(B136="","",IF(B136=0,"",IF(B136=" ","",IF(C136="","",(C136/B136)-1)))))</f>
        <v/>
      </c>
      <c r="F136" s="19" t="str">
        <f ca="1">IF($A$3="","",IF(Aloitus_Start!$D$1="","",IF(B136="",IF(Aloitus_Start!$D$1="Suomi","Tieto puuttuu : "&amp;$A136,IF(Aloitus_Start!$D$1="Svenska","Information saknas : "&amp;$A136)),"")))</f>
        <v/>
      </c>
      <c r="G136" s="19" t="str">
        <f ca="1">IF($A$3="","",IF(Aloitus_Start!$D$1="","",IF(C136="",IF(Aloitus_Start!$D$1="Suomi","Tieto puuttuu : "&amp;$A136,IF(Aloitus_Start!$D$1="Svenska","Information saknas : "&amp;$A136)),"")))</f>
        <v/>
      </c>
    </row>
    <row r="137" spans="1:7" x14ac:dyDescent="0.2">
      <c r="A137" s="37" t="str">
        <f ca="1">IF(Testitaulu_Testtabell!$B$2="","",IF(Testitaulu_Testtabell!A141="","",IF(Asetukset!$B$26=(MID(CELL("filename",A136),FIND("]",CELL("filename",A136))+1,255)),Testitaulu_Testtabell!A141,"")))</f>
        <v/>
      </c>
      <c r="B137" s="19" t="str">
        <f ca="1">IF(Testitaulu_Testtabell!$B$2="","",IF(Testitaulu_Testtabell!B141="","",IF(Asetukset!$B$26=(MID(CELL("filename",B136),FIND("]",CELL("filename",B136))+1,255)),Testitaulu_Testtabell!B141,"")))</f>
        <v/>
      </c>
      <c r="C137" s="38" t="str">
        <f ca="1">IF(Testitaulu_Testtabell!$B$2="","",IF(Testitaulu_Testtabell!C141="","",IF(Asetukset!$B$26=(MID(CELL("filename",C136),FIND("]",CELL("filename",C136))+1,255)),Testitaulu_Testtabell!C141,"")))</f>
        <v/>
      </c>
      <c r="D137" s="19" t="str">
        <f>IF(Aloitus_Start!$D$1="","",IF(B137="","",IF(C137="","",C137-B137)))</f>
        <v/>
      </c>
      <c r="E137" s="45" t="str">
        <f>IF(Aloitus_Start!$D$1="","",IF(B137="","",IF(B137=0,"",IF(B137=" ","",IF(C137="","",(C137/B137)-1)))))</f>
        <v/>
      </c>
      <c r="F137" s="19" t="str">
        <f ca="1">IF($A$3="","",IF(Aloitus_Start!$D$1="","",IF(B137="",IF(Aloitus_Start!$D$1="Suomi","Tieto puuttuu : "&amp;$A137,IF(Aloitus_Start!$D$1="Svenska","Information saknas : "&amp;$A137)),"")))</f>
        <v/>
      </c>
      <c r="G137" s="19" t="str">
        <f ca="1">IF($A$3="","",IF(Aloitus_Start!$D$1="","",IF(C137="",IF(Aloitus_Start!$D$1="Suomi","Tieto puuttuu : "&amp;$A137,IF(Aloitus_Start!$D$1="Svenska","Information saknas : "&amp;$A137)),"")))</f>
        <v/>
      </c>
    </row>
    <row r="138" spans="1:7" x14ac:dyDescent="0.2">
      <c r="A138" s="37" t="str">
        <f ca="1">IF(Testitaulu_Testtabell!$B$2="","",IF(Testitaulu_Testtabell!A142="","",IF(Asetukset!$B$26=(MID(CELL("filename",A137),FIND("]",CELL("filename",A137))+1,255)),Testitaulu_Testtabell!A142,"")))</f>
        <v/>
      </c>
      <c r="B138" s="19" t="str">
        <f ca="1">IF(Testitaulu_Testtabell!$B$2="","",IF(Testitaulu_Testtabell!B142="","",IF(Asetukset!$B$26=(MID(CELL("filename",B137),FIND("]",CELL("filename",B137))+1,255)),Testitaulu_Testtabell!B142,"")))</f>
        <v/>
      </c>
      <c r="C138" s="38" t="str">
        <f ca="1">IF(Testitaulu_Testtabell!$B$2="","",IF(Testitaulu_Testtabell!C142="","",IF(Asetukset!$B$26=(MID(CELL("filename",C137),FIND("]",CELL("filename",C137))+1,255)),Testitaulu_Testtabell!C142,"")))</f>
        <v/>
      </c>
      <c r="D138" s="19" t="str">
        <f>IF(Aloitus_Start!$D$1="","",IF(B138="","",IF(C138="","",C138-B138)))</f>
        <v/>
      </c>
      <c r="E138" s="45" t="str">
        <f>IF(Aloitus_Start!$D$1="","",IF(B138="","",IF(B138=0,"",IF(B138=" ","",IF(C138="","",(C138/B138)-1)))))</f>
        <v/>
      </c>
      <c r="F138" s="19" t="str">
        <f ca="1">IF($A$3="","",IF(Aloitus_Start!$D$1="","",IF(B138="",IF(Aloitus_Start!$D$1="Suomi","Tieto puuttuu : "&amp;$A138,IF(Aloitus_Start!$D$1="Svenska","Information saknas : "&amp;$A138)),"")))</f>
        <v/>
      </c>
      <c r="G138" s="19" t="str">
        <f ca="1">IF($A$3="","",IF(Aloitus_Start!$D$1="","",IF(C138="",IF(Aloitus_Start!$D$1="Suomi","Tieto puuttuu : "&amp;$A138,IF(Aloitus_Start!$D$1="Svenska","Information saknas : "&amp;$A138)),"")))</f>
        <v/>
      </c>
    </row>
    <row r="139" spans="1:7" x14ac:dyDescent="0.2">
      <c r="A139" s="37" t="str">
        <f ca="1">IF(Testitaulu_Testtabell!$B$2="","",IF(Testitaulu_Testtabell!A143="","",IF(Asetukset!$B$26=(MID(CELL("filename",A138),FIND("]",CELL("filename",A138))+1,255)),Testitaulu_Testtabell!A143,"")))</f>
        <v/>
      </c>
      <c r="B139" s="19" t="str">
        <f ca="1">IF(Testitaulu_Testtabell!$B$2="","",IF(Testitaulu_Testtabell!B143="","",IF(Asetukset!$B$26=(MID(CELL("filename",B138),FIND("]",CELL("filename",B138))+1,255)),Testitaulu_Testtabell!B143,"")))</f>
        <v/>
      </c>
      <c r="C139" s="38" t="str">
        <f ca="1">IF(Testitaulu_Testtabell!$B$2="","",IF(Testitaulu_Testtabell!C143="","",IF(Asetukset!$B$26=(MID(CELL("filename",C138),FIND("]",CELL("filename",C138))+1,255)),Testitaulu_Testtabell!C143,"")))</f>
        <v/>
      </c>
      <c r="D139" s="19" t="str">
        <f>IF(Aloitus_Start!$D$1="","",IF(B139="","",IF(C139="","",C139-B139)))</f>
        <v/>
      </c>
      <c r="E139" s="45" t="str">
        <f>IF(Aloitus_Start!$D$1="","",IF(B139="","",IF(B139=0,"",IF(B139=" ","",IF(C139="","",(C139/B139)-1)))))</f>
        <v/>
      </c>
      <c r="F139" s="19" t="str">
        <f ca="1">IF($A$3="","",IF(Aloitus_Start!$D$1="","",IF(B139="",IF(Aloitus_Start!$D$1="Suomi","Tieto puuttuu : "&amp;$A139,IF(Aloitus_Start!$D$1="Svenska","Information saknas : "&amp;$A139)),"")))</f>
        <v/>
      </c>
      <c r="G139" s="19" t="str">
        <f ca="1">IF($A$3="","",IF(Aloitus_Start!$D$1="","",IF(C139="",IF(Aloitus_Start!$D$1="Suomi","Tieto puuttuu : "&amp;$A139,IF(Aloitus_Start!$D$1="Svenska","Information saknas : "&amp;$A139)),"")))</f>
        <v/>
      </c>
    </row>
    <row r="140" spans="1:7" x14ac:dyDescent="0.2">
      <c r="A140" s="37" t="str">
        <f ca="1">IF(Testitaulu_Testtabell!$B$2="","",IF(Testitaulu_Testtabell!A144="","",IF(Asetukset!$B$26=(MID(CELL("filename",A139),FIND("]",CELL("filename",A139))+1,255)),Testitaulu_Testtabell!A144,"")))</f>
        <v/>
      </c>
      <c r="B140" s="19" t="str">
        <f ca="1">IF(Testitaulu_Testtabell!$B$2="","",IF(Testitaulu_Testtabell!B144="","",IF(Asetukset!$B$26=(MID(CELL("filename",B139),FIND("]",CELL("filename",B139))+1,255)),Testitaulu_Testtabell!B144,"")))</f>
        <v/>
      </c>
      <c r="C140" s="38" t="str">
        <f ca="1">IF(Testitaulu_Testtabell!$B$2="","",IF(Testitaulu_Testtabell!C144="","",IF(Asetukset!$B$26=(MID(CELL("filename",C139),FIND("]",CELL("filename",C139))+1,255)),Testitaulu_Testtabell!C144,"")))</f>
        <v/>
      </c>
      <c r="D140" s="19" t="str">
        <f>IF(Aloitus_Start!$D$1="","",IF(B140="","",IF(C140="","",C140-B140)))</f>
        <v/>
      </c>
      <c r="E140" s="45" t="str">
        <f>IF(Aloitus_Start!$D$1="","",IF(B140="","",IF(B140=0,"",IF(B140=" ","",IF(C140="","",(C140/B140)-1)))))</f>
        <v/>
      </c>
      <c r="F140" s="19" t="str">
        <f ca="1">IF($A$3="","",IF(Aloitus_Start!$D$1="","",IF(B140="",IF(Aloitus_Start!$D$1="Suomi","Tieto puuttuu : "&amp;$A140,IF(Aloitus_Start!$D$1="Svenska","Information saknas : "&amp;$A140)),"")))</f>
        <v/>
      </c>
      <c r="G140" s="19" t="str">
        <f ca="1">IF($A$3="","",IF(Aloitus_Start!$D$1="","",IF(C140="",IF(Aloitus_Start!$D$1="Suomi","Tieto puuttuu : "&amp;$A140,IF(Aloitus_Start!$D$1="Svenska","Information saknas : "&amp;$A140)),"")))</f>
        <v/>
      </c>
    </row>
    <row r="141" spans="1:7" x14ac:dyDescent="0.2">
      <c r="A141" s="37" t="str">
        <f ca="1">IF(Testitaulu_Testtabell!$B$2="","",IF(Testitaulu_Testtabell!A145="","",IF(Asetukset!$B$26=(MID(CELL("filename",A140),FIND("]",CELL("filename",A140))+1,255)),Testitaulu_Testtabell!A145,"")))</f>
        <v/>
      </c>
      <c r="B141" s="19" t="str">
        <f ca="1">IF(Testitaulu_Testtabell!$B$2="","",IF(Testitaulu_Testtabell!B145="","",IF(Asetukset!$B$26=(MID(CELL("filename",B140),FIND("]",CELL("filename",B140))+1,255)),Testitaulu_Testtabell!B145,"")))</f>
        <v/>
      </c>
      <c r="C141" s="38" t="str">
        <f ca="1">IF(Testitaulu_Testtabell!$B$2="","",IF(Testitaulu_Testtabell!C145="","",IF(Asetukset!$B$26=(MID(CELL("filename",C140),FIND("]",CELL("filename",C140))+1,255)),Testitaulu_Testtabell!C145,"")))</f>
        <v/>
      </c>
      <c r="F141" s="19" t="str">
        <f ca="1">IF($A$3="","",IF(Aloitus_Start!$D$1="","",IF(B141="",IF(Aloitus_Start!$D$1="Suomi","Tieto puuttuu : "&amp;$A141,IF(Aloitus_Start!$D$1="Svenska","Information saknas : "&amp;$A141)),"")))</f>
        <v/>
      </c>
      <c r="G141" s="19" t="str">
        <f ca="1">IF($A$3="","",IF(Aloitus_Start!$D$1="","",IF(C141="",IF(Aloitus_Start!$D$1="Suomi","Tieto puuttuu : "&amp;$A141,IF(Aloitus_Start!$D$1="Svenska","Information saknas : "&amp;$A141)),"")))</f>
        <v/>
      </c>
    </row>
    <row r="142" spans="1:7" x14ac:dyDescent="0.2">
      <c r="A142" s="37" t="str">
        <f ca="1">IF(Testitaulu_Testtabell!$B$2="","",IF(Testitaulu_Testtabell!A146="","",IF(Asetukset!$B$26=(MID(CELL("filename",A141),FIND("]",CELL("filename",A141))+1,255)),Testitaulu_Testtabell!A146,"")))</f>
        <v/>
      </c>
      <c r="B142" s="19" t="str">
        <f ca="1">IF(Testitaulu_Testtabell!$B$2="","",IF(Testitaulu_Testtabell!B146="","",IF(Asetukset!$B$26=(MID(CELL("filename",B141),FIND("]",CELL("filename",B141))+1,255)),Testitaulu_Testtabell!B146,"")))</f>
        <v/>
      </c>
      <c r="C142" s="38" t="str">
        <f ca="1">IF(Testitaulu_Testtabell!$B$2="","",IF(Testitaulu_Testtabell!C146="","",IF(Asetukset!$B$26=(MID(CELL("filename",C141),FIND("]",CELL("filename",C141))+1,255)),Testitaulu_Testtabell!C146,"")))</f>
        <v/>
      </c>
      <c r="D142" s="19" t="str">
        <f>IF(Aloitus_Start!$D$1="","",IF(B142="","",IF(C142="","",C142-B142)))</f>
        <v/>
      </c>
      <c r="E142" s="45" t="str">
        <f>IF(Aloitus_Start!$D$1="","",IF(B142="","",IF(B142=0,"",IF(B142=" ","",IF(C142="","",(C142/B142)-1)))))</f>
        <v/>
      </c>
      <c r="F142" s="19" t="str">
        <f ca="1">IF($A$3="","",IF(Aloitus_Start!$D$1="","",IF(B142="",IF(Aloitus_Start!$D$1="Suomi","Tieto puuttuu : "&amp;$A142,IF(Aloitus_Start!$D$1="Svenska","Information saknas : "&amp;$A142)),"")))</f>
        <v/>
      </c>
      <c r="G142" s="19" t="str">
        <f ca="1">IF($A$3="","",IF(Aloitus_Start!$D$1="","",IF(C142="",IF(Aloitus_Start!$D$1="Suomi","Tieto puuttuu : "&amp;$A142,IF(Aloitus_Start!$D$1="Svenska","Information saknas : "&amp;$A142)),"")))</f>
        <v/>
      </c>
    </row>
    <row r="143" spans="1:7" x14ac:dyDescent="0.2">
      <c r="A143" s="37" t="str">
        <f ca="1">IF(Testitaulu_Testtabell!$B$2="","",IF(Testitaulu_Testtabell!A147="","",IF(Asetukset!$B$26=(MID(CELL("filename",A142),FIND("]",CELL("filename",A142))+1,255)),Testitaulu_Testtabell!A147,"")))</f>
        <v/>
      </c>
      <c r="B143" s="19" t="str">
        <f ca="1">IF(Testitaulu_Testtabell!$B$2="","",IF(Testitaulu_Testtabell!B147="","",IF(Asetukset!$B$26=(MID(CELL("filename",B142),FIND("]",CELL("filename",B142))+1,255)),Testitaulu_Testtabell!B147,"")))</f>
        <v/>
      </c>
      <c r="C143" s="38" t="str">
        <f ca="1">IF(Testitaulu_Testtabell!$B$2="","",IF(Testitaulu_Testtabell!C147="","",IF(Asetukset!$B$26=(MID(CELL("filename",C142),FIND("]",CELL("filename",C142))+1,255)),Testitaulu_Testtabell!C147,"")))</f>
        <v/>
      </c>
      <c r="D143" s="19" t="str">
        <f>IF(Aloitus_Start!$D$1="","",IF(B143="","",IF(C143="","",C143-B143)))</f>
        <v/>
      </c>
      <c r="E143" s="45" t="str">
        <f>IF(Aloitus_Start!$D$1="","",IF(B143="","",IF(B143=0,"",IF(B143=" ","",IF(C143="","",(C143/B143)-1)))))</f>
        <v/>
      </c>
      <c r="F143" s="19" t="str">
        <f ca="1">IF($A$3="","",IF(Aloitus_Start!$D$1="","",IF(B143="",IF(Aloitus_Start!$D$1="Suomi","Tieto puuttuu : "&amp;$A143,IF(Aloitus_Start!$D$1="Svenska","Information saknas : "&amp;$A143)),"")))</f>
        <v/>
      </c>
      <c r="G143" s="19" t="str">
        <f ca="1">IF($A$3="","",IF(Aloitus_Start!$D$1="","",IF(C143="",IF(Aloitus_Start!$D$1="Suomi","Tieto puuttuu : "&amp;$A143,IF(Aloitus_Start!$D$1="Svenska","Information saknas : "&amp;$A143)),"")))</f>
        <v/>
      </c>
    </row>
    <row r="144" spans="1:7" x14ac:dyDescent="0.2">
      <c r="A144" s="37" t="str">
        <f ca="1">IF(Testitaulu_Testtabell!$B$2="","",IF(Testitaulu_Testtabell!A148="","",IF(Asetukset!$B$26=(MID(CELL("filename",A143),FIND("]",CELL("filename",A143))+1,255)),Testitaulu_Testtabell!A148,"")))</f>
        <v/>
      </c>
      <c r="B144" s="19" t="str">
        <f ca="1">IF(Testitaulu_Testtabell!$B$2="","",IF(Testitaulu_Testtabell!B148="","",IF(Asetukset!$B$26=(MID(CELL("filename",B143),FIND("]",CELL("filename",B143))+1,255)),Testitaulu_Testtabell!B148,"")))</f>
        <v/>
      </c>
      <c r="C144" s="38" t="str">
        <f ca="1">IF(Testitaulu_Testtabell!$B$2="","",IF(Testitaulu_Testtabell!C148="","",IF(Asetukset!$B$26=(MID(CELL("filename",C143),FIND("]",CELL("filename",C143))+1,255)),Testitaulu_Testtabell!C148,"")))</f>
        <v/>
      </c>
      <c r="D144" s="19" t="str">
        <f>IF(Aloitus_Start!$D$1="","",IF(B144="","",IF(C144="","",C144-B144)))</f>
        <v/>
      </c>
      <c r="E144" s="45" t="str">
        <f>IF(Aloitus_Start!$D$1="","",IF(B144="","",IF(B144=0,"",IF(B144=" ","",IF(C144="","",(C144/B144)-1)))))</f>
        <v/>
      </c>
      <c r="F144" s="19" t="str">
        <f ca="1">IF($A$3="","",IF(Aloitus_Start!$D$1="","",IF(B144="",IF(Aloitus_Start!$D$1="Suomi","Tieto puuttuu : "&amp;$A144,IF(Aloitus_Start!$D$1="Svenska","Information saknas : "&amp;$A144)),"")))</f>
        <v/>
      </c>
      <c r="G144" s="19" t="str">
        <f ca="1">IF($A$3="","",IF(Aloitus_Start!$D$1="","",IF(C144="",IF(Aloitus_Start!$D$1="Suomi","Tieto puuttuu : "&amp;$A144,IF(Aloitus_Start!$D$1="Svenska","Information saknas : "&amp;$A144)),"")))</f>
        <v/>
      </c>
    </row>
    <row r="145" spans="1:7" x14ac:dyDescent="0.2">
      <c r="A145" s="37" t="str">
        <f ca="1">IF(Testitaulu_Testtabell!$B$2="","",IF(Testitaulu_Testtabell!A149="","",IF(Asetukset!$B$26=(MID(CELL("filename",A144),FIND("]",CELL("filename",A144))+1,255)),Testitaulu_Testtabell!A149,"")))</f>
        <v/>
      </c>
      <c r="B145" s="19" t="str">
        <f ca="1">IF(Testitaulu_Testtabell!$B$2="","",IF(Testitaulu_Testtabell!B149="","",IF(Asetukset!$B$26=(MID(CELL("filename",B144),FIND("]",CELL("filename",B144))+1,255)),Testitaulu_Testtabell!B149,"")))</f>
        <v/>
      </c>
      <c r="C145" s="38" t="str">
        <f ca="1">IF(Testitaulu_Testtabell!$B$2="","",IF(Testitaulu_Testtabell!C149="","",IF(Asetukset!$B$26=(MID(CELL("filename",C144),FIND("]",CELL("filename",C144))+1,255)),Testitaulu_Testtabell!C149,"")))</f>
        <v/>
      </c>
      <c r="D145" s="19" t="str">
        <f>IF(Aloitus_Start!$D$1="","",IF(B145="","",IF(C145="","",C145-B145)))</f>
        <v/>
      </c>
      <c r="E145" s="45" t="str">
        <f>IF(Aloitus_Start!$D$1="","",IF(B145="","",IF(B145=0,"",IF(B145=" ","",IF(C145="","",(C145/B145)-1)))))</f>
        <v/>
      </c>
      <c r="F145" s="19" t="str">
        <f ca="1">IF($A$3="","",IF(Aloitus_Start!$D$1="","",IF(B145="",IF(Aloitus_Start!$D$1="Suomi","Tieto puuttuu : "&amp;$A145,IF(Aloitus_Start!$D$1="Svenska","Information saknas : "&amp;$A145)),"")))</f>
        <v/>
      </c>
      <c r="G145" s="19" t="str">
        <f ca="1">IF($A$3="","",IF(Aloitus_Start!$D$1="","",IF(C145="",IF(Aloitus_Start!$D$1="Suomi","Tieto puuttuu : "&amp;$A145,IF(Aloitus_Start!$D$1="Svenska","Information saknas : "&amp;$A145)),"")))</f>
        <v/>
      </c>
    </row>
    <row r="146" spans="1:7" x14ac:dyDescent="0.2">
      <c r="A146" s="37" t="str">
        <f ca="1">IF(Testitaulu_Testtabell!$B$2="","",IF(Testitaulu_Testtabell!A150="","",IF(Asetukset!$B$26=(MID(CELL("filename",A145),FIND("]",CELL("filename",A145))+1,255)),Testitaulu_Testtabell!A150,"")))</f>
        <v/>
      </c>
      <c r="B146" s="19" t="str">
        <f ca="1">IF(Testitaulu_Testtabell!$B$2="","",IF(Testitaulu_Testtabell!B150="","",IF(Asetukset!$B$26=(MID(CELL("filename",B145),FIND("]",CELL("filename",B145))+1,255)),Testitaulu_Testtabell!B150,"")))</f>
        <v/>
      </c>
      <c r="C146" s="38" t="str">
        <f ca="1">IF(Testitaulu_Testtabell!$B$2="","",IF(Testitaulu_Testtabell!C150="","",IF(Asetukset!$B$26=(MID(CELL("filename",C145),FIND("]",CELL("filename",C145))+1,255)),Testitaulu_Testtabell!C150,"")))</f>
        <v/>
      </c>
      <c r="D146" s="19" t="str">
        <f>IF(Aloitus_Start!$D$1="","",IF(B146="","",IF(C146="","",C146-B146)))</f>
        <v/>
      </c>
      <c r="E146" s="45" t="str">
        <f>IF(Aloitus_Start!$D$1="","",IF(B146="","",IF(B146=0,"",IF(B146=" ","",IF(C146="","",(C146/B146)-1)))))</f>
        <v/>
      </c>
      <c r="F146" s="19" t="str">
        <f ca="1">IF($A$3="","",IF(Aloitus_Start!$D$1="","",IF(B146="",IF(Aloitus_Start!$D$1="Suomi","Tieto puuttuu : "&amp;$A146,IF(Aloitus_Start!$D$1="Svenska","Information saknas : "&amp;$A146)),"")))</f>
        <v/>
      </c>
      <c r="G146" s="19" t="str">
        <f ca="1">IF($A$3="","",IF(Aloitus_Start!$D$1="","",IF(C146="",IF(Aloitus_Start!$D$1="Suomi","Tieto puuttuu : "&amp;$A146,IF(Aloitus_Start!$D$1="Svenska","Information saknas : "&amp;$A146)),"")))</f>
        <v/>
      </c>
    </row>
    <row r="147" spans="1:7" x14ac:dyDescent="0.2">
      <c r="A147" s="37" t="str">
        <f ca="1">IF(Testitaulu_Testtabell!$B$2="","",IF(Testitaulu_Testtabell!A151="","",IF(Asetukset!$B$26=(MID(CELL("filename",A146),FIND("]",CELL("filename",A146))+1,255)),Testitaulu_Testtabell!A151,"")))</f>
        <v/>
      </c>
      <c r="B147" s="19" t="str">
        <f ca="1">IF(Testitaulu_Testtabell!$B$2="","",IF(Testitaulu_Testtabell!B151="","",IF(Asetukset!$B$26=(MID(CELL("filename",B146),FIND("]",CELL("filename",B146))+1,255)),Testitaulu_Testtabell!B151,"")))</f>
        <v/>
      </c>
      <c r="C147" s="38" t="str">
        <f ca="1">IF(Testitaulu_Testtabell!$B$2="","",IF(Testitaulu_Testtabell!C151="","",IF(Asetukset!$B$26=(MID(CELL("filename",C146),FIND("]",CELL("filename",C146))+1,255)),Testitaulu_Testtabell!C151,"")))</f>
        <v/>
      </c>
      <c r="D147" s="19" t="str">
        <f>IF(Aloitus_Start!$D$1="","",IF(B147="","",IF(C147="","",C147-B147)))</f>
        <v/>
      </c>
      <c r="E147" s="45" t="str">
        <f>IF(Aloitus_Start!$D$1="","",IF(B147="","",IF(B147=0,"",IF(B147=" ","",IF(C147="","",(C147/B147)-1)))))</f>
        <v/>
      </c>
      <c r="F147" s="19" t="str">
        <f ca="1">IF($A$3="","",IF(Aloitus_Start!$D$1="","",IF(B147="",IF(Aloitus_Start!$D$1="Suomi","Tieto puuttuu : "&amp;$A147,IF(Aloitus_Start!$D$1="Svenska","Information saknas : "&amp;$A147)),"")))</f>
        <v/>
      </c>
      <c r="G147" s="19" t="str">
        <f ca="1">IF($A$3="","",IF(Aloitus_Start!$D$1="","",IF(C147="",IF(Aloitus_Start!$D$1="Suomi","Tieto puuttuu : "&amp;$A147,IF(Aloitus_Start!$D$1="Svenska","Information saknas : "&amp;$A147)),"")))</f>
        <v/>
      </c>
    </row>
    <row r="148" spans="1:7" x14ac:dyDescent="0.2">
      <c r="A148" s="37" t="str">
        <f ca="1">IF(Testitaulu_Testtabell!$B$2="","",IF(Testitaulu_Testtabell!A152="","",IF(Asetukset!$B$26=(MID(CELL("filename",A147),FIND("]",CELL("filename",A147))+1,255)),Testitaulu_Testtabell!A152,"")))</f>
        <v/>
      </c>
      <c r="B148" s="19" t="str">
        <f ca="1">IF(Testitaulu_Testtabell!$B$2="","",IF(Testitaulu_Testtabell!B152="","",IF(Asetukset!$B$26=(MID(CELL("filename",B147),FIND("]",CELL("filename",B147))+1,255)),Testitaulu_Testtabell!B152,"")))</f>
        <v/>
      </c>
      <c r="C148" s="38" t="str">
        <f ca="1">IF(Testitaulu_Testtabell!$B$2="","",IF(Testitaulu_Testtabell!C152="","",IF(Asetukset!$B$26=(MID(CELL("filename",C147),FIND("]",CELL("filename",C147))+1,255)),Testitaulu_Testtabell!C152,"")))</f>
        <v/>
      </c>
      <c r="D148" s="19" t="str">
        <f>IF(Aloitus_Start!$D$1="","",IF(B148="","",IF(C148="","",C148-B148)))</f>
        <v/>
      </c>
      <c r="E148" s="45" t="str">
        <f>IF(Aloitus_Start!$D$1="","",IF(B148="","",IF(B148=0,"",IF(B148=" ","",IF(C148="","",(C148/B148)-1)))))</f>
        <v/>
      </c>
      <c r="F148" s="19" t="str">
        <f ca="1">IF($A$3="","",IF(Aloitus_Start!$D$1="","",IF(B148="",IF(Aloitus_Start!$D$1="Suomi","Tieto puuttuu : "&amp;$A148,IF(Aloitus_Start!$D$1="Svenska","Information saknas : "&amp;$A148)),"")))</f>
        <v/>
      </c>
      <c r="G148" s="19" t="str">
        <f ca="1">IF($A$3="","",IF(Aloitus_Start!$D$1="","",IF(C148="",IF(Aloitus_Start!$D$1="Suomi","Tieto puuttuu : "&amp;$A148,IF(Aloitus_Start!$D$1="Svenska","Information saknas : "&amp;$A148)),"")))</f>
        <v/>
      </c>
    </row>
    <row r="149" spans="1:7" x14ac:dyDescent="0.2">
      <c r="A149" s="37" t="str">
        <f ca="1">IF(Testitaulu_Testtabell!$B$2="","",IF(Testitaulu_Testtabell!A153="","",IF(Asetukset!$B$26=(MID(CELL("filename",A148),FIND("]",CELL("filename",A148))+1,255)),Testitaulu_Testtabell!A153,"")))</f>
        <v/>
      </c>
      <c r="B149" s="19" t="str">
        <f ca="1">IF(Testitaulu_Testtabell!$B$2="","",IF(Testitaulu_Testtabell!B153="","",IF(Asetukset!$B$26=(MID(CELL("filename",B148),FIND("]",CELL("filename",B148))+1,255)),Testitaulu_Testtabell!B153,"")))</f>
        <v/>
      </c>
      <c r="C149" s="38" t="str">
        <f ca="1">IF(Testitaulu_Testtabell!$B$2="","",IF(Testitaulu_Testtabell!C153="","",IF(Asetukset!$B$26=(MID(CELL("filename",C148),FIND("]",CELL("filename",C148))+1,255)),Testitaulu_Testtabell!C153,"")))</f>
        <v/>
      </c>
      <c r="D149" s="19" t="str">
        <f>IF(Aloitus_Start!$D$1="","",IF(B149="","",IF(C149="","",C149-B149)))</f>
        <v/>
      </c>
      <c r="E149" s="45" t="str">
        <f>IF(Aloitus_Start!$D$1="","",IF(B149="","",IF(B149=0,"",IF(B149=" ","",IF(C149="","",(C149/B149)-1)))))</f>
        <v/>
      </c>
      <c r="F149" s="19" t="str">
        <f ca="1">IF($A$3="","",IF(Aloitus_Start!$D$1="","",IF(B149="",IF(Aloitus_Start!$D$1="Suomi","Tieto puuttuu : "&amp;$A149,IF(Aloitus_Start!$D$1="Svenska","Information saknas : "&amp;$A149)),"")))</f>
        <v/>
      </c>
      <c r="G149" s="19" t="str">
        <f ca="1">IF($A$3="","",IF(Aloitus_Start!$D$1="","",IF(C149="",IF(Aloitus_Start!$D$1="Suomi","Tieto puuttuu : "&amp;$A149,IF(Aloitus_Start!$D$1="Svenska","Information saknas : "&amp;$A149)),"")))</f>
        <v/>
      </c>
    </row>
    <row r="150" spans="1:7" x14ac:dyDescent="0.2">
      <c r="A150" s="37" t="str">
        <f ca="1">IF(Testitaulu_Testtabell!$B$2="","",IF(Testitaulu_Testtabell!A154="","",IF(Asetukset!$B$26=(MID(CELL("filename",A149),FIND("]",CELL("filename",A149))+1,255)),Testitaulu_Testtabell!A154,"")))</f>
        <v/>
      </c>
      <c r="B150" s="19" t="str">
        <f ca="1">IF(Testitaulu_Testtabell!$B$2="","",IF(Testitaulu_Testtabell!B154="","",IF(Asetukset!$B$26=(MID(CELL("filename",B149),FIND("]",CELL("filename",B149))+1,255)),Testitaulu_Testtabell!B154,"")))</f>
        <v/>
      </c>
      <c r="C150" s="38" t="str">
        <f ca="1">IF(Testitaulu_Testtabell!$B$2="","",IF(Testitaulu_Testtabell!C154="","",IF(Asetukset!$B$26=(MID(CELL("filename",C149),FIND("]",CELL("filename",C149))+1,255)),Testitaulu_Testtabell!C154,"")))</f>
        <v/>
      </c>
      <c r="D150" s="19" t="str">
        <f>IF(Aloitus_Start!$D$1="","",IF(B150="","",IF(C150="","",C150-B150)))</f>
        <v/>
      </c>
      <c r="E150" s="45" t="str">
        <f>IF(Aloitus_Start!$D$1="","",IF(B150="","",IF(B150=0,"",IF(B150=" ","",IF(C150="","",(C150/B150)-1)))))</f>
        <v/>
      </c>
      <c r="F150" s="19" t="str">
        <f ca="1">IF($A$3="","",IF(Aloitus_Start!$D$1="","",IF(B150="",IF(Aloitus_Start!$D$1="Suomi","Tieto puuttuu : "&amp;$A150,IF(Aloitus_Start!$D$1="Svenska","Information saknas : "&amp;$A150)),"")))</f>
        <v/>
      </c>
      <c r="G150" s="19" t="str">
        <f ca="1">IF($A$3="","",IF(Aloitus_Start!$D$1="","",IF(C150="",IF(Aloitus_Start!$D$1="Suomi","Tieto puuttuu : "&amp;$A150,IF(Aloitus_Start!$D$1="Svenska","Information saknas : "&amp;$A150)),"")))</f>
        <v/>
      </c>
    </row>
    <row r="151" spans="1:7" x14ac:dyDescent="0.2">
      <c r="A151" s="37" t="str">
        <f ca="1">IF(Testitaulu_Testtabell!$B$2="","",IF(Testitaulu_Testtabell!A155="","",IF(Asetukset!$B$26=(MID(CELL("filename",A150),FIND("]",CELL("filename",A150))+1,255)),Testitaulu_Testtabell!A155,"")))</f>
        <v/>
      </c>
      <c r="B151" s="19" t="str">
        <f ca="1">IF(Testitaulu_Testtabell!$B$2="","",IF(Testitaulu_Testtabell!B155="","",IF(Asetukset!$B$26=(MID(CELL("filename",B150),FIND("]",CELL("filename",B150))+1,255)),Testitaulu_Testtabell!B155,"")))</f>
        <v/>
      </c>
      <c r="C151" s="38" t="str">
        <f ca="1">IF(Testitaulu_Testtabell!$B$2="","",IF(Testitaulu_Testtabell!C155="","",IF(Asetukset!$B$26=(MID(CELL("filename",C150),FIND("]",CELL("filename",C150))+1,255)),Testitaulu_Testtabell!C155,"")))</f>
        <v/>
      </c>
      <c r="D151" s="19" t="str">
        <f>IF(Aloitus_Start!$D$1="","",IF(B151="","",IF(C151="","",C151-B151)))</f>
        <v/>
      </c>
      <c r="E151" s="45" t="str">
        <f>IF(Aloitus_Start!$D$1="","",IF(B151="","",IF(B151=0,"",IF(B151=" ","",IF(C151="","",(C151/B151)-1)))))</f>
        <v/>
      </c>
      <c r="F151" s="19" t="str">
        <f ca="1">IF($A$3="","",IF(Aloitus_Start!$D$1="","",IF(B151="",IF(Aloitus_Start!$D$1="Suomi","Tieto puuttuu : "&amp;$A151,IF(Aloitus_Start!$D$1="Svenska","Information saknas : "&amp;$A151)),"")))</f>
        <v/>
      </c>
      <c r="G151" s="19" t="str">
        <f ca="1">IF($A$3="","",IF(Aloitus_Start!$D$1="","",IF(C151="",IF(Aloitus_Start!$D$1="Suomi","Tieto puuttuu : "&amp;$A151,IF(Aloitus_Start!$D$1="Svenska","Information saknas : "&amp;$A151)),"")))</f>
        <v/>
      </c>
    </row>
    <row r="152" spans="1:7" x14ac:dyDescent="0.2">
      <c r="A152" s="37" t="str">
        <f ca="1">IF(Testitaulu_Testtabell!$B$2="","",IF(Testitaulu_Testtabell!A156="","",IF(Asetukset!$B$26=(MID(CELL("filename",A151),FIND("]",CELL("filename",A151))+1,255)),Testitaulu_Testtabell!A156,"")))</f>
        <v/>
      </c>
      <c r="B152" s="19" t="str">
        <f ca="1">IF(Testitaulu_Testtabell!$B$2="","",IF(Testitaulu_Testtabell!B156="","",IF(Asetukset!$B$26=(MID(CELL("filename",B151),FIND("]",CELL("filename",B151))+1,255)),Testitaulu_Testtabell!B156,"")))</f>
        <v/>
      </c>
      <c r="C152" s="38" t="str">
        <f ca="1">IF(Testitaulu_Testtabell!$B$2="","",IF(Testitaulu_Testtabell!C156="","",IF(Asetukset!$B$26=(MID(CELL("filename",C151),FIND("]",CELL("filename",C151))+1,255)),Testitaulu_Testtabell!C156,"")))</f>
        <v/>
      </c>
      <c r="D152" s="19" t="str">
        <f>IF(Aloitus_Start!$D$1="","",IF(B152="","",IF(C152="","",C152-B152)))</f>
        <v/>
      </c>
      <c r="E152" s="45" t="str">
        <f>IF(Aloitus_Start!$D$1="","",IF(B152="","",IF(B152=0,"",IF(B152=" ","",IF(C152="","",(C152/B152)-1)))))</f>
        <v/>
      </c>
      <c r="F152" s="19" t="str">
        <f ca="1">IF($A$3="","",IF(Aloitus_Start!$D$1="","",IF(B152="",IF(Aloitus_Start!$D$1="Suomi","Tieto puuttuu : "&amp;$A152,IF(Aloitus_Start!$D$1="Svenska","Information saknas : "&amp;$A152)),"")))</f>
        <v/>
      </c>
      <c r="G152" s="19" t="str">
        <f ca="1">IF($A$3="","",IF(Aloitus_Start!$D$1="","",IF(C152="",IF(Aloitus_Start!$D$1="Suomi","Tieto puuttuu : "&amp;$A152,IF(Aloitus_Start!$D$1="Svenska","Information saknas : "&amp;$A152)),"")))</f>
        <v/>
      </c>
    </row>
    <row r="153" spans="1:7" x14ac:dyDescent="0.2">
      <c r="A153" s="37" t="str">
        <f ca="1">IF(Testitaulu_Testtabell!$B$2="","",IF(Testitaulu_Testtabell!A157="","",IF(Asetukset!$B$26=(MID(CELL("filename",A152),FIND("]",CELL("filename",A152))+1,255)),Testitaulu_Testtabell!A157,"")))</f>
        <v/>
      </c>
      <c r="B153" s="19" t="str">
        <f ca="1">IF(Testitaulu_Testtabell!$B$2="","",IF(Testitaulu_Testtabell!B157="","",IF(Asetukset!$B$26=(MID(CELL("filename",B152),FIND("]",CELL("filename",B152))+1,255)),Testitaulu_Testtabell!B157,"")))</f>
        <v/>
      </c>
      <c r="C153" s="38" t="str">
        <f ca="1">IF(Testitaulu_Testtabell!$B$2="","",IF(Testitaulu_Testtabell!C157="","",IF(Asetukset!$B$26=(MID(CELL("filename",C152),FIND("]",CELL("filename",C152))+1,255)),Testitaulu_Testtabell!C157,"")))</f>
        <v/>
      </c>
      <c r="F153" s="19" t="str">
        <f ca="1">IF($A$3="","",IF(Aloitus_Start!$D$1="","",IF(B153="",IF(Aloitus_Start!$D$1="Suomi","Tieto puuttuu : "&amp;$A153,IF(Aloitus_Start!$D$1="Svenska","Information saknas : "&amp;$A153)),"")))</f>
        <v/>
      </c>
      <c r="G153" s="19" t="str">
        <f ca="1">IF($A$3="","",IF(Aloitus_Start!$D$1="","",IF(C153="",IF(Aloitus_Start!$D$1="Suomi","Tieto puuttuu : "&amp;$A153,IF(Aloitus_Start!$D$1="Svenska","Information saknas : "&amp;$A153)),"")))</f>
        <v/>
      </c>
    </row>
    <row r="154" spans="1:7" x14ac:dyDescent="0.2">
      <c r="A154" s="37" t="str">
        <f ca="1">IF(Testitaulu_Testtabell!$B$2="","",IF(Testitaulu_Testtabell!A158="","",IF(Asetukset!$B$26=(MID(CELL("filename",A153),FIND("]",CELL("filename",A153))+1,255)),Testitaulu_Testtabell!A158,"")))</f>
        <v/>
      </c>
      <c r="B154" s="19" t="str">
        <f ca="1">IF(Testitaulu_Testtabell!$B$2="","",IF(Testitaulu_Testtabell!B158="","",IF(Asetukset!$B$26=(MID(CELL("filename",B153),FIND("]",CELL("filename",B153))+1,255)),Testitaulu_Testtabell!B158,"")))</f>
        <v/>
      </c>
      <c r="C154" s="38" t="str">
        <f ca="1">IF(Testitaulu_Testtabell!$B$2="","",IF(Testitaulu_Testtabell!C158="","",IF(Asetukset!$B$26=(MID(CELL("filename",C153),FIND("]",CELL("filename",C153))+1,255)),Testitaulu_Testtabell!C158,"")))</f>
        <v/>
      </c>
      <c r="D154" s="19" t="str">
        <f>IF(Aloitus_Start!$D$1="","",IF(B154="","",IF(C154="","",C154-B154)))</f>
        <v/>
      </c>
      <c r="E154" s="45" t="str">
        <f>IF(Aloitus_Start!$D$1="","",IF(B154="","",IF(B154=0,"",IF(B154=" ","",IF(C154="","",(C154/B154)-1)))))</f>
        <v/>
      </c>
      <c r="F154" s="19" t="str">
        <f ca="1">IF($A$3="","",IF(Aloitus_Start!$D$1="","",IF(B154="",IF(Aloitus_Start!$D$1="Suomi","Tieto puuttuu : "&amp;$A154,IF(Aloitus_Start!$D$1="Svenska","Information saknas : "&amp;$A154)),"")))</f>
        <v/>
      </c>
      <c r="G154" s="19" t="str">
        <f ca="1">IF($A$3="","",IF(Aloitus_Start!$D$1="","",IF(C154="",IF(Aloitus_Start!$D$1="Suomi","Tieto puuttuu : "&amp;$A154,IF(Aloitus_Start!$D$1="Svenska","Information saknas : "&amp;$A154)),"")))</f>
        <v/>
      </c>
    </row>
    <row r="155" spans="1:7" x14ac:dyDescent="0.2">
      <c r="A155" s="37" t="str">
        <f ca="1">IF(Testitaulu_Testtabell!$B$2="","",IF(Testitaulu_Testtabell!A159="","",IF(Asetukset!$B$26=(MID(CELL("filename",A154),FIND("]",CELL("filename",A154))+1,255)),Testitaulu_Testtabell!A159,"")))</f>
        <v/>
      </c>
      <c r="B155" s="19" t="str">
        <f ca="1">IF(Testitaulu_Testtabell!$B$2="","",IF(Testitaulu_Testtabell!B159="","",IF(Asetukset!$B$26=(MID(CELL("filename",B154),FIND("]",CELL("filename",B154))+1,255)),Testitaulu_Testtabell!B159,"")))</f>
        <v/>
      </c>
      <c r="C155" s="38" t="str">
        <f ca="1">IF(Testitaulu_Testtabell!$B$2="","",IF(Testitaulu_Testtabell!C159="","",IF(Asetukset!$B$26=(MID(CELL("filename",C154),FIND("]",CELL("filename",C154))+1,255)),Testitaulu_Testtabell!C159,"")))</f>
        <v/>
      </c>
      <c r="D155" s="19" t="str">
        <f>IF(Aloitus_Start!$D$1="","",IF(B155="","",IF(C155="","",C155-B155)))</f>
        <v/>
      </c>
      <c r="E155" s="45" t="str">
        <f>IF(Aloitus_Start!$D$1="","",IF(B155="","",IF(B155=0,"",IF(B155=" ","",IF(C155="","",(C155/B155)-1)))))</f>
        <v/>
      </c>
      <c r="F155" s="19" t="str">
        <f ca="1">IF($A$3="","",IF(Aloitus_Start!$D$1="","",IF(B155="",IF(Aloitus_Start!$D$1="Suomi","Tieto puuttuu : "&amp;$A155,IF(Aloitus_Start!$D$1="Svenska","Information saknas : "&amp;$A155)),"")))</f>
        <v/>
      </c>
      <c r="G155" s="19" t="str">
        <f ca="1">IF($A$3="","",IF(Aloitus_Start!$D$1="","",IF(C155="",IF(Aloitus_Start!$D$1="Suomi","Tieto puuttuu : "&amp;$A155,IF(Aloitus_Start!$D$1="Svenska","Information saknas : "&amp;$A155)),"")))</f>
        <v/>
      </c>
    </row>
    <row r="156" spans="1:7" x14ac:dyDescent="0.2">
      <c r="A156" s="37" t="str">
        <f ca="1">IF(Testitaulu_Testtabell!$B$2="","",IF(Testitaulu_Testtabell!A160="","",IF(Asetukset!$B$26=(MID(CELL("filename",A155),FIND("]",CELL("filename",A155))+1,255)),Testitaulu_Testtabell!A160,"")))</f>
        <v/>
      </c>
      <c r="B156" s="19" t="str">
        <f ca="1">IF(Testitaulu_Testtabell!$B$2="","",IF(Testitaulu_Testtabell!B160="","",IF(Asetukset!$B$26=(MID(CELL("filename",B155),FIND("]",CELL("filename",B155))+1,255)),Testitaulu_Testtabell!B160,"")))</f>
        <v/>
      </c>
      <c r="C156" s="38" t="str">
        <f ca="1">IF(Testitaulu_Testtabell!$B$2="","",IF(Testitaulu_Testtabell!C160="","",IF(Asetukset!$B$26=(MID(CELL("filename",C155),FIND("]",CELL("filename",C155))+1,255)),Testitaulu_Testtabell!C160,"")))</f>
        <v/>
      </c>
      <c r="D156" s="19" t="str">
        <f>IF(Aloitus_Start!$D$1="","",IF(B156="","",IF(C156="","",C156-B156)))</f>
        <v/>
      </c>
      <c r="E156" s="45" t="str">
        <f>IF(Aloitus_Start!$D$1="","",IF(B156="","",IF(B156=0,"",IF(B156=" ","",IF(C156="","",(C156/B156)-1)))))</f>
        <v/>
      </c>
      <c r="F156" s="19" t="str">
        <f ca="1">IF($A$3="","",IF(Aloitus_Start!$D$1="","",IF(B156="",IF(Aloitus_Start!$D$1="Suomi","Tieto puuttuu : "&amp;$A156,IF(Aloitus_Start!$D$1="Svenska","Information saknas : "&amp;$A156)),"")))</f>
        <v/>
      </c>
      <c r="G156" s="19" t="str">
        <f ca="1">IF($A$3="","",IF(Aloitus_Start!$D$1="","",IF(C156="",IF(Aloitus_Start!$D$1="Suomi","Tieto puuttuu : "&amp;$A156,IF(Aloitus_Start!$D$1="Svenska","Information saknas : "&amp;$A156)),"")))</f>
        <v/>
      </c>
    </row>
    <row r="157" spans="1:7" x14ac:dyDescent="0.2">
      <c r="A157" s="37" t="str">
        <f ca="1">IF(Testitaulu_Testtabell!$B$2="","",IF(Testitaulu_Testtabell!A161="","",IF(Asetukset!$B$26=(MID(CELL("filename",A156),FIND("]",CELL("filename",A156))+1,255)),Testitaulu_Testtabell!A161,"")))</f>
        <v/>
      </c>
      <c r="B157" s="19" t="str">
        <f ca="1">IF(Testitaulu_Testtabell!$B$2="","",IF(Testitaulu_Testtabell!B161="","",IF(Asetukset!$B$26=(MID(CELL("filename",B156),FIND("]",CELL("filename",B156))+1,255)),Testitaulu_Testtabell!B161,"")))</f>
        <v/>
      </c>
      <c r="C157" s="38" t="str">
        <f ca="1">IF(Testitaulu_Testtabell!$B$2="","",IF(Testitaulu_Testtabell!C161="","",IF(Asetukset!$B$26=(MID(CELL("filename",C156),FIND("]",CELL("filename",C156))+1,255)),Testitaulu_Testtabell!C161,"")))</f>
        <v/>
      </c>
      <c r="D157" s="19" t="str">
        <f>IF(Aloitus_Start!$D$1="","",IF(B157="","",IF(C157="","",C157-B157)))</f>
        <v/>
      </c>
      <c r="E157" s="45" t="str">
        <f>IF(Aloitus_Start!$D$1="","",IF(B157="","",IF(B157=0,"",IF(B157=" ","",IF(C157="","",(C157/B157)-1)))))</f>
        <v/>
      </c>
      <c r="F157" s="19" t="str">
        <f ca="1">IF($A$3="","",IF(Aloitus_Start!$D$1="","",IF(B157="",IF(Aloitus_Start!$D$1="Suomi","Tieto puuttuu : "&amp;$A157,IF(Aloitus_Start!$D$1="Svenska","Information saknas : "&amp;$A157)),"")))</f>
        <v/>
      </c>
      <c r="G157" s="19" t="str">
        <f ca="1">IF($A$3="","",IF(Aloitus_Start!$D$1="","",IF(C157="",IF(Aloitus_Start!$D$1="Suomi","Tieto puuttuu : "&amp;$A157,IF(Aloitus_Start!$D$1="Svenska","Information saknas : "&amp;$A157)),"")))</f>
        <v/>
      </c>
    </row>
    <row r="158" spans="1:7" x14ac:dyDescent="0.2">
      <c r="A158" s="37" t="str">
        <f ca="1">IF(Testitaulu_Testtabell!$B$2="","",IF(Testitaulu_Testtabell!A162="","",IF(Asetukset!$B$26=(MID(CELL("filename",A157),FIND("]",CELL("filename",A157))+1,255)),Testitaulu_Testtabell!A162,"")))</f>
        <v/>
      </c>
      <c r="B158" s="19" t="str">
        <f ca="1">IF(Testitaulu_Testtabell!$B$2="","",IF(Testitaulu_Testtabell!B162="","",IF(Asetukset!$B$26=(MID(CELL("filename",B157),FIND("]",CELL("filename",B157))+1,255)),Testitaulu_Testtabell!B162,"")))</f>
        <v/>
      </c>
      <c r="C158" s="38" t="str">
        <f ca="1">IF(Testitaulu_Testtabell!$B$2="","",IF(Testitaulu_Testtabell!C162="","",IF(Asetukset!$B$26=(MID(CELL("filename",C157),FIND("]",CELL("filename",C157))+1,255)),Testitaulu_Testtabell!C162,"")))</f>
        <v/>
      </c>
      <c r="D158" s="19" t="str">
        <f>IF(Aloitus_Start!$D$1="","",IF(B158="","",IF(C158="","",C158-B158)))</f>
        <v/>
      </c>
      <c r="E158" s="45" t="str">
        <f>IF(Aloitus_Start!$D$1="","",IF(B158="","",IF(B158=0,"",IF(B158=" ","",IF(C158="","",(C158/B158)-1)))))</f>
        <v/>
      </c>
      <c r="F158" s="19" t="str">
        <f ca="1">IF($A$3="","",IF(Aloitus_Start!$D$1="","",IF(B158="",IF(Aloitus_Start!$D$1="Suomi","Tieto puuttuu : "&amp;$A158,IF(Aloitus_Start!$D$1="Svenska","Information saknas : "&amp;$A158)),"")))</f>
        <v/>
      </c>
      <c r="G158" s="19" t="str">
        <f ca="1">IF($A$3="","",IF(Aloitus_Start!$D$1="","",IF(C158="",IF(Aloitus_Start!$D$1="Suomi","Tieto puuttuu : "&amp;$A158,IF(Aloitus_Start!$D$1="Svenska","Information saknas : "&amp;$A158)),"")))</f>
        <v/>
      </c>
    </row>
    <row r="159" spans="1:7" x14ac:dyDescent="0.2">
      <c r="A159" s="37" t="str">
        <f ca="1">IF(Testitaulu_Testtabell!$B$2="","",IF(Testitaulu_Testtabell!A163="","",IF(Asetukset!$B$26=(MID(CELL("filename",A158),FIND("]",CELL("filename",A158))+1,255)),Testitaulu_Testtabell!A163,"")))</f>
        <v/>
      </c>
      <c r="B159" s="19" t="str">
        <f ca="1">IF(Testitaulu_Testtabell!$B$2="","",IF(Testitaulu_Testtabell!B163="","",IF(Asetukset!$B$26=(MID(CELL("filename",B158),FIND("]",CELL("filename",B158))+1,255)),Testitaulu_Testtabell!B163,"")))</f>
        <v/>
      </c>
      <c r="C159" s="38" t="str">
        <f ca="1">IF(Testitaulu_Testtabell!$B$2="","",IF(Testitaulu_Testtabell!C163="","",IF(Asetukset!$B$26=(MID(CELL("filename",C158),FIND("]",CELL("filename",C158))+1,255)),Testitaulu_Testtabell!C163,"")))</f>
        <v/>
      </c>
      <c r="D159" s="19" t="str">
        <f>IF(Aloitus_Start!$D$1="","",IF(B159="","",IF(C159="","",C159-B159)))</f>
        <v/>
      </c>
      <c r="E159" s="45" t="str">
        <f>IF(Aloitus_Start!$D$1="","",IF(B159="","",IF(B159=0,"",IF(B159=" ","",IF(C159="","",(C159/B159)-1)))))</f>
        <v/>
      </c>
      <c r="F159" s="19" t="str">
        <f ca="1">IF($A$3="","",IF(Aloitus_Start!$D$1="","",IF(B159="",IF(Aloitus_Start!$D$1="Suomi","Tieto puuttuu : "&amp;$A159,IF(Aloitus_Start!$D$1="Svenska","Information saknas : "&amp;$A159)),"")))</f>
        <v/>
      </c>
      <c r="G159" s="19" t="str">
        <f ca="1">IF($A$3="","",IF(Aloitus_Start!$D$1="","",IF(C159="",IF(Aloitus_Start!$D$1="Suomi","Tieto puuttuu : "&amp;$A159,IF(Aloitus_Start!$D$1="Svenska","Information saknas : "&amp;$A159)),"")))</f>
        <v/>
      </c>
    </row>
    <row r="160" spans="1:7" x14ac:dyDescent="0.2">
      <c r="A160" s="37" t="str">
        <f ca="1">IF(Testitaulu_Testtabell!$B$2="","",IF(Testitaulu_Testtabell!A164="","",IF(Asetukset!$B$26=(MID(CELL("filename",A159),FIND("]",CELL("filename",A159))+1,255)),Testitaulu_Testtabell!A164,"")))</f>
        <v/>
      </c>
      <c r="B160" s="19" t="str">
        <f ca="1">IF(Testitaulu_Testtabell!$B$2="","",IF(Testitaulu_Testtabell!B164="","",IF(Asetukset!$B$26=(MID(CELL("filename",B159),FIND("]",CELL("filename",B159))+1,255)),Testitaulu_Testtabell!B164,"")))</f>
        <v/>
      </c>
      <c r="C160" s="38" t="str">
        <f ca="1">IF(Testitaulu_Testtabell!$B$2="","",IF(Testitaulu_Testtabell!C164="","",IF(Asetukset!$B$26=(MID(CELL("filename",C159),FIND("]",CELL("filename",C159))+1,255)),Testitaulu_Testtabell!C164,"")))</f>
        <v/>
      </c>
      <c r="D160" s="19" t="str">
        <f>IF(Aloitus_Start!$D$1="","",IF(B160="","",IF(C160="","",C160-B160)))</f>
        <v/>
      </c>
      <c r="E160" s="45" t="str">
        <f>IF(Aloitus_Start!$D$1="","",IF(B160="","",IF(B160=0,"",IF(B160=" ","",IF(C160="","",(C160/B160)-1)))))</f>
        <v/>
      </c>
      <c r="F160" s="19" t="str">
        <f ca="1">IF($A$3="","",IF(Aloitus_Start!$D$1="","",IF(B160="",IF(Aloitus_Start!$D$1="Suomi","Tieto puuttuu : "&amp;$A160,IF(Aloitus_Start!$D$1="Svenska","Information saknas : "&amp;$A160)),"")))</f>
        <v/>
      </c>
      <c r="G160" s="19" t="str">
        <f ca="1">IF($A$3="","",IF(Aloitus_Start!$D$1="","",IF(C160="",IF(Aloitus_Start!$D$1="Suomi","Tieto puuttuu : "&amp;$A160,IF(Aloitus_Start!$D$1="Svenska","Information saknas : "&amp;$A160)),"")))</f>
        <v/>
      </c>
    </row>
    <row r="161" spans="1:7" x14ac:dyDescent="0.2">
      <c r="A161" s="37" t="str">
        <f ca="1">IF(Testitaulu_Testtabell!$B$2="","",IF(Testitaulu_Testtabell!A165="","",IF(Asetukset!$B$26=(MID(CELL("filename",A160),FIND("]",CELL("filename",A160))+1,255)),Testitaulu_Testtabell!A165,"")))</f>
        <v/>
      </c>
      <c r="B161" s="19" t="str">
        <f ca="1">IF(Testitaulu_Testtabell!$B$2="","",IF(Testitaulu_Testtabell!B165="","",IF(Asetukset!$B$26=(MID(CELL("filename",B160),FIND("]",CELL("filename",B160))+1,255)),Testitaulu_Testtabell!B165,"")))</f>
        <v/>
      </c>
      <c r="C161" s="38" t="str">
        <f ca="1">IF(Testitaulu_Testtabell!$B$2="","",IF(Testitaulu_Testtabell!C165="","",IF(Asetukset!$B$26=(MID(CELL("filename",C160),FIND("]",CELL("filename",C160))+1,255)),Testitaulu_Testtabell!C165,"")))</f>
        <v/>
      </c>
      <c r="D161" s="19" t="str">
        <f>IF(Aloitus_Start!$D$1="","",IF(B161="","",IF(C161="","",C161-B161)))</f>
        <v/>
      </c>
      <c r="E161" s="45" t="str">
        <f>IF(Aloitus_Start!$D$1="","",IF(B161="","",IF(B161=0,"",IF(B161=" ","",IF(C161="","",(C161/B161)-1)))))</f>
        <v/>
      </c>
      <c r="F161" s="19" t="str">
        <f ca="1">IF($A$3="","",IF(Aloitus_Start!$D$1="","",IF(B161="",IF(Aloitus_Start!$D$1="Suomi","Tieto puuttuu : "&amp;$A161,IF(Aloitus_Start!$D$1="Svenska","Information saknas : "&amp;$A161)),"")))</f>
        <v/>
      </c>
      <c r="G161" s="19" t="str">
        <f ca="1">IF($A$3="","",IF(Aloitus_Start!$D$1="","",IF(C161="",IF(Aloitus_Start!$D$1="Suomi","Tieto puuttuu : "&amp;$A161,IF(Aloitus_Start!$D$1="Svenska","Information saknas : "&amp;$A161)),"")))</f>
        <v/>
      </c>
    </row>
    <row r="162" spans="1:7" x14ac:dyDescent="0.2">
      <c r="A162" s="37" t="str">
        <f ca="1">IF(Testitaulu_Testtabell!$B$2="","",IF(Testitaulu_Testtabell!A166="","",IF(Asetukset!$B$26=(MID(CELL("filename",A161),FIND("]",CELL("filename",A161))+1,255)),Testitaulu_Testtabell!A166,"")))</f>
        <v/>
      </c>
      <c r="B162" s="19" t="str">
        <f ca="1">IF(Testitaulu_Testtabell!$B$2="","",IF(Testitaulu_Testtabell!B166="","",IF(Asetukset!$B$26=(MID(CELL("filename",B161),FIND("]",CELL("filename",B161))+1,255)),Testitaulu_Testtabell!B166,"")))</f>
        <v/>
      </c>
      <c r="C162" s="38" t="str">
        <f ca="1">IF(Testitaulu_Testtabell!$B$2="","",IF(Testitaulu_Testtabell!C166="","",IF(Asetukset!$B$26=(MID(CELL("filename",C161),FIND("]",CELL("filename",C161))+1,255)),Testitaulu_Testtabell!C166,"")))</f>
        <v/>
      </c>
      <c r="D162" s="19" t="str">
        <f>IF(Aloitus_Start!$D$1="","",IF(B162="","",IF(C162="","",C162-B162)))</f>
        <v/>
      </c>
      <c r="E162" s="45" t="str">
        <f>IF(Aloitus_Start!$D$1="","",IF(B162="","",IF(B162=0,"",IF(B162=" ","",IF(C162="","",(C162/B162)-1)))))</f>
        <v/>
      </c>
      <c r="F162" s="19" t="str">
        <f ca="1">IF($A$3="","",IF(Aloitus_Start!$D$1="","",IF(B162="",IF(Aloitus_Start!$D$1="Suomi","Tieto puuttuu : "&amp;$A162,IF(Aloitus_Start!$D$1="Svenska","Information saknas : "&amp;$A162)),"")))</f>
        <v/>
      </c>
      <c r="G162" s="19" t="str">
        <f ca="1">IF($A$3="","",IF(Aloitus_Start!$D$1="","",IF(C162="",IF(Aloitus_Start!$D$1="Suomi","Tieto puuttuu : "&amp;$A162,IF(Aloitus_Start!$D$1="Svenska","Information saknas : "&amp;$A162)),"")))</f>
        <v/>
      </c>
    </row>
    <row r="163" spans="1:7" x14ac:dyDescent="0.2">
      <c r="A163" s="37" t="str">
        <f ca="1">IF(Testitaulu_Testtabell!$B$2="","",IF(Testitaulu_Testtabell!A167="","",IF(Asetukset!$B$26=(MID(CELL("filename",A162),FIND("]",CELL("filename",A162))+1,255)),Testitaulu_Testtabell!A167,"")))</f>
        <v/>
      </c>
      <c r="B163" s="19" t="str">
        <f ca="1">IF(Testitaulu_Testtabell!$B$2="","",IF(Testitaulu_Testtabell!B167="","",IF(Asetukset!$B$26=(MID(CELL("filename",B162),FIND("]",CELL("filename",B162))+1,255)),Testitaulu_Testtabell!B167,"")))</f>
        <v/>
      </c>
      <c r="C163" s="38" t="str">
        <f ca="1">IF(Testitaulu_Testtabell!$B$2="","",IF(Testitaulu_Testtabell!C167="","",IF(Asetukset!$B$26=(MID(CELL("filename",C162),FIND("]",CELL("filename",C162))+1,255)),Testitaulu_Testtabell!C167,"")))</f>
        <v/>
      </c>
      <c r="D163" s="19" t="str">
        <f>IF(Aloitus_Start!$D$1="","",IF(B163="","",IF(C163="","",C163-B163)))</f>
        <v/>
      </c>
      <c r="E163" s="45" t="str">
        <f>IF(Aloitus_Start!$D$1="","",IF(B163="","",IF(B163=0,"",IF(B163=" ","",IF(C163="","",(C163/B163)-1)))))</f>
        <v/>
      </c>
      <c r="F163" s="19" t="str">
        <f ca="1">IF($A$3="","",IF(Aloitus_Start!$D$1="","",IF(B163="",IF(Aloitus_Start!$D$1="Suomi","Tieto puuttuu : "&amp;$A163,IF(Aloitus_Start!$D$1="Svenska","Information saknas : "&amp;$A163)),"")))</f>
        <v/>
      </c>
      <c r="G163" s="19" t="str">
        <f ca="1">IF($A$3="","",IF(Aloitus_Start!$D$1="","",IF(C163="",IF(Aloitus_Start!$D$1="Suomi","Tieto puuttuu : "&amp;$A163,IF(Aloitus_Start!$D$1="Svenska","Information saknas : "&amp;$A163)),"")))</f>
        <v/>
      </c>
    </row>
    <row r="164" spans="1:7" x14ac:dyDescent="0.2">
      <c r="A164" s="37" t="str">
        <f ca="1">IF(Testitaulu_Testtabell!$B$2="","",IF(Testitaulu_Testtabell!A168="","",IF(Asetukset!$B$26=(MID(CELL("filename",A163),FIND("]",CELL("filename",A163))+1,255)),Testitaulu_Testtabell!A168,"")))</f>
        <v/>
      </c>
      <c r="B164" s="19" t="str">
        <f ca="1">IF(Testitaulu_Testtabell!$B$2="","",IF(Testitaulu_Testtabell!B168="","",IF(Asetukset!$B$26=(MID(CELL("filename",B163),FIND("]",CELL("filename",B163))+1,255)),Testitaulu_Testtabell!B168,"")))</f>
        <v/>
      </c>
      <c r="C164" s="38" t="str">
        <f ca="1">IF(Testitaulu_Testtabell!$B$2="","",IF(Testitaulu_Testtabell!C168="","",IF(Asetukset!$B$26=(MID(CELL("filename",C163),FIND("]",CELL("filename",C163))+1,255)),Testitaulu_Testtabell!C168,"")))</f>
        <v/>
      </c>
      <c r="D164" s="19" t="str">
        <f>IF(Aloitus_Start!$D$1="","",IF(B164="","",IF(C164="","",C164-B164)))</f>
        <v/>
      </c>
      <c r="E164" s="45" t="str">
        <f>IF(Aloitus_Start!$D$1="","",IF(B164="","",IF(B164=0,"",IF(B164=" ","",IF(C164="","",(C164/B164)-1)))))</f>
        <v/>
      </c>
      <c r="F164" s="19" t="str">
        <f ca="1">IF($A$3="","",IF(Aloitus_Start!$D$1="","",IF(B164="",IF(Aloitus_Start!$D$1="Suomi","Tieto puuttuu : "&amp;$A164,IF(Aloitus_Start!$D$1="Svenska","Information saknas : "&amp;$A164)),"")))</f>
        <v/>
      </c>
      <c r="G164" s="19" t="str">
        <f ca="1">IF($A$3="","",IF(Aloitus_Start!$D$1="","",IF(C164="",IF(Aloitus_Start!$D$1="Suomi","Tieto puuttuu : "&amp;$A164,IF(Aloitus_Start!$D$1="Svenska","Information saknas : "&amp;$A164)),"")))</f>
        <v/>
      </c>
    </row>
    <row r="165" spans="1:7" x14ac:dyDescent="0.2">
      <c r="A165" s="37" t="str">
        <f ca="1">IF(Testitaulu_Testtabell!$B$2="","",IF(Testitaulu_Testtabell!A169="","",IF(Asetukset!$B$26=(MID(CELL("filename",A164),FIND("]",CELL("filename",A164))+1,255)),Testitaulu_Testtabell!A169,"")))</f>
        <v/>
      </c>
      <c r="B165" s="19" t="str">
        <f ca="1">IF(Testitaulu_Testtabell!$B$2="","",IF(Testitaulu_Testtabell!B169="","",IF(Asetukset!$B$26=(MID(CELL("filename",B164),FIND("]",CELL("filename",B164))+1,255)),Testitaulu_Testtabell!B169,"")))</f>
        <v/>
      </c>
      <c r="C165" s="38" t="str">
        <f ca="1">IF(Testitaulu_Testtabell!$B$2="","",IF(Testitaulu_Testtabell!C169="","",IF(Asetukset!$B$26=(MID(CELL("filename",C164),FIND("]",CELL("filename",C164))+1,255)),Testitaulu_Testtabell!C169,"")))</f>
        <v/>
      </c>
      <c r="D165" s="19" t="str">
        <f>IF(Aloitus_Start!$D$1="","",IF(B165="","",IF(C165="","",C165-B165)))</f>
        <v/>
      </c>
      <c r="E165" s="45" t="str">
        <f>IF(Aloitus_Start!$D$1="","",IF(B165="","",IF(B165=0,"",IF(B165=" ","",IF(C165="","",(C165/B165)-1)))))</f>
        <v/>
      </c>
      <c r="F165" s="19" t="str">
        <f ca="1">IF($A$3="","",IF(Aloitus_Start!$D$1="","",IF(B165="",IF(Aloitus_Start!$D$1="Suomi","Tieto puuttuu : "&amp;$A165,IF(Aloitus_Start!$D$1="Svenska","Information saknas : "&amp;$A165)),"")))</f>
        <v/>
      </c>
      <c r="G165" s="19" t="str">
        <f ca="1">IF($A$3="","",IF(Aloitus_Start!$D$1="","",IF(C165="",IF(Aloitus_Start!$D$1="Suomi","Tieto puuttuu : "&amp;$A165,IF(Aloitus_Start!$D$1="Svenska","Information saknas : "&amp;$A165)),"")))</f>
        <v/>
      </c>
    </row>
    <row r="166" spans="1:7" x14ac:dyDescent="0.2">
      <c r="A166" s="37" t="str">
        <f ca="1">IF(Testitaulu_Testtabell!$B$2="","",IF(Testitaulu_Testtabell!A170="","",IF(Asetukset!$B$26=(MID(CELL("filename",A165),FIND("]",CELL("filename",A165))+1,255)),Testitaulu_Testtabell!A170,"")))</f>
        <v/>
      </c>
      <c r="B166" s="19" t="str">
        <f ca="1">IF(Testitaulu_Testtabell!$B$2="","",IF(Testitaulu_Testtabell!B170="","",IF(Asetukset!$B$26=(MID(CELL("filename",B165),FIND("]",CELL("filename",B165))+1,255)),Testitaulu_Testtabell!B170,"")))</f>
        <v/>
      </c>
      <c r="C166" s="38" t="str">
        <f ca="1">IF(Testitaulu_Testtabell!$B$2="","",IF(Testitaulu_Testtabell!C170="","",IF(Asetukset!$B$26=(MID(CELL("filename",C165),FIND("]",CELL("filename",C165))+1,255)),Testitaulu_Testtabell!C170,"")))</f>
        <v/>
      </c>
      <c r="D166" s="19" t="str">
        <f>IF(Aloitus_Start!$D$1="","",IF(B166="","",IF(C166="","",C166-B166)))</f>
        <v/>
      </c>
      <c r="E166" s="45" t="str">
        <f>IF(Aloitus_Start!$D$1="","",IF(B166="","",IF(B166=0,"",IF(B166=" ","",IF(C166="","",(C166/B166)-1)))))</f>
        <v/>
      </c>
      <c r="F166" s="19" t="str">
        <f ca="1">IF($A$3="","",IF(Aloitus_Start!$D$1="","",IF(B166="",IF(Aloitus_Start!$D$1="Suomi","Tieto puuttuu : "&amp;$A166,IF(Aloitus_Start!$D$1="Svenska","Information saknas : "&amp;$A166)),"")))</f>
        <v/>
      </c>
      <c r="G166" s="19" t="str">
        <f ca="1">IF($A$3="","",IF(Aloitus_Start!$D$1="","",IF(C166="",IF(Aloitus_Start!$D$1="Suomi","Tieto puuttuu : "&amp;$A166,IF(Aloitus_Start!$D$1="Svenska","Information saknas : "&amp;$A166)),"")))</f>
        <v/>
      </c>
    </row>
    <row r="167" spans="1:7" x14ac:dyDescent="0.2">
      <c r="A167" s="37" t="str">
        <f ca="1">IF(Testitaulu_Testtabell!$B$2="","",IF(Testitaulu_Testtabell!A171="","",IF(Asetukset!$B$26=(MID(CELL("filename",A166),FIND("]",CELL("filename",A166))+1,255)),Testitaulu_Testtabell!A171,"")))</f>
        <v/>
      </c>
      <c r="B167" s="19" t="str">
        <f ca="1">IF(Testitaulu_Testtabell!$B$2="","",IF(Testitaulu_Testtabell!B171="","",IF(Asetukset!$B$26=(MID(CELL("filename",B166),FIND("]",CELL("filename",B166))+1,255)),Testitaulu_Testtabell!B171,"")))</f>
        <v/>
      </c>
      <c r="C167" s="38" t="str">
        <f ca="1">IF(Testitaulu_Testtabell!$B$2="","",IF(Testitaulu_Testtabell!C171="","",IF(Asetukset!$B$26=(MID(CELL("filename",C166),FIND("]",CELL("filename",C166))+1,255)),Testitaulu_Testtabell!C171,"")))</f>
        <v/>
      </c>
      <c r="D167" s="19" t="str">
        <f>IF(Aloitus_Start!$D$1="","",IF(B167="","",IF(C167="","",C167-B167)))</f>
        <v/>
      </c>
      <c r="E167" s="45" t="str">
        <f>IF(Aloitus_Start!$D$1="","",IF(B167="","",IF(B167=0,"",IF(B167=" ","",IF(C167="","",(C167/B167)-1)))))</f>
        <v/>
      </c>
      <c r="F167" s="19" t="str">
        <f ca="1">IF($A$3="","",IF(Aloitus_Start!$D$1="","",IF(B167="",IF(Aloitus_Start!$D$1="Suomi","Tieto puuttuu : "&amp;$A167,IF(Aloitus_Start!$D$1="Svenska","Information saknas : "&amp;$A167)),"")))</f>
        <v/>
      </c>
      <c r="G167" s="19" t="str">
        <f ca="1">IF($A$3="","",IF(Aloitus_Start!$D$1="","",IF(C167="",IF(Aloitus_Start!$D$1="Suomi","Tieto puuttuu : "&amp;$A167,IF(Aloitus_Start!$D$1="Svenska","Information saknas : "&amp;$A167)),"")))</f>
        <v/>
      </c>
    </row>
    <row r="168" spans="1:7" x14ac:dyDescent="0.2">
      <c r="A168" s="37" t="str">
        <f ca="1">IF(Testitaulu_Testtabell!$B$2="","",IF(Testitaulu_Testtabell!A172="","",IF(Asetukset!$B$26=(MID(CELL("filename",A167),FIND("]",CELL("filename",A167))+1,255)),Testitaulu_Testtabell!A172,"")))</f>
        <v/>
      </c>
      <c r="B168" s="19" t="str">
        <f ca="1">IF(Testitaulu_Testtabell!$B$2="","",IF(Testitaulu_Testtabell!B172="","",IF(Asetukset!$B$26=(MID(CELL("filename",B167),FIND("]",CELL("filename",B167))+1,255)),Testitaulu_Testtabell!B172,"")))</f>
        <v/>
      </c>
      <c r="C168" s="38" t="str">
        <f ca="1">IF(Testitaulu_Testtabell!$B$2="","",IF(Testitaulu_Testtabell!C172="","",IF(Asetukset!$B$26=(MID(CELL("filename",C167),FIND("]",CELL("filename",C167))+1,255)),Testitaulu_Testtabell!C172,"")))</f>
        <v/>
      </c>
      <c r="F168" s="19" t="str">
        <f ca="1">IF($A$3="","",IF(Aloitus_Start!$D$1="","",IF(B168="",IF(Aloitus_Start!$D$1="Suomi","Tieto puuttuu : "&amp;$A168,IF(Aloitus_Start!$D$1="Svenska","Information saknas : "&amp;$A168)),"")))</f>
        <v/>
      </c>
      <c r="G168" s="19" t="str">
        <f ca="1">IF($A$3="","",IF(Aloitus_Start!$D$1="","",IF(C168="",IF(Aloitus_Start!$D$1="Suomi","Tieto puuttuu : "&amp;$A168,IF(Aloitus_Start!$D$1="Svenska","Information saknas : "&amp;$A168)),"")))</f>
        <v/>
      </c>
    </row>
    <row r="169" spans="1:7" x14ac:dyDescent="0.2">
      <c r="A169" s="37" t="str">
        <f ca="1">IF(Testitaulu_Testtabell!$B$2="","",IF(Testitaulu_Testtabell!A173="","",IF(Asetukset!$B$26=(MID(CELL("filename",A168),FIND("]",CELL("filename",A168))+1,255)),Testitaulu_Testtabell!A173,"")))</f>
        <v/>
      </c>
      <c r="B169" s="19" t="str">
        <f ca="1">IF(Testitaulu_Testtabell!$B$2="","",IF(Testitaulu_Testtabell!B173="","",IF(Asetukset!$B$26=(MID(CELL("filename",B168),FIND("]",CELL("filename",B168))+1,255)),Testitaulu_Testtabell!B173,"")))</f>
        <v/>
      </c>
      <c r="C169" s="38" t="str">
        <f ca="1">IF(Testitaulu_Testtabell!$B$2="","",IF(Testitaulu_Testtabell!C173="","",IF(Asetukset!$B$26=(MID(CELL("filename",C168),FIND("]",CELL("filename",C168))+1,255)),Testitaulu_Testtabell!C173,"")))</f>
        <v/>
      </c>
      <c r="D169" s="19" t="str">
        <f>IF(Aloitus_Start!$D$1="","",IF(B169="","",IF(C169="","",C169-B169)))</f>
        <v/>
      </c>
      <c r="E169" s="45" t="str">
        <f>IF(Aloitus_Start!$D$1="","",IF(B169="","",IF(B169=0,"",IF(B169=" ","",IF(C169="","",(C169/B169)-1)))))</f>
        <v/>
      </c>
      <c r="F169" s="19" t="str">
        <f ca="1">IF($A$3="","",IF(Aloitus_Start!$D$1="","",IF(B169="",IF(Aloitus_Start!$D$1="Suomi","Tieto puuttuu : "&amp;$A169,IF(Aloitus_Start!$D$1="Svenska","Information saknas : "&amp;$A169)),"")))</f>
        <v/>
      </c>
      <c r="G169" s="19" t="str">
        <f ca="1">IF($A$3="","",IF(Aloitus_Start!$D$1="","",IF(C169="",IF(Aloitus_Start!$D$1="Suomi","Tieto puuttuu : "&amp;$A169,IF(Aloitus_Start!$D$1="Svenska","Information saknas : "&amp;$A169)),"")))</f>
        <v/>
      </c>
    </row>
    <row r="170" spans="1:7" x14ac:dyDescent="0.2">
      <c r="A170" s="37" t="str">
        <f ca="1">IF(Testitaulu_Testtabell!$B$2="","",IF(Testitaulu_Testtabell!A174="","",IF(Asetukset!$B$26=(MID(CELL("filename",A169),FIND("]",CELL("filename",A169))+1,255)),Testitaulu_Testtabell!A174,"")))</f>
        <v/>
      </c>
      <c r="B170" s="19" t="str">
        <f ca="1">IF(Testitaulu_Testtabell!$B$2="","",IF(Testitaulu_Testtabell!B174="","",IF(Asetukset!$B$26=(MID(CELL("filename",B169),FIND("]",CELL("filename",B169))+1,255)),Testitaulu_Testtabell!B174,"")))</f>
        <v/>
      </c>
      <c r="C170" s="38" t="str">
        <f ca="1">IF(Testitaulu_Testtabell!$B$2="","",IF(Testitaulu_Testtabell!C174="","",IF(Asetukset!$B$26=(MID(CELL("filename",C169),FIND("]",CELL("filename",C169))+1,255)),Testitaulu_Testtabell!C174,"")))</f>
        <v/>
      </c>
      <c r="D170" s="19" t="str">
        <f>IF(Aloitus_Start!$D$1="","",IF(B170="","",IF(C170="","",C170-B170)))</f>
        <v/>
      </c>
      <c r="E170" s="45" t="str">
        <f>IF(Aloitus_Start!$D$1="","",IF(B170="","",IF(B170=0,"",IF(B170=" ","",IF(C170="","",(C170/B170)-1)))))</f>
        <v/>
      </c>
      <c r="F170" s="19" t="str">
        <f ca="1">IF($A$3="","",IF(Aloitus_Start!$D$1="","",IF(B170="",IF(Aloitus_Start!$D$1="Suomi","Tieto puuttuu : "&amp;$A170,IF(Aloitus_Start!$D$1="Svenska","Information saknas : "&amp;$A170)),"")))</f>
        <v/>
      </c>
      <c r="G170" s="19" t="str">
        <f ca="1">IF($A$3="","",IF(Aloitus_Start!$D$1="","",IF(C170="",IF(Aloitus_Start!$D$1="Suomi","Tieto puuttuu : "&amp;$A170,IF(Aloitus_Start!$D$1="Svenska","Information saknas : "&amp;$A170)),"")))</f>
        <v/>
      </c>
    </row>
    <row r="171" spans="1:7" x14ac:dyDescent="0.2">
      <c r="A171" s="37" t="str">
        <f ca="1">IF(Testitaulu_Testtabell!$B$2="","",IF(Testitaulu_Testtabell!A175="","",IF(Asetukset!$B$26=(MID(CELL("filename",A170),FIND("]",CELL("filename",A170))+1,255)),Testitaulu_Testtabell!A175,"")))</f>
        <v/>
      </c>
      <c r="B171" s="19" t="str">
        <f ca="1">IF(Testitaulu_Testtabell!$B$2="","",IF(Testitaulu_Testtabell!B175="","",IF(Asetukset!$B$26=(MID(CELL("filename",B170),FIND("]",CELL("filename",B170))+1,255)),Testitaulu_Testtabell!B175,"")))</f>
        <v/>
      </c>
      <c r="C171" s="38" t="str">
        <f ca="1">IF(Testitaulu_Testtabell!$B$2="","",IF(Testitaulu_Testtabell!C175="","",IF(Asetukset!$B$26=(MID(CELL("filename",C170),FIND("]",CELL("filename",C170))+1,255)),Testitaulu_Testtabell!C175,"")))</f>
        <v/>
      </c>
      <c r="D171" s="19" t="str">
        <f>IF(Aloitus_Start!$D$1="","",IF(B171="","",IF(C171="","",C171-B171)))</f>
        <v/>
      </c>
      <c r="E171" s="45" t="str">
        <f>IF(Aloitus_Start!$D$1="","",IF(B171="","",IF(B171=0,"",IF(B171=" ","",IF(C171="","",(C171/B171)-1)))))</f>
        <v/>
      </c>
      <c r="F171" s="19" t="str">
        <f ca="1">IF($A$3="","",IF(Aloitus_Start!$D$1="","",IF(B171="",IF(Aloitus_Start!$D$1="Suomi","Tieto puuttuu : "&amp;$A171,IF(Aloitus_Start!$D$1="Svenska","Information saknas : "&amp;$A171)),"")))</f>
        <v/>
      </c>
      <c r="G171" s="19" t="str">
        <f ca="1">IF($A$3="","",IF(Aloitus_Start!$D$1="","",IF(C171="",IF(Aloitus_Start!$D$1="Suomi","Tieto puuttuu : "&amp;$A171,IF(Aloitus_Start!$D$1="Svenska","Information saknas : "&amp;$A171)),"")))</f>
        <v/>
      </c>
    </row>
    <row r="172" spans="1:7" x14ac:dyDescent="0.2">
      <c r="A172" s="37" t="str">
        <f ca="1">IF(Testitaulu_Testtabell!$B$2="","",IF(Testitaulu_Testtabell!A176="","",IF(Asetukset!$B$26=(MID(CELL("filename",A171),FIND("]",CELL("filename",A171))+1,255)),Testitaulu_Testtabell!A176,"")))</f>
        <v/>
      </c>
      <c r="B172" s="19" t="str">
        <f ca="1">IF(Testitaulu_Testtabell!$B$2="","",IF(Testitaulu_Testtabell!B176="","",IF(Asetukset!$B$26=(MID(CELL("filename",B171),FIND("]",CELL("filename",B171))+1,255)),Testitaulu_Testtabell!B176,"")))</f>
        <v/>
      </c>
      <c r="C172" s="38" t="str">
        <f ca="1">IF(Testitaulu_Testtabell!$B$2="","",IF(Testitaulu_Testtabell!C176="","",IF(Asetukset!$B$26=(MID(CELL("filename",C171),FIND("]",CELL("filename",C171))+1,255)),Testitaulu_Testtabell!C176,"")))</f>
        <v/>
      </c>
      <c r="D172" s="19" t="str">
        <f>IF(Aloitus_Start!$D$1="","",IF(B172="","",IF(C172="","",C172-B172)))</f>
        <v/>
      </c>
      <c r="E172" s="45" t="str">
        <f>IF(Aloitus_Start!$D$1="","",IF(B172="","",IF(B172=0,"",IF(B172=" ","",IF(C172="","",(C172/B172)-1)))))</f>
        <v/>
      </c>
      <c r="F172" s="19" t="str">
        <f ca="1">IF($A$3="","",IF(Aloitus_Start!$D$1="","",IF(B172="",IF(Aloitus_Start!$D$1="Suomi","Tieto puuttuu : "&amp;$A172,IF(Aloitus_Start!$D$1="Svenska","Information saknas : "&amp;$A172)),"")))</f>
        <v/>
      </c>
      <c r="G172" s="19" t="str">
        <f ca="1">IF($A$3="","",IF(Aloitus_Start!$D$1="","",IF(C172="",IF(Aloitus_Start!$D$1="Suomi","Tieto puuttuu : "&amp;$A172,IF(Aloitus_Start!$D$1="Svenska","Information saknas : "&amp;$A172)),"")))</f>
        <v/>
      </c>
    </row>
    <row r="173" spans="1:7" x14ac:dyDescent="0.2">
      <c r="A173" s="37" t="str">
        <f ca="1">IF(Testitaulu_Testtabell!$B$2="","",IF(Testitaulu_Testtabell!A177="","",IF(Asetukset!$B$26=(MID(CELL("filename",A172),FIND("]",CELL("filename",A172))+1,255)),Testitaulu_Testtabell!A177,"")))</f>
        <v/>
      </c>
      <c r="B173" s="19" t="str">
        <f ca="1">IF(Testitaulu_Testtabell!$B$2="","",IF(Testitaulu_Testtabell!B177="","",IF(Asetukset!$B$26=(MID(CELL("filename",B172),FIND("]",CELL("filename",B172))+1,255)),Testitaulu_Testtabell!B177,"")))</f>
        <v/>
      </c>
      <c r="C173" s="38" t="str">
        <f ca="1">IF(Testitaulu_Testtabell!$B$2="","",IF(Testitaulu_Testtabell!C177="","",IF(Asetukset!$B$26=(MID(CELL("filename",C172),FIND("]",CELL("filename",C172))+1,255)),Testitaulu_Testtabell!C177,"")))</f>
        <v/>
      </c>
      <c r="D173" s="19" t="str">
        <f>IF(Aloitus_Start!$D$1="","",IF(B173="","",IF(C173="","",C173-B173)))</f>
        <v/>
      </c>
      <c r="E173" s="45" t="str">
        <f>IF(Aloitus_Start!$D$1="","",IF(B173="","",IF(B173=0,"",IF(B173=" ","",IF(C173="","",(C173/B173)-1)))))</f>
        <v/>
      </c>
      <c r="F173" s="19" t="str">
        <f ca="1">IF($A$3="","",IF(Aloitus_Start!$D$1="","",IF(B173="",IF(Aloitus_Start!$D$1="Suomi","Tieto puuttuu : "&amp;$A173,IF(Aloitus_Start!$D$1="Svenska","Information saknas : "&amp;$A173)),"")))</f>
        <v/>
      </c>
      <c r="G173" s="19" t="str">
        <f ca="1">IF($A$3="","",IF(Aloitus_Start!$D$1="","",IF(C173="",IF(Aloitus_Start!$D$1="Suomi","Tieto puuttuu : "&amp;$A173,IF(Aloitus_Start!$D$1="Svenska","Information saknas : "&amp;$A173)),"")))</f>
        <v/>
      </c>
    </row>
    <row r="174" spans="1:7" x14ac:dyDescent="0.2">
      <c r="A174" s="37" t="str">
        <f ca="1">IF(Testitaulu_Testtabell!$B$2="","",IF(Testitaulu_Testtabell!A178="","",IF(Asetukset!$B$26=(MID(CELL("filename",A173),FIND("]",CELL("filename",A173))+1,255)),Testitaulu_Testtabell!A178,"")))</f>
        <v/>
      </c>
      <c r="B174" s="19" t="str">
        <f ca="1">IF(Testitaulu_Testtabell!$B$2="","",IF(Testitaulu_Testtabell!B178="","",IF(Asetukset!$B$26=(MID(CELL("filename",B173),FIND("]",CELL("filename",B173))+1,255)),Testitaulu_Testtabell!B178,"")))</f>
        <v/>
      </c>
      <c r="C174" s="38" t="str">
        <f ca="1">IF(Testitaulu_Testtabell!$B$2="","",IF(Testitaulu_Testtabell!C178="","",IF(Asetukset!$B$26=(MID(CELL("filename",C173),FIND("]",CELL("filename",C173))+1,255)),Testitaulu_Testtabell!C178,"")))</f>
        <v/>
      </c>
      <c r="D174" s="19" t="str">
        <f>IF(Aloitus_Start!$D$1="","",IF(B174="","",IF(C174="","",C174-B174)))</f>
        <v/>
      </c>
      <c r="E174" s="45" t="str">
        <f>IF(Aloitus_Start!$D$1="","",IF(B174="","",IF(B174=0,"",IF(B174=" ","",IF(C174="","",(C174/B174)-1)))))</f>
        <v/>
      </c>
      <c r="F174" s="19" t="str">
        <f ca="1">IF($A$3="","",IF(Aloitus_Start!$D$1="","",IF(B174="",IF(Aloitus_Start!$D$1="Suomi","Tieto puuttuu : "&amp;$A174,IF(Aloitus_Start!$D$1="Svenska","Information saknas : "&amp;$A174)),"")))</f>
        <v/>
      </c>
      <c r="G174" s="19" t="str">
        <f ca="1">IF($A$3="","",IF(Aloitus_Start!$D$1="","",IF(C174="",IF(Aloitus_Start!$D$1="Suomi","Tieto puuttuu : "&amp;$A174,IF(Aloitus_Start!$D$1="Svenska","Information saknas : "&amp;$A174)),"")))</f>
        <v/>
      </c>
    </row>
    <row r="175" spans="1:7" x14ac:dyDescent="0.2">
      <c r="A175" s="37" t="str">
        <f ca="1">IF(Testitaulu_Testtabell!$B$2="","",IF(Testitaulu_Testtabell!A179="","",IF(Asetukset!$B$26=(MID(CELL("filename",A174),FIND("]",CELL("filename",A174))+1,255)),Testitaulu_Testtabell!A179,"")))</f>
        <v/>
      </c>
      <c r="B175" s="19" t="str">
        <f ca="1">IF(Testitaulu_Testtabell!$B$2="","",IF(Testitaulu_Testtabell!B179="","",IF(Asetukset!$B$26=(MID(CELL("filename",B174),FIND("]",CELL("filename",B174))+1,255)),Testitaulu_Testtabell!B179,"")))</f>
        <v/>
      </c>
      <c r="C175" s="38" t="str">
        <f ca="1">IF(Testitaulu_Testtabell!$B$2="","",IF(Testitaulu_Testtabell!C179="","",IF(Asetukset!$B$26=(MID(CELL("filename",C174),FIND("]",CELL("filename",C174))+1,255)),Testitaulu_Testtabell!C179,"")))</f>
        <v/>
      </c>
      <c r="D175" s="19" t="str">
        <f>IF(Aloitus_Start!$D$1="","",IF(B175="","",IF(C175="","",C175-B175)))</f>
        <v/>
      </c>
      <c r="E175" s="45" t="str">
        <f>IF(Aloitus_Start!$D$1="","",IF(B175="","",IF(B175=0,"",IF(B175=" ","",IF(C175="","",(C175/B175)-1)))))</f>
        <v/>
      </c>
      <c r="F175" s="19" t="str">
        <f ca="1">IF($A$3="","",IF(Aloitus_Start!$D$1="","",IF(B175="",IF(Aloitus_Start!$D$1="Suomi","Tieto puuttuu : "&amp;$A175,IF(Aloitus_Start!$D$1="Svenska","Information saknas : "&amp;$A175)),"")))</f>
        <v/>
      </c>
      <c r="G175" s="19" t="str">
        <f ca="1">IF($A$3="","",IF(Aloitus_Start!$D$1="","",IF(C175="",IF(Aloitus_Start!$D$1="Suomi","Tieto puuttuu : "&amp;$A175,IF(Aloitus_Start!$D$1="Svenska","Information saknas : "&amp;$A175)),"")))</f>
        <v/>
      </c>
    </row>
    <row r="176" spans="1:7" x14ac:dyDescent="0.2">
      <c r="A176" s="37" t="str">
        <f ca="1">IF(Testitaulu_Testtabell!$B$2="","",IF(Testitaulu_Testtabell!A180="","",IF(Asetukset!$B$26=(MID(CELL("filename",A175),FIND("]",CELL("filename",A175))+1,255)),Testitaulu_Testtabell!A180,"")))</f>
        <v/>
      </c>
      <c r="B176" s="19" t="str">
        <f ca="1">IF(Testitaulu_Testtabell!$B$2="","",IF(Testitaulu_Testtabell!B180="","",IF(Asetukset!$B$26=(MID(CELL("filename",B175),FIND("]",CELL("filename",B175))+1,255)),Testitaulu_Testtabell!B180,"")))</f>
        <v/>
      </c>
      <c r="C176" s="38" t="str">
        <f ca="1">IF(Testitaulu_Testtabell!$B$2="","",IF(Testitaulu_Testtabell!C180="","",IF(Asetukset!$B$26=(MID(CELL("filename",C175),FIND("]",CELL("filename",C175))+1,255)),Testitaulu_Testtabell!C180,"")))</f>
        <v/>
      </c>
      <c r="D176" s="19" t="str">
        <f>IF(Aloitus_Start!$D$1="","",IF(B176="","",IF(C176="","",C176-B176)))</f>
        <v/>
      </c>
      <c r="E176" s="45" t="str">
        <f>IF(Aloitus_Start!$D$1="","",IF(B176="","",IF(B176=0,"",IF(B176=" ","",IF(C176="","",(C176/B176)-1)))))</f>
        <v/>
      </c>
      <c r="F176" s="19" t="str">
        <f ca="1">IF($A$3="","",IF(Aloitus_Start!$D$1="","",IF(B176="",IF(Aloitus_Start!$D$1="Suomi","Tieto puuttuu : "&amp;$A176,IF(Aloitus_Start!$D$1="Svenska","Information saknas : "&amp;$A176)),"")))</f>
        <v/>
      </c>
      <c r="G176" s="19" t="str">
        <f ca="1">IF($A$3="","",IF(Aloitus_Start!$D$1="","",IF(C176="",IF(Aloitus_Start!$D$1="Suomi","Tieto puuttuu : "&amp;$A176,IF(Aloitus_Start!$D$1="Svenska","Information saknas : "&amp;$A176)),"")))</f>
        <v/>
      </c>
    </row>
    <row r="177" spans="1:7" x14ac:dyDescent="0.2">
      <c r="A177" s="37" t="str">
        <f ca="1">IF(Testitaulu_Testtabell!$B$2="","",IF(Testitaulu_Testtabell!A181="","",IF(Asetukset!$B$26=(MID(CELL("filename",A176),FIND("]",CELL("filename",A176))+1,255)),Testitaulu_Testtabell!A181,"")))</f>
        <v/>
      </c>
      <c r="B177" s="19" t="str">
        <f ca="1">IF(Testitaulu_Testtabell!$B$2="","",IF(Testitaulu_Testtabell!B181="","",IF(Asetukset!$B$26=(MID(CELL("filename",B176),FIND("]",CELL("filename",B176))+1,255)),Testitaulu_Testtabell!B181,"")))</f>
        <v/>
      </c>
      <c r="C177" s="38" t="str">
        <f ca="1">IF(Testitaulu_Testtabell!$B$2="","",IF(Testitaulu_Testtabell!C181="","",IF(Asetukset!$B$26=(MID(CELL("filename",C176),FIND("]",CELL("filename",C176))+1,255)),Testitaulu_Testtabell!C181,"")))</f>
        <v/>
      </c>
      <c r="D177" s="19" t="str">
        <f>IF(Aloitus_Start!$D$1="","",IF(B177="","",IF(C177="","",C177-B177)))</f>
        <v/>
      </c>
      <c r="E177" s="45" t="str">
        <f>IF(Aloitus_Start!$D$1="","",IF(B177="","",IF(B177=0,"",IF(B177=" ","",IF(C177="","",(C177/B177)-1)))))</f>
        <v/>
      </c>
      <c r="F177" s="19" t="str">
        <f ca="1">IF($A$3="","",IF(Aloitus_Start!$D$1="","",IF(B177="",IF(Aloitus_Start!$D$1="Suomi","Tieto puuttuu : "&amp;$A177,IF(Aloitus_Start!$D$1="Svenska","Information saknas : "&amp;$A177)),"")))</f>
        <v/>
      </c>
      <c r="G177" s="19" t="str">
        <f ca="1">IF($A$3="","",IF(Aloitus_Start!$D$1="","",IF(C177="",IF(Aloitus_Start!$D$1="Suomi","Tieto puuttuu : "&amp;$A177,IF(Aloitus_Start!$D$1="Svenska","Information saknas : "&amp;$A177)),"")))</f>
        <v/>
      </c>
    </row>
    <row r="178" spans="1:7" x14ac:dyDescent="0.2">
      <c r="A178" s="37" t="str">
        <f ca="1">IF(Testitaulu_Testtabell!$B$2="","",IF(Testitaulu_Testtabell!A182="","",IF(Asetukset!$B$26=(MID(CELL("filename",A177),FIND("]",CELL("filename",A177))+1,255)),Testitaulu_Testtabell!A182,"")))</f>
        <v/>
      </c>
      <c r="B178" s="19" t="str">
        <f ca="1">IF(Testitaulu_Testtabell!$B$2="","",IF(Testitaulu_Testtabell!B182="","",IF(Asetukset!$B$26=(MID(CELL("filename",B177),FIND("]",CELL("filename",B177))+1,255)),Testitaulu_Testtabell!B182,"")))</f>
        <v/>
      </c>
      <c r="C178" s="38" t="str">
        <f ca="1">IF(Testitaulu_Testtabell!$B$2="","",IF(Testitaulu_Testtabell!C182="","",IF(Asetukset!$B$26=(MID(CELL("filename",C177),FIND("]",CELL("filename",C177))+1,255)),Testitaulu_Testtabell!C182,"")))</f>
        <v/>
      </c>
      <c r="D178" s="19" t="str">
        <f>IF(Aloitus_Start!$D$1="","",IF(B178="","",IF(C178="","",C178-B178)))</f>
        <v/>
      </c>
      <c r="E178" s="45" t="str">
        <f>IF(Aloitus_Start!$D$1="","",IF(B178="","",IF(B178=0,"",IF(B178=" ","",IF(C178="","",(C178/B178)-1)))))</f>
        <v/>
      </c>
      <c r="F178" s="19" t="str">
        <f ca="1">IF($A$3="","",IF(Aloitus_Start!$D$1="","",IF(B178="",IF(Aloitus_Start!$D$1="Suomi","Tieto puuttuu : "&amp;$A178,IF(Aloitus_Start!$D$1="Svenska","Information saknas : "&amp;$A178)),"")))</f>
        <v/>
      </c>
      <c r="G178" s="19" t="str">
        <f ca="1">IF($A$3="","",IF(Aloitus_Start!$D$1="","",IF(C178="",IF(Aloitus_Start!$D$1="Suomi","Tieto puuttuu : "&amp;$A178,IF(Aloitus_Start!$D$1="Svenska","Information saknas : "&amp;$A178)),"")))</f>
        <v/>
      </c>
    </row>
    <row r="179" spans="1:7" x14ac:dyDescent="0.2">
      <c r="A179" s="37" t="str">
        <f ca="1">IF(Testitaulu_Testtabell!$B$2="","",IF(Testitaulu_Testtabell!A183="","",IF(Asetukset!$B$26=(MID(CELL("filename",A178),FIND("]",CELL("filename",A178))+1,255)),Testitaulu_Testtabell!A183,"")))</f>
        <v/>
      </c>
      <c r="B179" s="19" t="str">
        <f ca="1">IF(Testitaulu_Testtabell!$B$2="","",IF(Testitaulu_Testtabell!B183="","",IF(Asetukset!$B$26=(MID(CELL("filename",B178),FIND("]",CELL("filename",B178))+1,255)),Testitaulu_Testtabell!B183,"")))</f>
        <v/>
      </c>
      <c r="C179" s="38" t="str">
        <f ca="1">IF(Testitaulu_Testtabell!$B$2="","",IF(Testitaulu_Testtabell!C183="","",IF(Asetukset!$B$26=(MID(CELL("filename",C178),FIND("]",CELL("filename",C178))+1,255)),Testitaulu_Testtabell!C183,"")))</f>
        <v/>
      </c>
      <c r="D179" s="19" t="str">
        <f>IF(Aloitus_Start!$D$1="","",IF(B179="","",IF(C179="","",C179-B179)))</f>
        <v/>
      </c>
      <c r="E179" s="45" t="str">
        <f>IF(Aloitus_Start!$D$1="","",IF(B179="","",IF(B179=0,"",IF(B179=" ","",IF(C179="","",(C179/B179)-1)))))</f>
        <v/>
      </c>
      <c r="F179" s="19" t="str">
        <f ca="1">IF($A$3="","",IF(Aloitus_Start!$D$1="","",IF(B179="",IF(Aloitus_Start!$D$1="Suomi","Tieto puuttuu : "&amp;$A179,IF(Aloitus_Start!$D$1="Svenska","Information saknas : "&amp;$A179)),"")))</f>
        <v/>
      </c>
      <c r="G179" s="19" t="str">
        <f ca="1">IF($A$3="","",IF(Aloitus_Start!$D$1="","",IF(C179="",IF(Aloitus_Start!$D$1="Suomi","Tieto puuttuu : "&amp;$A179,IF(Aloitus_Start!$D$1="Svenska","Information saknas : "&amp;$A179)),"")))</f>
        <v/>
      </c>
    </row>
    <row r="180" spans="1:7" x14ac:dyDescent="0.2">
      <c r="A180" s="37" t="str">
        <f ca="1">IF(Testitaulu_Testtabell!$B$2="","",IF(Testitaulu_Testtabell!A184="","",IF(Asetukset!$B$26=(MID(CELL("filename",A179),FIND("]",CELL("filename",A179))+1,255)),Testitaulu_Testtabell!A184,"")))</f>
        <v/>
      </c>
      <c r="B180" s="19" t="str">
        <f ca="1">IF(Testitaulu_Testtabell!$B$2="","",IF(Testitaulu_Testtabell!B184="","",IF(Asetukset!$B$26=(MID(CELL("filename",B179),FIND("]",CELL("filename",B179))+1,255)),Testitaulu_Testtabell!B184,"")))</f>
        <v/>
      </c>
      <c r="C180" s="38" t="str">
        <f ca="1">IF(Testitaulu_Testtabell!$B$2="","",IF(Testitaulu_Testtabell!C184="","",IF(Asetukset!$B$26=(MID(CELL("filename",C179),FIND("]",CELL("filename",C179))+1,255)),Testitaulu_Testtabell!C184,"")))</f>
        <v/>
      </c>
      <c r="D180" s="19" t="str">
        <f>IF(Aloitus_Start!$D$1="","",IF(B180="","",IF(C180="","",C180-B180)))</f>
        <v/>
      </c>
      <c r="E180" s="45" t="str">
        <f>IF(Aloitus_Start!$D$1="","",IF(B180="","",IF(B180=0,"",IF(B180=" ","",IF(C180="","",(C180/B180)-1)))))</f>
        <v/>
      </c>
      <c r="F180" s="19" t="str">
        <f ca="1">IF($A$3="","",IF(Aloitus_Start!$D$1="","",IF(B180="",IF(Aloitus_Start!$D$1="Suomi","Tieto puuttuu : "&amp;$A180,IF(Aloitus_Start!$D$1="Svenska","Information saknas : "&amp;$A180)),"")))</f>
        <v/>
      </c>
      <c r="G180" s="19" t="str">
        <f ca="1">IF($A$3="","",IF(Aloitus_Start!$D$1="","",IF(C180="",IF(Aloitus_Start!$D$1="Suomi","Tieto puuttuu : "&amp;$A180,IF(Aloitus_Start!$D$1="Svenska","Information saknas : "&amp;$A180)),"")))</f>
        <v/>
      </c>
    </row>
    <row r="181" spans="1:7" x14ac:dyDescent="0.2">
      <c r="A181" s="37" t="str">
        <f ca="1">IF(Testitaulu_Testtabell!$B$2="","",IF(Testitaulu_Testtabell!A185="","",IF(Asetukset!$B$26=(MID(CELL("filename",A180),FIND("]",CELL("filename",A180))+1,255)),Testitaulu_Testtabell!A185,"")))</f>
        <v/>
      </c>
      <c r="B181" s="19" t="str">
        <f ca="1">IF(Testitaulu_Testtabell!$B$2="","",IF(Testitaulu_Testtabell!B185="","",IF(Asetukset!$B$26=(MID(CELL("filename",B180),FIND("]",CELL("filename",B180))+1,255)),Testitaulu_Testtabell!B185,"")))</f>
        <v/>
      </c>
      <c r="C181" s="38" t="str">
        <f ca="1">IF(Testitaulu_Testtabell!$B$2="","",IF(Testitaulu_Testtabell!C185="","",IF(Asetukset!$B$26=(MID(CELL("filename",C180),FIND("]",CELL("filename",C180))+1,255)),Testitaulu_Testtabell!C185,"")))</f>
        <v/>
      </c>
      <c r="D181" s="19" t="str">
        <f>IF(Aloitus_Start!$D$1="","",IF(B181="","",IF(C181="","",C181-B181)))</f>
        <v/>
      </c>
      <c r="E181" s="45" t="str">
        <f>IF(Aloitus_Start!$D$1="","",IF(B181="","",IF(B181=0,"",IF(B181=" ","",IF(C181="","",(C181/B181)-1)))))</f>
        <v/>
      </c>
      <c r="F181" s="19" t="str">
        <f ca="1">IF($A$3="","",IF(Aloitus_Start!$D$1="","",IF(B181="",IF(Aloitus_Start!$D$1="Suomi","Tieto puuttuu : "&amp;$A181,IF(Aloitus_Start!$D$1="Svenska","Information saknas : "&amp;$A181)),"")))</f>
        <v/>
      </c>
      <c r="G181" s="19" t="str">
        <f ca="1">IF($A$3="","",IF(Aloitus_Start!$D$1="","",IF(C181="",IF(Aloitus_Start!$D$1="Suomi","Tieto puuttuu : "&amp;$A181,IF(Aloitus_Start!$D$1="Svenska","Information saknas : "&amp;$A181)),"")))</f>
        <v/>
      </c>
    </row>
    <row r="182" spans="1:7" x14ac:dyDescent="0.2">
      <c r="A182" s="37" t="str">
        <f ca="1">IF(Testitaulu_Testtabell!$B$2="","",IF(Testitaulu_Testtabell!A186="","",IF(Asetukset!$B$26=(MID(CELL("filename",A181),FIND("]",CELL("filename",A181))+1,255)),Testitaulu_Testtabell!A186,"")))</f>
        <v/>
      </c>
      <c r="B182" s="19" t="str">
        <f ca="1">IF(Testitaulu_Testtabell!$B$2="","",IF(Testitaulu_Testtabell!B186="","",IF(Asetukset!$B$26=(MID(CELL("filename",B181),FIND("]",CELL("filename",B181))+1,255)),Testitaulu_Testtabell!B186,"")))</f>
        <v/>
      </c>
      <c r="C182" s="38" t="str">
        <f ca="1">IF(Testitaulu_Testtabell!$B$2="","",IF(Testitaulu_Testtabell!C186="","",IF(Asetukset!$B$26=(MID(CELL("filename",C181),FIND("]",CELL("filename",C181))+1,255)),Testitaulu_Testtabell!C186,"")))</f>
        <v/>
      </c>
      <c r="D182" s="19" t="str">
        <f>IF(Aloitus_Start!$D$1="","",IF(B182="","",IF(C182="","",C182-B182)))</f>
        <v/>
      </c>
      <c r="E182" s="45" t="str">
        <f>IF(Aloitus_Start!$D$1="","",IF(B182="","",IF(B182=0,"",IF(B182=" ","",IF(C182="","",(C182/B182)-1)))))</f>
        <v/>
      </c>
      <c r="F182" s="19" t="str">
        <f ca="1">IF($A$3="","",IF(Aloitus_Start!$D$1="","",IF(B182="",IF(Aloitus_Start!$D$1="Suomi","Tieto puuttuu : "&amp;$A182,IF(Aloitus_Start!$D$1="Svenska","Information saknas : "&amp;$A182)),"")))</f>
        <v/>
      </c>
      <c r="G182" s="19" t="str">
        <f ca="1">IF($A$3="","",IF(Aloitus_Start!$D$1="","",IF(C182="",IF(Aloitus_Start!$D$1="Suomi","Tieto puuttuu : "&amp;$A182,IF(Aloitus_Start!$D$1="Svenska","Information saknas : "&amp;$A182)),"")))</f>
        <v/>
      </c>
    </row>
    <row r="183" spans="1:7" x14ac:dyDescent="0.2">
      <c r="A183" s="37" t="str">
        <f ca="1">IF(Testitaulu_Testtabell!$B$2="","",IF(Testitaulu_Testtabell!A187="","",IF(Asetukset!$B$26=(MID(CELL("filename",A182),FIND("]",CELL("filename",A182))+1,255)),Testitaulu_Testtabell!A187,"")))</f>
        <v/>
      </c>
      <c r="B183" s="19" t="str">
        <f ca="1">IF(Testitaulu_Testtabell!$B$2="","",IF(Testitaulu_Testtabell!B187="","",IF(Asetukset!$B$26=(MID(CELL("filename",B182),FIND("]",CELL("filename",B182))+1,255)),Testitaulu_Testtabell!B187,"")))</f>
        <v/>
      </c>
      <c r="C183" s="38" t="str">
        <f ca="1">IF(Testitaulu_Testtabell!$B$2="","",IF(Testitaulu_Testtabell!C187="","",IF(Asetukset!$B$26=(MID(CELL("filename",C182),FIND("]",CELL("filename",C182))+1,255)),Testitaulu_Testtabell!C187,"")))</f>
        <v/>
      </c>
      <c r="D183" s="19" t="str">
        <f>IF(Aloitus_Start!$D$1="","",IF(B183="","",IF(C183="","",C183-B183)))</f>
        <v/>
      </c>
      <c r="E183" s="45" t="str">
        <f>IF(Aloitus_Start!$D$1="","",IF(B183="","",IF(B183=0,"",IF(B183=" ","",IF(C183="","",(C183/B183)-1)))))</f>
        <v/>
      </c>
      <c r="F183" s="19" t="str">
        <f ca="1">IF($A$3="","",IF(Aloitus_Start!$D$1="","",IF(B183="",IF(Aloitus_Start!$D$1="Suomi","Tieto puuttuu : "&amp;$A183,IF(Aloitus_Start!$D$1="Svenska","Information saknas : "&amp;$A183)),"")))</f>
        <v/>
      </c>
      <c r="G183" s="19" t="str">
        <f ca="1">IF($A$3="","",IF(Aloitus_Start!$D$1="","",IF(C183="",IF(Aloitus_Start!$D$1="Suomi","Tieto puuttuu : "&amp;$A183,IF(Aloitus_Start!$D$1="Svenska","Information saknas : "&amp;$A183)),"")))</f>
        <v/>
      </c>
    </row>
    <row r="184" spans="1:7" x14ac:dyDescent="0.2">
      <c r="A184" s="37" t="str">
        <f ca="1">IF(Testitaulu_Testtabell!$B$2="","",IF(Testitaulu_Testtabell!A188="","",IF(Asetukset!$B$26=(MID(CELL("filename",A183),FIND("]",CELL("filename",A183))+1,255)),Testitaulu_Testtabell!A188,"")))</f>
        <v/>
      </c>
      <c r="B184" s="19" t="str">
        <f ca="1">IF(Testitaulu_Testtabell!$B$2="","",IF(Testitaulu_Testtabell!B188="","",IF(Asetukset!$B$26=(MID(CELL("filename",B183),FIND("]",CELL("filename",B183))+1,255)),Testitaulu_Testtabell!B188,"")))</f>
        <v/>
      </c>
      <c r="C184" s="38" t="str">
        <f ca="1">IF(Testitaulu_Testtabell!$B$2="","",IF(Testitaulu_Testtabell!C188="","",IF(Asetukset!$B$26=(MID(CELL("filename",C183),FIND("]",CELL("filename",C183))+1,255)),Testitaulu_Testtabell!C188,"")))</f>
        <v/>
      </c>
      <c r="D184" s="19" t="str">
        <f>IF(Aloitus_Start!$D$1="","",IF(B184="","",IF(C184="","",C184-B184)))</f>
        <v/>
      </c>
      <c r="E184" s="45" t="str">
        <f>IF(Aloitus_Start!$D$1="","",IF(B184="","",IF(B184=0,"",IF(B184=" ","",IF(C184="","",(C184/B184)-1)))))</f>
        <v/>
      </c>
      <c r="F184" s="19" t="str">
        <f ca="1">IF($A$3="","",IF(Aloitus_Start!$D$1="","",IF(B184="",IF(Aloitus_Start!$D$1="Suomi","Tieto puuttuu : "&amp;$A184,IF(Aloitus_Start!$D$1="Svenska","Information saknas : "&amp;$A184)),"")))</f>
        <v/>
      </c>
      <c r="G184" s="19" t="str">
        <f ca="1">IF($A$3="","",IF(Aloitus_Start!$D$1="","",IF(C184="",IF(Aloitus_Start!$D$1="Suomi","Tieto puuttuu : "&amp;$A184,IF(Aloitus_Start!$D$1="Svenska","Information saknas : "&amp;$A184)),"")))</f>
        <v/>
      </c>
    </row>
    <row r="185" spans="1:7" x14ac:dyDescent="0.2">
      <c r="A185" s="37" t="str">
        <f ca="1">IF(Testitaulu_Testtabell!$B$2="","",IF(Testitaulu_Testtabell!A189="","",IF(Asetukset!$B$26=(MID(CELL("filename",A184),FIND("]",CELL("filename",A184))+1,255)),Testitaulu_Testtabell!A189,"")))</f>
        <v/>
      </c>
      <c r="B185" s="19" t="str">
        <f ca="1">IF(Testitaulu_Testtabell!$B$2="","",IF(Testitaulu_Testtabell!B189="","",IF(Asetukset!$B$26=(MID(CELL("filename",B184),FIND("]",CELL("filename",B184))+1,255)),Testitaulu_Testtabell!B189,"")))</f>
        <v/>
      </c>
      <c r="C185" s="38" t="str">
        <f ca="1">IF(Testitaulu_Testtabell!$B$2="","",IF(Testitaulu_Testtabell!C189="","",IF(Asetukset!$B$26=(MID(CELL("filename",C184),FIND("]",CELL("filename",C184))+1,255)),Testitaulu_Testtabell!C189,"")))</f>
        <v/>
      </c>
      <c r="D185" s="19" t="str">
        <f>IF(Aloitus_Start!$D$1="","",IF(B185="","",IF(C185="","",C185-B185)))</f>
        <v/>
      </c>
      <c r="E185" s="45" t="str">
        <f>IF(Aloitus_Start!$D$1="","",IF(B185="","",IF(B185=0,"",IF(B185=" ","",IF(C185="","",(C185/B185)-1)))))</f>
        <v/>
      </c>
      <c r="F185" s="19" t="str">
        <f ca="1">IF($A$3="","",IF(Aloitus_Start!$D$1="","",IF(B185="",IF(Aloitus_Start!$D$1="Suomi","Tieto puuttuu : "&amp;$A185,IF(Aloitus_Start!$D$1="Svenska","Information saknas : "&amp;$A185)),"")))</f>
        <v/>
      </c>
      <c r="G185" s="19" t="str">
        <f ca="1">IF($A$3="","",IF(Aloitus_Start!$D$1="","",IF(C185="",IF(Aloitus_Start!$D$1="Suomi","Tieto puuttuu : "&amp;$A185,IF(Aloitus_Start!$D$1="Svenska","Information saknas : "&amp;$A185)),"")))</f>
        <v/>
      </c>
    </row>
    <row r="186" spans="1:7" x14ac:dyDescent="0.2">
      <c r="A186" s="37" t="str">
        <f ca="1">IF(Testitaulu_Testtabell!$B$2="","",IF(Testitaulu_Testtabell!A190="","",IF(Asetukset!$B$26=(MID(CELL("filename",A185),FIND("]",CELL("filename",A185))+1,255)),Testitaulu_Testtabell!A190,"")))</f>
        <v/>
      </c>
      <c r="B186" s="19" t="str">
        <f ca="1">IF(Testitaulu_Testtabell!$B$2="","",IF(Testitaulu_Testtabell!B190="","",IF(Asetukset!$B$26=(MID(CELL("filename",B185),FIND("]",CELL("filename",B185))+1,255)),Testitaulu_Testtabell!B190,"")))</f>
        <v/>
      </c>
      <c r="C186" s="38" t="str">
        <f ca="1">IF(Testitaulu_Testtabell!$B$2="","",IF(Testitaulu_Testtabell!C190="","",IF(Asetukset!$B$26=(MID(CELL("filename",C185),FIND("]",CELL("filename",C185))+1,255)),Testitaulu_Testtabell!C190,"")))</f>
        <v/>
      </c>
      <c r="D186" s="19" t="str">
        <f>IF(Aloitus_Start!$D$1="","",IF(B186="","",IF(C186="","",C186-B186)))</f>
        <v/>
      </c>
      <c r="E186" s="45" t="str">
        <f>IF(Aloitus_Start!$D$1="","",IF(B186="","",IF(B186=0,"",IF(B186=" ","",IF(C186="","",(C186/B186)-1)))))</f>
        <v/>
      </c>
      <c r="F186" s="19" t="str">
        <f ca="1">IF($A$3="","",IF(Aloitus_Start!$D$1="","",IF(B186="",IF(Aloitus_Start!$D$1="Suomi","Tieto puuttuu : "&amp;$A186,IF(Aloitus_Start!$D$1="Svenska","Information saknas : "&amp;$A186)),"")))</f>
        <v/>
      </c>
      <c r="G186" s="19" t="str">
        <f ca="1">IF($A$3="","",IF(Aloitus_Start!$D$1="","",IF(C186="",IF(Aloitus_Start!$D$1="Suomi","Tieto puuttuu : "&amp;$A186,IF(Aloitus_Start!$D$1="Svenska","Information saknas : "&amp;$A186)),"")))</f>
        <v/>
      </c>
    </row>
    <row r="187" spans="1:7" x14ac:dyDescent="0.2">
      <c r="A187" s="37" t="str">
        <f ca="1">IF(Testitaulu_Testtabell!$B$2="","",IF(Testitaulu_Testtabell!A191="","",IF(Asetukset!$B$26=(MID(CELL("filename",A186),FIND("]",CELL("filename",A186))+1,255)),Testitaulu_Testtabell!A191,"")))</f>
        <v/>
      </c>
      <c r="B187" s="19" t="str">
        <f ca="1">IF(Testitaulu_Testtabell!$B$2="","",IF(Testitaulu_Testtabell!B191="","",IF(Asetukset!$B$26=(MID(CELL("filename",B186),FIND("]",CELL("filename",B186))+1,255)),Testitaulu_Testtabell!B191,"")))</f>
        <v/>
      </c>
      <c r="C187" s="38" t="str">
        <f ca="1">IF(Testitaulu_Testtabell!$B$2="","",IF(Testitaulu_Testtabell!C191="","",IF(Asetukset!$B$26=(MID(CELL("filename",C186),FIND("]",CELL("filename",C186))+1,255)),Testitaulu_Testtabell!C191,"")))</f>
        <v/>
      </c>
      <c r="D187" s="19" t="str">
        <f>IF(Aloitus_Start!$D$1="","",IF(B187="","",IF(C187="","",C187-B187)))</f>
        <v/>
      </c>
      <c r="E187" s="45" t="str">
        <f>IF(Aloitus_Start!$D$1="","",IF(B187="","",IF(B187=0,"",IF(B187=" ","",IF(C187="","",(C187/B187)-1)))))</f>
        <v/>
      </c>
      <c r="F187" s="19" t="str">
        <f ca="1">IF($A$3="","",IF(Aloitus_Start!$D$1="","",IF(B187="",IF(Aloitus_Start!$D$1="Suomi","Tieto puuttuu : "&amp;$A187,IF(Aloitus_Start!$D$1="Svenska","Information saknas : "&amp;$A187)),"")))</f>
        <v/>
      </c>
      <c r="G187" s="19" t="str">
        <f ca="1">IF($A$3="","",IF(Aloitus_Start!$D$1="","",IF(C187="",IF(Aloitus_Start!$D$1="Suomi","Tieto puuttuu : "&amp;$A187,IF(Aloitus_Start!$D$1="Svenska","Information saknas : "&amp;$A187)),"")))</f>
        <v/>
      </c>
    </row>
    <row r="188" spans="1:7" x14ac:dyDescent="0.2">
      <c r="A188" s="37" t="str">
        <f ca="1">IF(Testitaulu_Testtabell!$B$2="","",IF(Testitaulu_Testtabell!A192="","",IF(Asetukset!$B$26=(MID(CELL("filename",A187),FIND("]",CELL("filename",A187))+1,255)),Testitaulu_Testtabell!A192,"")))</f>
        <v/>
      </c>
      <c r="B188" s="19" t="str">
        <f ca="1">IF(Testitaulu_Testtabell!$B$2="","",IF(Testitaulu_Testtabell!B192="","",IF(Asetukset!$B$26=(MID(CELL("filename",B187),FIND("]",CELL("filename",B187))+1,255)),Testitaulu_Testtabell!B192,"")))</f>
        <v/>
      </c>
      <c r="C188" s="38" t="str">
        <f ca="1">IF(Testitaulu_Testtabell!$B$2="","",IF(Testitaulu_Testtabell!C192="","",IF(Asetukset!$B$26=(MID(CELL("filename",C187),FIND("]",CELL("filename",C187))+1,255)),Testitaulu_Testtabell!C192,"")))</f>
        <v/>
      </c>
      <c r="D188" s="19" t="str">
        <f>IF(Aloitus_Start!$D$1="","",IF(B188="","",IF(C188="","",C188-B188)))</f>
        <v/>
      </c>
      <c r="E188" s="45" t="str">
        <f>IF(Aloitus_Start!$D$1="","",IF(B188="","",IF(B188=0,"",IF(B188=" ","",IF(C188="","",(C188/B188)-1)))))</f>
        <v/>
      </c>
      <c r="F188" s="19" t="str">
        <f ca="1">IF($A$3="","",IF(Aloitus_Start!$D$1="","",IF(B188="",IF(Aloitus_Start!$D$1="Suomi","Tieto puuttuu : "&amp;$A188,IF(Aloitus_Start!$D$1="Svenska","Information saknas : "&amp;$A188)),"")))</f>
        <v/>
      </c>
      <c r="G188" s="19" t="str">
        <f ca="1">IF($A$3="","",IF(Aloitus_Start!$D$1="","",IF(C188="",IF(Aloitus_Start!$D$1="Suomi","Tieto puuttuu : "&amp;$A188,IF(Aloitus_Start!$D$1="Svenska","Information saknas : "&amp;$A188)),"")))</f>
        <v/>
      </c>
    </row>
    <row r="189" spans="1:7" x14ac:dyDescent="0.2">
      <c r="A189" s="37" t="str">
        <f ca="1">IF(Testitaulu_Testtabell!$B$2="","",IF(Testitaulu_Testtabell!A193="","",IF(Asetukset!$B$26=(MID(CELL("filename",A188),FIND("]",CELL("filename",A188))+1,255)),Testitaulu_Testtabell!A193,"")))</f>
        <v/>
      </c>
      <c r="B189" s="19" t="str">
        <f ca="1">IF(Testitaulu_Testtabell!$B$2="","",IF(Testitaulu_Testtabell!B193="","",IF(Asetukset!$B$26=(MID(CELL("filename",B188),FIND("]",CELL("filename",B188))+1,255)),Testitaulu_Testtabell!B193,"")))</f>
        <v/>
      </c>
      <c r="C189" s="38" t="str">
        <f ca="1">IF(Testitaulu_Testtabell!$B$2="","",IF(Testitaulu_Testtabell!C193="","",IF(Asetukset!$B$26=(MID(CELL("filename",C188),FIND("]",CELL("filename",C188))+1,255)),Testitaulu_Testtabell!C193,"")))</f>
        <v/>
      </c>
      <c r="D189" s="19" t="str">
        <f>IF(Aloitus_Start!$D$1="","",IF(B189="","",IF(C189="","",C189-B189)))</f>
        <v/>
      </c>
      <c r="E189" s="45" t="str">
        <f>IF(Aloitus_Start!$D$1="","",IF(B189="","",IF(B189=0,"",IF(B189=" ","",IF(C189="","",(C189/B189)-1)))))</f>
        <v/>
      </c>
      <c r="F189" s="19" t="str">
        <f ca="1">IF($A$3="","",IF(Aloitus_Start!$D$1="","",IF(B189="",IF(Aloitus_Start!$D$1="Suomi","Tieto puuttuu : "&amp;$A189,IF(Aloitus_Start!$D$1="Svenska","Information saknas : "&amp;$A189)),"")))</f>
        <v/>
      </c>
      <c r="G189" s="19" t="str">
        <f ca="1">IF($A$3="","",IF(Aloitus_Start!$D$1="","",IF(C189="",IF(Aloitus_Start!$D$1="Suomi","Tieto puuttuu : "&amp;$A189,IF(Aloitus_Start!$D$1="Svenska","Information saknas : "&amp;$A189)),"")))</f>
        <v/>
      </c>
    </row>
    <row r="190" spans="1:7" x14ac:dyDescent="0.2">
      <c r="A190" s="37" t="str">
        <f ca="1">IF(Testitaulu_Testtabell!$B$2="","",IF(Testitaulu_Testtabell!A194="","",IF(Asetukset!$B$26=(MID(CELL("filename",A189),FIND("]",CELL("filename",A189))+1,255)),Testitaulu_Testtabell!A194,"")))</f>
        <v/>
      </c>
      <c r="B190" s="19" t="str">
        <f ca="1">IF(Testitaulu_Testtabell!$B$2="","",IF(Testitaulu_Testtabell!B194="","",IF(Asetukset!$B$26=(MID(CELL("filename",B189),FIND("]",CELL("filename",B189))+1,255)),Testitaulu_Testtabell!B194,"")))</f>
        <v/>
      </c>
      <c r="C190" s="38" t="str">
        <f ca="1">IF(Testitaulu_Testtabell!$B$2="","",IF(Testitaulu_Testtabell!C194="","",IF(Asetukset!$B$26=(MID(CELL("filename",C189),FIND("]",CELL("filename",C189))+1,255)),Testitaulu_Testtabell!C194,"")))</f>
        <v/>
      </c>
      <c r="D190" s="19" t="str">
        <f>IF(Aloitus_Start!$D$1="","",IF(B190="","",IF(C190="","",C190-B190)))</f>
        <v/>
      </c>
      <c r="E190" s="45" t="str">
        <f>IF(Aloitus_Start!$D$1="","",IF(B190="","",IF(B190=0,"",IF(B190=" ","",IF(C190="","",(C190/B190)-1)))))</f>
        <v/>
      </c>
      <c r="F190" s="19" t="str">
        <f ca="1">IF($A$3="","",IF(Aloitus_Start!$D$1="","",IF(B190="",IF(Aloitus_Start!$D$1="Suomi","Tieto puuttuu : "&amp;$A190,IF(Aloitus_Start!$D$1="Svenska","Information saknas : "&amp;$A190)),"")))</f>
        <v/>
      </c>
      <c r="G190" s="19" t="str">
        <f ca="1">IF($A$3="","",IF(Aloitus_Start!$D$1="","",IF(C190="",IF(Aloitus_Start!$D$1="Suomi","Tieto puuttuu : "&amp;$A190,IF(Aloitus_Start!$D$1="Svenska","Information saknas : "&amp;$A190)),"")))</f>
        <v/>
      </c>
    </row>
    <row r="191" spans="1:7" x14ac:dyDescent="0.2">
      <c r="A191" s="37" t="str">
        <f ca="1">IF(Testitaulu_Testtabell!$B$2="","",IF(Testitaulu_Testtabell!A195="","",IF(Asetukset!$B$26=(MID(CELL("filename",A190),FIND("]",CELL("filename",A190))+1,255)),Testitaulu_Testtabell!A195,"")))</f>
        <v/>
      </c>
      <c r="B191" s="19" t="str">
        <f ca="1">IF(Testitaulu_Testtabell!$B$2="","",IF(Testitaulu_Testtabell!B195="","",IF(Asetukset!$B$26=(MID(CELL("filename",B190),FIND("]",CELL("filename",B190))+1,255)),Testitaulu_Testtabell!B195,"")))</f>
        <v/>
      </c>
      <c r="C191" s="38" t="str">
        <f ca="1">IF(Testitaulu_Testtabell!$B$2="","",IF(Testitaulu_Testtabell!C195="","",IF(Asetukset!$B$26=(MID(CELL("filename",C190),FIND("]",CELL("filename",C190))+1,255)),Testitaulu_Testtabell!C195,"")))</f>
        <v/>
      </c>
      <c r="D191" s="19" t="str">
        <f>IF(Aloitus_Start!$D$1="","",IF(B191="","",IF(C191="","",C191-B191)))</f>
        <v/>
      </c>
      <c r="E191" s="45" t="str">
        <f>IF(Aloitus_Start!$D$1="","",IF(B191="","",IF(B191=0,"",IF(B191=" ","",IF(C191="","",(C191/B191)-1)))))</f>
        <v/>
      </c>
      <c r="F191" s="19" t="str">
        <f ca="1">IF($A$3="","",IF(Aloitus_Start!$D$1="","",IF(B191="",IF(Aloitus_Start!$D$1="Suomi","Tieto puuttuu : "&amp;$A191,IF(Aloitus_Start!$D$1="Svenska","Information saknas : "&amp;$A191)),"")))</f>
        <v/>
      </c>
      <c r="G191" s="19" t="str">
        <f ca="1">IF($A$3="","",IF(Aloitus_Start!$D$1="","",IF(C191="",IF(Aloitus_Start!$D$1="Suomi","Tieto puuttuu : "&amp;$A191,IF(Aloitus_Start!$D$1="Svenska","Information saknas : "&amp;$A191)),"")))</f>
        <v/>
      </c>
    </row>
    <row r="192" spans="1:7" x14ac:dyDescent="0.2">
      <c r="A192" s="37" t="str">
        <f ca="1">IF(Testitaulu_Testtabell!$B$2="","",IF(Testitaulu_Testtabell!A196="","",IF(Asetukset!$B$26=(MID(CELL("filename",A191),FIND("]",CELL("filename",A191))+1,255)),Testitaulu_Testtabell!A196,"")))</f>
        <v/>
      </c>
      <c r="B192" s="19" t="str">
        <f ca="1">IF(Testitaulu_Testtabell!$B$2="","",IF(Testitaulu_Testtabell!B196="","",IF(Asetukset!$B$26=(MID(CELL("filename",B191),FIND("]",CELL("filename",B191))+1,255)),Testitaulu_Testtabell!B196,"")))</f>
        <v/>
      </c>
      <c r="C192" s="38" t="str">
        <f ca="1">IF(Testitaulu_Testtabell!$B$2="","",IF(Testitaulu_Testtabell!C196="","",IF(Asetukset!$B$26=(MID(CELL("filename",C191),FIND("]",CELL("filename",C191))+1,255)),Testitaulu_Testtabell!C196,"")))</f>
        <v/>
      </c>
      <c r="D192" s="19" t="str">
        <f>IF(Aloitus_Start!$D$1="","",IF(B192="","",IF(C192="","",C192-B192)))</f>
        <v/>
      </c>
      <c r="E192" s="45" t="str">
        <f>IF(Aloitus_Start!$D$1="","",IF(B192="","",IF(B192=0,"",IF(B192=" ","",IF(C192="","",(C192/B192)-1)))))</f>
        <v/>
      </c>
      <c r="F192" s="19" t="str">
        <f ca="1">IF($A$3="","",IF(Aloitus_Start!$D$1="","",IF(B192="",IF(Aloitus_Start!$D$1="Suomi","Tieto puuttuu : "&amp;$A192,IF(Aloitus_Start!$D$1="Svenska","Information saknas : "&amp;$A192)),"")))</f>
        <v/>
      </c>
      <c r="G192" s="19" t="str">
        <f ca="1">IF($A$3="","",IF(Aloitus_Start!$D$1="","",IF(C192="",IF(Aloitus_Start!$D$1="Suomi","Tieto puuttuu : "&amp;$A192,IF(Aloitus_Start!$D$1="Svenska","Information saknas : "&amp;$A192)),"")))</f>
        <v/>
      </c>
    </row>
    <row r="193" spans="1:7" x14ac:dyDescent="0.2">
      <c r="A193" s="37" t="str">
        <f ca="1">IF(Testitaulu_Testtabell!$B$2="","",IF(Testitaulu_Testtabell!A197="","",IF(Asetukset!$B$26=(MID(CELL("filename",A192),FIND("]",CELL("filename",A192))+1,255)),Testitaulu_Testtabell!A197,"")))</f>
        <v/>
      </c>
      <c r="B193" s="19" t="str">
        <f ca="1">IF(Testitaulu_Testtabell!$B$2="","",IF(Testitaulu_Testtabell!B197="","",IF(Asetukset!$B$26=(MID(CELL("filename",B192),FIND("]",CELL("filename",B192))+1,255)),Testitaulu_Testtabell!B197,"")))</f>
        <v/>
      </c>
      <c r="C193" s="38" t="str">
        <f ca="1">IF(Testitaulu_Testtabell!$B$2="","",IF(Testitaulu_Testtabell!C197="","",IF(Asetukset!$B$26=(MID(CELL("filename",C192),FIND("]",CELL("filename",C192))+1,255)),Testitaulu_Testtabell!C197,"")))</f>
        <v/>
      </c>
      <c r="D193" s="19" t="str">
        <f>IF(Aloitus_Start!$D$1="","",IF(B193="","",IF(C193="","",C193-B193)))</f>
        <v/>
      </c>
      <c r="E193" s="45" t="str">
        <f>IF(Aloitus_Start!$D$1="","",IF(B193="","",IF(B193=0,"",IF(B193=" ","",IF(C193="","",(C193/B193)-1)))))</f>
        <v/>
      </c>
      <c r="F193" s="19" t="str">
        <f ca="1">IF($A$3="","",IF(Aloitus_Start!$D$1="","",IF(B193="",IF(Aloitus_Start!$D$1="Suomi","Tieto puuttuu : "&amp;$A193,IF(Aloitus_Start!$D$1="Svenska","Information saknas : "&amp;$A193)),"")))</f>
        <v/>
      </c>
      <c r="G193" s="19" t="str">
        <f ca="1">IF($A$3="","",IF(Aloitus_Start!$D$1="","",IF(C193="",IF(Aloitus_Start!$D$1="Suomi","Tieto puuttuu : "&amp;$A193,IF(Aloitus_Start!$D$1="Svenska","Information saknas : "&amp;$A193)),"")))</f>
        <v/>
      </c>
    </row>
    <row r="194" spans="1:7" x14ac:dyDescent="0.2">
      <c r="A194" s="37" t="str">
        <f ca="1">IF(Testitaulu_Testtabell!$B$2="","",IF(Testitaulu_Testtabell!A198="","",IF(Asetukset!$B$26=(MID(CELL("filename",A193),FIND("]",CELL("filename",A193))+1,255)),Testitaulu_Testtabell!A198,"")))</f>
        <v/>
      </c>
      <c r="B194" s="19" t="str">
        <f ca="1">IF(Testitaulu_Testtabell!$B$2="","",IF(Testitaulu_Testtabell!B198="","",IF(Asetukset!$B$26=(MID(CELL("filename",B193),FIND("]",CELL("filename",B193))+1,255)),Testitaulu_Testtabell!B198,"")))</f>
        <v/>
      </c>
      <c r="C194" s="38" t="str">
        <f ca="1">IF(Testitaulu_Testtabell!$B$2="","",IF(Testitaulu_Testtabell!C198="","",IF(Asetukset!$B$26=(MID(CELL("filename",C193),FIND("]",CELL("filename",C193))+1,255)),Testitaulu_Testtabell!C198,"")))</f>
        <v/>
      </c>
      <c r="D194" s="19" t="str">
        <f>IF(Aloitus_Start!$D$1="","",IF(B194="","",IF(C194="","",C194-B194)))</f>
        <v/>
      </c>
      <c r="E194" s="45" t="str">
        <f>IF(Aloitus_Start!$D$1="","",IF(B194="","",IF(B194=0,"",IF(B194=" ","",IF(C194="","",(C194/B194)-1)))))</f>
        <v/>
      </c>
      <c r="F194" s="19" t="str">
        <f ca="1">IF($A$3="","",IF(Aloitus_Start!$D$1="","",IF(B194="",IF(Aloitus_Start!$D$1="Suomi","Tieto puuttuu : "&amp;$A194,IF(Aloitus_Start!$D$1="Svenska","Information saknas : "&amp;$A194)),"")))</f>
        <v/>
      </c>
      <c r="G194" s="19" t="str">
        <f ca="1">IF($A$3="","",IF(Aloitus_Start!$D$1="","",IF(C194="",IF(Aloitus_Start!$D$1="Suomi","Tieto puuttuu : "&amp;$A194,IF(Aloitus_Start!$D$1="Svenska","Information saknas : "&amp;$A194)),"")))</f>
        <v/>
      </c>
    </row>
    <row r="195" spans="1:7" x14ac:dyDescent="0.2">
      <c r="A195" s="37" t="str">
        <f ca="1">IF(Testitaulu_Testtabell!$B$2="","",IF(Testitaulu_Testtabell!A199="","",IF(Asetukset!$B$26=(MID(CELL("filename",A194),FIND("]",CELL("filename",A194))+1,255)),Testitaulu_Testtabell!A199,"")))</f>
        <v/>
      </c>
      <c r="B195" s="19" t="str">
        <f ca="1">IF(Testitaulu_Testtabell!$B$2="","",IF(Testitaulu_Testtabell!B199="","",IF(Asetukset!$B$26=(MID(CELL("filename",B194),FIND("]",CELL("filename",B194))+1,255)),Testitaulu_Testtabell!B199,"")))</f>
        <v/>
      </c>
      <c r="C195" s="38" t="str">
        <f ca="1">IF(Testitaulu_Testtabell!$B$2="","",IF(Testitaulu_Testtabell!C199="","",IF(Asetukset!$B$26=(MID(CELL("filename",C194),FIND("]",CELL("filename",C194))+1,255)),Testitaulu_Testtabell!C199,"")))</f>
        <v/>
      </c>
      <c r="D195" s="19" t="str">
        <f>IF(Aloitus_Start!$D$1="","",IF(B195="","",IF(C195="","",C195-B195)))</f>
        <v/>
      </c>
      <c r="E195" s="45" t="str">
        <f>IF(Aloitus_Start!$D$1="","",IF(B195="","",IF(B195=0,"",IF(B195=" ","",IF(C195="","",(C195/B195)-1)))))</f>
        <v/>
      </c>
      <c r="F195" s="19" t="str">
        <f ca="1">IF($A$3="","",IF(Aloitus_Start!$D$1="","",IF(B195="",IF(Aloitus_Start!$D$1="Suomi","Tieto puuttuu : "&amp;$A195,IF(Aloitus_Start!$D$1="Svenska","Information saknas : "&amp;$A195)),"")))</f>
        <v/>
      </c>
      <c r="G195" s="19" t="str">
        <f ca="1">IF($A$3="","",IF(Aloitus_Start!$D$1="","",IF(C195="",IF(Aloitus_Start!$D$1="Suomi","Tieto puuttuu : "&amp;$A195,IF(Aloitus_Start!$D$1="Svenska","Information saknas : "&amp;$A195)),"")))</f>
        <v/>
      </c>
    </row>
    <row r="196" spans="1:7" x14ac:dyDescent="0.2">
      <c r="A196" s="37" t="str">
        <f ca="1">IF(Testitaulu_Testtabell!$B$2="","",IF(Testitaulu_Testtabell!A200="","",IF(Asetukset!$B$26=(MID(CELL("filename",A195),FIND("]",CELL("filename",A195))+1,255)),Testitaulu_Testtabell!A200,"")))</f>
        <v/>
      </c>
      <c r="B196" s="19" t="str">
        <f ca="1">IF(Testitaulu_Testtabell!$B$2="","",IF(Testitaulu_Testtabell!B200="","",IF(Asetukset!$B$26=(MID(CELL("filename",B195),FIND("]",CELL("filename",B195))+1,255)),Testitaulu_Testtabell!B200,"")))</f>
        <v/>
      </c>
      <c r="C196" s="38" t="str">
        <f ca="1">IF(Testitaulu_Testtabell!$B$2="","",IF(Testitaulu_Testtabell!C200="","",IF(Asetukset!$B$26=(MID(CELL("filename",C195),FIND("]",CELL("filename",C195))+1,255)),Testitaulu_Testtabell!C200,"")))</f>
        <v/>
      </c>
      <c r="D196" s="19" t="str">
        <f>IF(Aloitus_Start!$D$1="","",IF(B196="","",IF(C196="","",C196-B196)))</f>
        <v/>
      </c>
      <c r="E196" s="45" t="str">
        <f>IF(Aloitus_Start!$D$1="","",IF(B196="","",IF(B196=0,"",IF(B196=" ","",IF(C196="","",(C196/B196)-1)))))</f>
        <v/>
      </c>
      <c r="F196" s="19" t="str">
        <f ca="1">IF($A$3="","",IF(Aloitus_Start!$D$1="","",IF(B196="",IF(Aloitus_Start!$D$1="Suomi","Tieto puuttuu : "&amp;$A196,IF(Aloitus_Start!$D$1="Svenska","Information saknas : "&amp;$A196)),"")))</f>
        <v/>
      </c>
      <c r="G196" s="19" t="str">
        <f ca="1">IF($A$3="","",IF(Aloitus_Start!$D$1="","",IF(C196="",IF(Aloitus_Start!$D$1="Suomi","Tieto puuttuu : "&amp;$A196,IF(Aloitus_Start!$D$1="Svenska","Information saknas : "&amp;$A196)),"")))</f>
        <v/>
      </c>
    </row>
    <row r="197" spans="1:7" x14ac:dyDescent="0.2">
      <c r="A197" s="37" t="str">
        <f ca="1">IF(Testitaulu_Testtabell!$B$2="","",IF(Testitaulu_Testtabell!A201="","",IF(Asetukset!$B$26=(MID(CELL("filename",A196),FIND("]",CELL("filename",A196))+1,255)),Testitaulu_Testtabell!A201,"")))</f>
        <v/>
      </c>
      <c r="B197" s="19" t="str">
        <f ca="1">IF(Testitaulu_Testtabell!$B$2="","",IF(Testitaulu_Testtabell!B201="","",IF(Asetukset!$B$26=(MID(CELL("filename",B196),FIND("]",CELL("filename",B196))+1,255)),Testitaulu_Testtabell!B201,"")))</f>
        <v/>
      </c>
      <c r="C197" s="38" t="str">
        <f ca="1">IF(Testitaulu_Testtabell!$B$2="","",IF(Testitaulu_Testtabell!C201="","",IF(Asetukset!$B$26=(MID(CELL("filename",C196),FIND("]",CELL("filename",C196))+1,255)),Testitaulu_Testtabell!C201,"")))</f>
        <v/>
      </c>
      <c r="D197" s="19" t="str">
        <f>IF(Aloitus_Start!$D$1="","",IF(B197="","",IF(C197="","",C197-B197)))</f>
        <v/>
      </c>
      <c r="E197" s="45" t="str">
        <f>IF(Aloitus_Start!$D$1="","",IF(B197="","",IF(B197=0,"",IF(B197=" ","",IF(C197="","",(C197/B197)-1)))))</f>
        <v/>
      </c>
      <c r="F197" s="19" t="str">
        <f ca="1">IF($A$3="","",IF(Aloitus_Start!$D$1="","",IF(B197="",IF(Aloitus_Start!$D$1="Suomi","Tieto puuttuu : "&amp;$A197,IF(Aloitus_Start!$D$1="Svenska","Information saknas : "&amp;$A197)),"")))</f>
        <v/>
      </c>
      <c r="G197" s="19" t="str">
        <f ca="1">IF($A$3="","",IF(Aloitus_Start!$D$1="","",IF(C197="",IF(Aloitus_Start!$D$1="Suomi","Tieto puuttuu : "&amp;$A197,IF(Aloitus_Start!$D$1="Svenska","Information saknas : "&amp;$A197)),"")))</f>
        <v/>
      </c>
    </row>
    <row r="198" spans="1:7" x14ac:dyDescent="0.2">
      <c r="A198" s="37" t="str">
        <f ca="1">IF(Testitaulu_Testtabell!$B$2="","",IF(Testitaulu_Testtabell!A202="","",IF(Asetukset!$B$26=(MID(CELL("filename",A197),FIND("]",CELL("filename",A197))+1,255)),Testitaulu_Testtabell!A202,"")))</f>
        <v/>
      </c>
      <c r="B198" s="19" t="str">
        <f ca="1">IF(Testitaulu_Testtabell!$B$2="","",IF(Testitaulu_Testtabell!B202="","",IF(Asetukset!$B$26=(MID(CELL("filename",B197),FIND("]",CELL("filename",B197))+1,255)),Testitaulu_Testtabell!B202,"")))</f>
        <v/>
      </c>
      <c r="C198" s="38" t="str">
        <f ca="1">IF(Testitaulu_Testtabell!$B$2="","",IF(Testitaulu_Testtabell!C202="","",IF(Asetukset!$B$26=(MID(CELL("filename",C197),FIND("]",CELL("filename",C197))+1,255)),Testitaulu_Testtabell!C202,"")))</f>
        <v/>
      </c>
      <c r="D198" s="19" t="str">
        <f>IF(Aloitus_Start!$D$1="","",IF(B198="","",IF(C198="","",C198-B198)))</f>
        <v/>
      </c>
      <c r="E198" s="45" t="str">
        <f>IF(Aloitus_Start!$D$1="","",IF(B198="","",IF(B198=0,"",IF(B198=" ","",IF(C198="","",(C198/B198)-1)))))</f>
        <v/>
      </c>
      <c r="F198" s="19" t="str">
        <f ca="1">IF($A$3="","",IF(Aloitus_Start!$D$1="","",IF(B198="",IF(Aloitus_Start!$D$1="Suomi","Tieto puuttuu : "&amp;$A198,IF(Aloitus_Start!$D$1="Svenska","Information saknas : "&amp;$A198)),"")))</f>
        <v/>
      </c>
      <c r="G198" s="19" t="str">
        <f ca="1">IF($A$3="","",IF(Aloitus_Start!$D$1="","",IF(C198="",IF(Aloitus_Start!$D$1="Suomi","Tieto puuttuu : "&amp;$A198,IF(Aloitus_Start!$D$1="Svenska","Information saknas : "&amp;$A198)),"")))</f>
        <v/>
      </c>
    </row>
    <row r="199" spans="1:7" x14ac:dyDescent="0.2">
      <c r="A199" s="37" t="str">
        <f ca="1">IF(Testitaulu_Testtabell!$B$2="","",IF(Testitaulu_Testtabell!A203="","",IF(Asetukset!$B$26=(MID(CELL("filename",A198),FIND("]",CELL("filename",A198))+1,255)),Testitaulu_Testtabell!A203,"")))</f>
        <v/>
      </c>
      <c r="B199" s="19" t="str">
        <f ca="1">IF(Testitaulu_Testtabell!$B$2="","",IF(Testitaulu_Testtabell!B203="","",IF(Asetukset!$B$26=(MID(CELL("filename",B198),FIND("]",CELL("filename",B198))+1,255)),Testitaulu_Testtabell!B203,"")))</f>
        <v/>
      </c>
      <c r="C199" s="38" t="str">
        <f ca="1">IF(Testitaulu_Testtabell!$B$2="","",IF(Testitaulu_Testtabell!C203="","",IF(Asetukset!$B$26=(MID(CELL("filename",C198),FIND("]",CELL("filename",C198))+1,255)),Testitaulu_Testtabell!C203,"")))</f>
        <v/>
      </c>
      <c r="D199" s="19" t="str">
        <f>IF(Aloitus_Start!$D$1="","",IF(B199="","",IF(C199="","",C199-B199)))</f>
        <v/>
      </c>
      <c r="E199" s="45" t="str">
        <f>IF(Aloitus_Start!$D$1="","",IF(B199="","",IF(B199=0,"",IF(B199=" ","",IF(C199="","",(C199/B199)-1)))))</f>
        <v/>
      </c>
      <c r="F199" s="19" t="str">
        <f ca="1">IF($A$3="","",IF(Aloitus_Start!$D$1="","",IF(B199="",IF(Aloitus_Start!$D$1="Suomi","Tieto puuttuu : "&amp;$A199,IF(Aloitus_Start!$D$1="Svenska","Information saknas : "&amp;$A199)),"")))</f>
        <v/>
      </c>
      <c r="G199" s="19" t="str">
        <f ca="1">IF($A$3="","",IF(Aloitus_Start!$D$1="","",IF(C199="",IF(Aloitus_Start!$D$1="Suomi","Tieto puuttuu : "&amp;$A199,IF(Aloitus_Start!$D$1="Svenska","Information saknas : "&amp;$A199)),"")))</f>
        <v/>
      </c>
    </row>
    <row r="200" spans="1:7" x14ac:dyDescent="0.2">
      <c r="A200" s="37" t="str">
        <f ca="1">IF(Testitaulu_Testtabell!$B$2="","",IF(Testitaulu_Testtabell!A204="","",IF(Asetukset!$B$26=(MID(CELL("filename",A199),FIND("]",CELL("filename",A199))+1,255)),Testitaulu_Testtabell!A204,"")))</f>
        <v/>
      </c>
      <c r="B200" s="19" t="str">
        <f ca="1">IF(Testitaulu_Testtabell!$B$2="","",IF(Testitaulu_Testtabell!B204="","",IF(Asetukset!$B$26=(MID(CELL("filename",B199),FIND("]",CELL("filename",B199))+1,255)),Testitaulu_Testtabell!B204,"")))</f>
        <v/>
      </c>
      <c r="C200" s="38" t="str">
        <f ca="1">IF(Testitaulu_Testtabell!$B$2="","",IF(Testitaulu_Testtabell!C204="","",IF(Asetukset!$B$26=(MID(CELL("filename",C199),FIND("]",CELL("filename",C199))+1,255)),Testitaulu_Testtabell!C204,"")))</f>
        <v/>
      </c>
      <c r="D200" s="19" t="str">
        <f>IF(Aloitus_Start!$D$1="","",IF(B200="","",IF(C200="","",C200-B200)))</f>
        <v/>
      </c>
      <c r="E200" s="45" t="str">
        <f>IF(Aloitus_Start!$D$1="","",IF(B200="","",IF(B200=0,"",IF(B200=" ","",IF(C200="","",(C200/B200)-1)))))</f>
        <v/>
      </c>
      <c r="F200" s="19" t="str">
        <f ca="1">IF($A$3="","",IF(Aloitus_Start!$D$1="","",IF(B200="",IF(Aloitus_Start!$D$1="Suomi","Tieto puuttuu : "&amp;$A200,IF(Aloitus_Start!$D$1="Svenska","Information saknas : "&amp;$A200)),"")))</f>
        <v/>
      </c>
      <c r="G200" s="19" t="str">
        <f ca="1">IF($A$3="","",IF(Aloitus_Start!$D$1="","",IF(C200="",IF(Aloitus_Start!$D$1="Suomi","Tieto puuttuu : "&amp;$A200,IF(Aloitus_Start!$D$1="Svenska","Information saknas : "&amp;$A200)),"")))</f>
        <v/>
      </c>
    </row>
    <row r="201" spans="1:7" x14ac:dyDescent="0.2">
      <c r="A201" s="37" t="str">
        <f ca="1">IF(Testitaulu_Testtabell!$B$2="","",IF(Testitaulu_Testtabell!A205="","",IF(Asetukset!$B$26=(MID(CELL("filename",A200),FIND("]",CELL("filename",A200))+1,255)),Testitaulu_Testtabell!A205,"")))</f>
        <v/>
      </c>
      <c r="B201" s="19" t="str">
        <f ca="1">IF(Testitaulu_Testtabell!$B$2="","",IF(Testitaulu_Testtabell!B205="","",IF(Asetukset!$B$26=(MID(CELL("filename",B200),FIND("]",CELL("filename",B200))+1,255)),Testitaulu_Testtabell!B205,"")))</f>
        <v/>
      </c>
      <c r="C201" s="38" t="str">
        <f ca="1">IF(Testitaulu_Testtabell!$B$2="","",IF(Testitaulu_Testtabell!C205="","",IF(Asetukset!$B$26=(MID(CELL("filename",C200),FIND("]",CELL("filename",C200))+1,255)),Testitaulu_Testtabell!C205,"")))</f>
        <v/>
      </c>
      <c r="D201" s="19" t="str">
        <f>IF(Aloitus_Start!$D$1="","",IF(B201="","",IF(C201="","",C201-B201)))</f>
        <v/>
      </c>
      <c r="E201" s="45" t="str">
        <f>IF(Aloitus_Start!$D$1="","",IF(B201="","",IF(B201=0,"",IF(B201=" ","",IF(C201="","",(C201/B201)-1)))))</f>
        <v/>
      </c>
      <c r="F201" s="19" t="str">
        <f ca="1">IF($A$3="","",IF(Aloitus_Start!$D$1="","",IF(B201="",IF(Aloitus_Start!$D$1="Suomi","Tieto puuttuu : "&amp;$A201,IF(Aloitus_Start!$D$1="Svenska","Information saknas : "&amp;$A201)),"")))</f>
        <v/>
      </c>
      <c r="G201" s="19" t="str">
        <f ca="1">IF($A$3="","",IF(Aloitus_Start!$D$1="","",IF(C201="",IF(Aloitus_Start!$D$1="Suomi","Tieto puuttuu : "&amp;$A201,IF(Aloitus_Start!$D$1="Svenska","Information saknas : "&amp;$A201)),"")))</f>
        <v/>
      </c>
    </row>
    <row r="202" spans="1:7" x14ac:dyDescent="0.2">
      <c r="A202" s="37" t="str">
        <f ca="1">IF(Testitaulu_Testtabell!$B$2="","",IF(Testitaulu_Testtabell!A206="","",IF(Asetukset!$B$26=(MID(CELL("filename",A201),FIND("]",CELL("filename",A201))+1,255)),Testitaulu_Testtabell!A206,"")))</f>
        <v/>
      </c>
      <c r="B202" s="19" t="str">
        <f ca="1">IF(Testitaulu_Testtabell!$B$2="","",IF(Testitaulu_Testtabell!B206="","",IF(Asetukset!$B$26=(MID(CELL("filename",B201),FIND("]",CELL("filename",B201))+1,255)),Testitaulu_Testtabell!B206,"")))</f>
        <v/>
      </c>
      <c r="C202" s="38" t="str">
        <f ca="1">IF(Testitaulu_Testtabell!$B$2="","",IF(Testitaulu_Testtabell!C206="","",IF(Asetukset!$B$26=(MID(CELL("filename",C201),FIND("]",CELL("filename",C201))+1,255)),Testitaulu_Testtabell!C206,"")))</f>
        <v/>
      </c>
      <c r="D202" s="19" t="str">
        <f>IF(Aloitus_Start!$D$1="","",IF(B202="","",IF(C202="","",C202-B202)))</f>
        <v/>
      </c>
      <c r="E202" s="45" t="str">
        <f>IF(Aloitus_Start!$D$1="","",IF(B202="","",IF(B202=0,"",IF(B202=" ","",IF(C202="","",(C202/B202)-1)))))</f>
        <v/>
      </c>
      <c r="F202" s="19" t="str">
        <f ca="1">IF($A$3="","",IF(Aloitus_Start!$D$1="","",IF(B202="",IF(Aloitus_Start!$D$1="Suomi","Tieto puuttuu : "&amp;$A202,IF(Aloitus_Start!$D$1="Svenska","Information saknas : "&amp;$A202)),"")))</f>
        <v/>
      </c>
      <c r="G202" s="19" t="str">
        <f ca="1">IF($A$3="","",IF(Aloitus_Start!$D$1="","",IF(C202="",IF(Aloitus_Start!$D$1="Suomi","Tieto puuttuu : "&amp;$A202,IF(Aloitus_Start!$D$1="Svenska","Information saknas : "&amp;$A202)),"")))</f>
        <v/>
      </c>
    </row>
    <row r="203" spans="1:7" x14ac:dyDescent="0.2">
      <c r="A203" s="37" t="str">
        <f ca="1">IF(Testitaulu_Testtabell!$B$2="","",IF(Testitaulu_Testtabell!A207="","",IF(Asetukset!$B$26=(MID(CELL("filename",A202),FIND("]",CELL("filename",A202))+1,255)),Testitaulu_Testtabell!A207,"")))</f>
        <v/>
      </c>
      <c r="B203" s="19" t="str">
        <f ca="1">IF(Testitaulu_Testtabell!$B$2="","",IF(Testitaulu_Testtabell!B207="","",IF(Asetukset!$B$26=(MID(CELL("filename",B202),FIND("]",CELL("filename",B202))+1,255)),Testitaulu_Testtabell!B207,"")))</f>
        <v/>
      </c>
      <c r="C203" s="38" t="str">
        <f ca="1">IF(Testitaulu_Testtabell!$B$2="","",IF(Testitaulu_Testtabell!C207="","",IF(Asetukset!$B$26=(MID(CELL("filename",C202),FIND("]",CELL("filename",C202))+1,255)),Testitaulu_Testtabell!C207,"")))</f>
        <v/>
      </c>
      <c r="D203" s="19" t="str">
        <f>IF(Aloitus_Start!$D$1="","",IF(B203="","",IF(C203="","",C203-B203)))</f>
        <v/>
      </c>
      <c r="E203" s="45" t="str">
        <f>IF(Aloitus_Start!$D$1="","",IF(B203="","",IF(B203=0,"",IF(B203=" ","",IF(C203="","",(C203/B203)-1)))))</f>
        <v/>
      </c>
      <c r="F203" s="19" t="str">
        <f ca="1">IF($A$3="","",IF(Aloitus_Start!$D$1="","",IF(B203="",IF(Aloitus_Start!$D$1="Suomi","Tieto puuttuu : "&amp;$A203,IF(Aloitus_Start!$D$1="Svenska","Information saknas : "&amp;$A203)),"")))</f>
        <v/>
      </c>
      <c r="G203" s="19" t="str">
        <f ca="1">IF($A$3="","",IF(Aloitus_Start!$D$1="","",IF(C203="",IF(Aloitus_Start!$D$1="Suomi","Tieto puuttuu : "&amp;$A203,IF(Aloitus_Start!$D$1="Svenska","Information saknas : "&amp;$A203)),"")))</f>
        <v/>
      </c>
    </row>
    <row r="204" spans="1:7" x14ac:dyDescent="0.2">
      <c r="A204" s="37" t="str">
        <f ca="1">IF(Testitaulu_Testtabell!$B$2="","",IF(Testitaulu_Testtabell!A208="","",IF(Asetukset!$B$26=(MID(CELL("filename",A203),FIND("]",CELL("filename",A203))+1,255)),Testitaulu_Testtabell!A208,"")))</f>
        <v/>
      </c>
      <c r="B204" s="19" t="str">
        <f ca="1">IF(Testitaulu_Testtabell!$B$2="","",IF(Testitaulu_Testtabell!B208="","",IF(Asetukset!$B$26=(MID(CELL("filename",B203),FIND("]",CELL("filename",B203))+1,255)),Testitaulu_Testtabell!B208,"")))</f>
        <v/>
      </c>
      <c r="C204" s="38" t="str">
        <f ca="1">IF(Testitaulu_Testtabell!$B$2="","",IF(Testitaulu_Testtabell!C208="","",IF(Asetukset!$B$26=(MID(CELL("filename",C203),FIND("]",CELL("filename",C203))+1,255)),Testitaulu_Testtabell!C208,"")))</f>
        <v/>
      </c>
      <c r="D204" s="19" t="str">
        <f>IF(Aloitus_Start!$D$1="","",IF(B204="","",IF(C204="","",C204-B204)))</f>
        <v/>
      </c>
      <c r="E204" s="45" t="str">
        <f>IF(Aloitus_Start!$D$1="","",IF(B204="","",IF(B204=0,"",IF(B204=" ","",IF(C204="","",(C204/B204)-1)))))</f>
        <v/>
      </c>
      <c r="F204" s="19" t="str">
        <f ca="1">IF($A$3="","",IF(Aloitus_Start!$D$1="","",IF(B204="",IF(Aloitus_Start!$D$1="Suomi","Tieto puuttuu : "&amp;$A204,IF(Aloitus_Start!$D$1="Svenska","Information saknas : "&amp;$A204)),"")))</f>
        <v/>
      </c>
      <c r="G204" s="19" t="str">
        <f ca="1">IF($A$3="","",IF(Aloitus_Start!$D$1="","",IF(C204="",IF(Aloitus_Start!$D$1="Suomi","Tieto puuttuu : "&amp;$A204,IF(Aloitus_Start!$D$1="Svenska","Information saknas : "&amp;$A204)),"")))</f>
        <v/>
      </c>
    </row>
    <row r="205" spans="1:7" x14ac:dyDescent="0.2">
      <c r="A205" s="37" t="str">
        <f ca="1">IF(Testitaulu_Testtabell!$B$2="","",IF(Testitaulu_Testtabell!A209="","",IF(Asetukset!$B$26=(MID(CELL("filename",A204),FIND("]",CELL("filename",A204))+1,255)),Testitaulu_Testtabell!A209,"")))</f>
        <v/>
      </c>
      <c r="B205" s="19" t="str">
        <f ca="1">IF(Testitaulu_Testtabell!$B$2="","",IF(Testitaulu_Testtabell!B209="","",IF(Asetukset!$B$26=(MID(CELL("filename",B204),FIND("]",CELL("filename",B204))+1,255)),Testitaulu_Testtabell!B209,"")))</f>
        <v/>
      </c>
      <c r="C205" s="38" t="str">
        <f ca="1">IF(Testitaulu_Testtabell!$B$2="","",IF(Testitaulu_Testtabell!C209="","",IF(Asetukset!$B$26=(MID(CELL("filename",C204),FIND("]",CELL("filename",C204))+1,255)),Testitaulu_Testtabell!C209,"")))</f>
        <v/>
      </c>
      <c r="D205" s="19" t="str">
        <f>IF(Aloitus_Start!$D$1="","",IF(B205="","",IF(C205="","",C205-B205)))</f>
        <v/>
      </c>
      <c r="E205" s="45" t="str">
        <f>IF(Aloitus_Start!$D$1="","",IF(B205="","",IF(B205=0,"",IF(B205=" ","",IF(C205="","",(C205/B205)-1)))))</f>
        <v/>
      </c>
      <c r="F205" s="19" t="str">
        <f ca="1">IF($A$3="","",IF(Aloitus_Start!$D$1="","",IF(B205="",IF(Aloitus_Start!$D$1="Suomi","Tieto puuttuu : "&amp;$A205,IF(Aloitus_Start!$D$1="Svenska","Information saknas : "&amp;$A205)),"")))</f>
        <v/>
      </c>
      <c r="G205" s="19" t="str">
        <f ca="1">IF($A$3="","",IF(Aloitus_Start!$D$1="","",IF(C205="",IF(Aloitus_Start!$D$1="Suomi","Tieto puuttuu : "&amp;$A205,IF(Aloitus_Start!$D$1="Svenska","Information saknas : "&amp;$A205)),"")))</f>
        <v/>
      </c>
    </row>
    <row r="206" spans="1:7" x14ac:dyDescent="0.2">
      <c r="A206" s="37" t="str">
        <f ca="1">IF(Testitaulu_Testtabell!$B$2="","",IF(Testitaulu_Testtabell!A210="","",IF(Asetukset!$B$26=(MID(CELL("filename",A205),FIND("]",CELL("filename",A205))+1,255)),Testitaulu_Testtabell!A210,"")))</f>
        <v/>
      </c>
      <c r="B206" s="19" t="str">
        <f ca="1">IF(Testitaulu_Testtabell!$B$2="","",IF(Testitaulu_Testtabell!B210="","",IF(Asetukset!$B$26=(MID(CELL("filename",B205),FIND("]",CELL("filename",B205))+1,255)),Testitaulu_Testtabell!B210,"")))</f>
        <v/>
      </c>
      <c r="C206" s="38" t="str">
        <f ca="1">IF(Testitaulu_Testtabell!$B$2="","",IF(Testitaulu_Testtabell!C210="","",IF(Asetukset!$B$26=(MID(CELL("filename",C205),FIND("]",CELL("filename",C205))+1,255)),Testitaulu_Testtabell!C210,"")))</f>
        <v/>
      </c>
      <c r="D206" s="19" t="str">
        <f>IF(Aloitus_Start!$D$1="","",IF(B206="","",IF(C206="","",C206-B206)))</f>
        <v/>
      </c>
      <c r="E206" s="45" t="str">
        <f>IF(Aloitus_Start!$D$1="","",IF(B206="","",IF(B206=0,"",IF(B206=" ","",IF(C206="","",(C206/B206)-1)))))</f>
        <v/>
      </c>
      <c r="F206" s="19" t="str">
        <f ca="1">IF($A$3="","",IF(Aloitus_Start!$D$1="","",IF(B206="",IF(Aloitus_Start!$D$1="Suomi","Tieto puuttuu : "&amp;$A206,IF(Aloitus_Start!$D$1="Svenska","Information saknas : "&amp;$A206)),"")))</f>
        <v/>
      </c>
      <c r="G206" s="19" t="str">
        <f ca="1">IF($A$3="","",IF(Aloitus_Start!$D$1="","",IF(C206="",IF(Aloitus_Start!$D$1="Suomi","Tieto puuttuu : "&amp;$A206,IF(Aloitus_Start!$D$1="Svenska","Information saknas : "&amp;$A206)),"")))</f>
        <v/>
      </c>
    </row>
    <row r="207" spans="1:7" x14ac:dyDescent="0.2">
      <c r="A207" s="37" t="str">
        <f ca="1">IF(Testitaulu_Testtabell!$B$2="","",IF(Testitaulu_Testtabell!A211="","",IF(Asetukset!$B$26=(MID(CELL("filename",A206),FIND("]",CELL("filename",A206))+1,255)),Testitaulu_Testtabell!A211,"")))</f>
        <v/>
      </c>
      <c r="B207" s="19" t="str">
        <f ca="1">IF(Testitaulu_Testtabell!$B$2="","",IF(Testitaulu_Testtabell!B211="","",IF(Asetukset!$B$26=(MID(CELL("filename",B206),FIND("]",CELL("filename",B206))+1,255)),Testitaulu_Testtabell!B211,"")))</f>
        <v/>
      </c>
      <c r="C207" s="38" t="str">
        <f ca="1">IF(Testitaulu_Testtabell!$B$2="","",IF(Testitaulu_Testtabell!C211="","",IF(Asetukset!$B$26=(MID(CELL("filename",C206),FIND("]",CELL("filename",C206))+1,255)),Testitaulu_Testtabell!C211,"")))</f>
        <v/>
      </c>
      <c r="D207" s="19" t="str">
        <f>IF(Aloitus_Start!$D$1="","",IF(B207="","",IF(C207="","",C207-B207)))</f>
        <v/>
      </c>
      <c r="E207" s="45" t="str">
        <f>IF(Aloitus_Start!$D$1="","",IF(B207="","",IF(B207=0,"",IF(B207=" ","",IF(C207="","",(C207/B207)-1)))))</f>
        <v/>
      </c>
      <c r="F207" s="19" t="str">
        <f ca="1">IF($A$3="","",IF(Aloitus_Start!$D$1="","",IF(B207="",IF(Aloitus_Start!$D$1="Suomi","Tieto puuttuu : "&amp;$A207,IF(Aloitus_Start!$D$1="Svenska","Information saknas : "&amp;$A207)),"")))</f>
        <v/>
      </c>
      <c r="G207" s="19" t="str">
        <f ca="1">IF($A$3="","",IF(Aloitus_Start!$D$1="","",IF(C207="",IF(Aloitus_Start!$D$1="Suomi","Tieto puuttuu : "&amp;$A207,IF(Aloitus_Start!$D$1="Svenska","Information saknas : "&amp;$A207)),"")))</f>
        <v/>
      </c>
    </row>
    <row r="208" spans="1:7" x14ac:dyDescent="0.2">
      <c r="A208" s="37" t="str">
        <f ca="1">IF(Testitaulu_Testtabell!$B$2="","",IF(Testitaulu_Testtabell!A212="","",IF(Asetukset!$B$26=(MID(CELL("filename",A207),FIND("]",CELL("filename",A207))+1,255)),Testitaulu_Testtabell!A212,"")))</f>
        <v/>
      </c>
      <c r="B208" s="19" t="str">
        <f ca="1">IF(Testitaulu_Testtabell!$B$2="","",IF(Testitaulu_Testtabell!B212="","",IF(Asetukset!$B$26=(MID(CELL("filename",B207),FIND("]",CELL("filename",B207))+1,255)),Testitaulu_Testtabell!B212,"")))</f>
        <v/>
      </c>
      <c r="C208" s="38" t="str">
        <f ca="1">IF(Testitaulu_Testtabell!$B$2="","",IF(Testitaulu_Testtabell!C212="","",IF(Asetukset!$B$26=(MID(CELL("filename",C207),FIND("]",CELL("filename",C207))+1,255)),Testitaulu_Testtabell!C212,"")))</f>
        <v/>
      </c>
      <c r="D208" s="19" t="str">
        <f>IF(Aloitus_Start!$D$1="","",IF(B208="","",IF(C208="","",C208-B208)))</f>
        <v/>
      </c>
      <c r="E208" s="45" t="str">
        <f>IF(Aloitus_Start!$D$1="","",IF(B208="","",IF(B208=0,"",IF(B208=" ","",IF(C208="","",(C208/B208)-1)))))</f>
        <v/>
      </c>
      <c r="F208" s="19" t="str">
        <f ca="1">IF($A$3="","",IF(Aloitus_Start!$D$1="","",IF(B208="",IF(Aloitus_Start!$D$1="Suomi","Tieto puuttuu : "&amp;$A208,IF(Aloitus_Start!$D$1="Svenska","Information saknas : "&amp;$A208)),"")))</f>
        <v/>
      </c>
      <c r="G208" s="19" t="str">
        <f ca="1">IF($A$3="","",IF(Aloitus_Start!$D$1="","",IF(C208="",IF(Aloitus_Start!$D$1="Suomi","Tieto puuttuu : "&amp;$A208,IF(Aloitus_Start!$D$1="Svenska","Information saknas : "&amp;$A208)),"")))</f>
        <v/>
      </c>
    </row>
    <row r="209" spans="1:7" x14ac:dyDescent="0.2">
      <c r="A209" s="37" t="str">
        <f ca="1">IF(Testitaulu_Testtabell!$B$2="","",IF(Testitaulu_Testtabell!A213="","",IF(Asetukset!$B$26=(MID(CELL("filename",A208),FIND("]",CELL("filename",A208))+1,255)),Testitaulu_Testtabell!A213,"")))</f>
        <v/>
      </c>
      <c r="B209" s="19" t="str">
        <f ca="1">IF(Testitaulu_Testtabell!$B$2="","",IF(Testitaulu_Testtabell!B213="","",IF(Asetukset!$B$26=(MID(CELL("filename",B208),FIND("]",CELL("filename",B208))+1,255)),Testitaulu_Testtabell!B213,"")))</f>
        <v/>
      </c>
      <c r="C209" s="38" t="str">
        <f ca="1">IF(Testitaulu_Testtabell!$B$2="","",IF(Testitaulu_Testtabell!C213="","",IF(Asetukset!$B$26=(MID(CELL("filename",C208),FIND("]",CELL("filename",C208))+1,255)),Testitaulu_Testtabell!C213,"")))</f>
        <v/>
      </c>
      <c r="D209" s="19" t="str">
        <f>IF(Aloitus_Start!$D$1="","",IF(B209="","",IF(C209="","",C209-B209)))</f>
        <v/>
      </c>
      <c r="E209" s="45" t="str">
        <f>IF(Aloitus_Start!$D$1="","",IF(B209="","",IF(B209=0,"",IF(B209=" ","",IF(C209="","",(C209/B209)-1)))))</f>
        <v/>
      </c>
      <c r="F209" s="19" t="str">
        <f ca="1">IF($A$3="","",IF(Aloitus_Start!$D$1="","",IF(B209="",IF(Aloitus_Start!$D$1="Suomi","Tieto puuttuu : "&amp;$A209,IF(Aloitus_Start!$D$1="Svenska","Information saknas : "&amp;$A209)),"")))</f>
        <v/>
      </c>
      <c r="G209" s="19" t="str">
        <f ca="1">IF($A$3="","",IF(Aloitus_Start!$D$1="","",IF(C209="",IF(Aloitus_Start!$D$1="Suomi","Tieto puuttuu : "&amp;$A209,IF(Aloitus_Start!$D$1="Svenska","Information saknas : "&amp;$A209)),"")))</f>
        <v/>
      </c>
    </row>
    <row r="210" spans="1:7" x14ac:dyDescent="0.2">
      <c r="A210" s="37" t="str">
        <f ca="1">IF(Testitaulu_Testtabell!$B$2="","",IF(Testitaulu_Testtabell!A214="","",IF(Asetukset!$B$26=(MID(CELL("filename",A209),FIND("]",CELL("filename",A209))+1,255)),Testitaulu_Testtabell!A214,"")))</f>
        <v/>
      </c>
      <c r="B210" s="19" t="str">
        <f ca="1">IF(Testitaulu_Testtabell!$B$2="","",IF(Testitaulu_Testtabell!B214="","",IF(Asetukset!$B$26=(MID(CELL("filename",B209),FIND("]",CELL("filename",B209))+1,255)),Testitaulu_Testtabell!B214,"")))</f>
        <v/>
      </c>
      <c r="C210" s="38" t="str">
        <f ca="1">IF(Testitaulu_Testtabell!$B$2="","",IF(Testitaulu_Testtabell!C214="","",IF(Asetukset!$B$26=(MID(CELL("filename",C209),FIND("]",CELL("filename",C209))+1,255)),Testitaulu_Testtabell!C214,"")))</f>
        <v/>
      </c>
      <c r="D210" s="19" t="str">
        <f>IF(Aloitus_Start!$D$1="","",IF(B210="","",IF(C210="","",C210-B210)))</f>
        <v/>
      </c>
      <c r="E210" s="45" t="str">
        <f>IF(Aloitus_Start!$D$1="","",IF(B210="","",IF(B210=0,"",IF(B210=" ","",IF(C210="","",(C210/B210)-1)))))</f>
        <v/>
      </c>
      <c r="F210" s="19" t="str">
        <f ca="1">IF($A$3="","",IF(Aloitus_Start!$D$1="","",IF(B210="",IF(Aloitus_Start!$D$1="Suomi","Tieto puuttuu : "&amp;$A210,IF(Aloitus_Start!$D$1="Svenska","Information saknas : "&amp;$A210)),"")))</f>
        <v/>
      </c>
      <c r="G210" s="19" t="str">
        <f ca="1">IF($A$3="","",IF(Aloitus_Start!$D$1="","",IF(C210="",IF(Aloitus_Start!$D$1="Suomi","Tieto puuttuu : "&amp;$A210,IF(Aloitus_Start!$D$1="Svenska","Information saknas : "&amp;$A210)),"")))</f>
        <v/>
      </c>
    </row>
    <row r="211" spans="1:7" ht="11.25" customHeight="1" x14ac:dyDescent="0.2">
      <c r="A211" s="37" t="str">
        <f ca="1">IF(Testitaulu_Testtabell!$B$2="","",IF(Testitaulu_Testtabell!A215="","",IF(Asetukset!$B$26=(MID(CELL("filename",A210),FIND("]",CELL("filename",A210))+1,255)),Testitaulu_Testtabell!A215,"")))</f>
        <v/>
      </c>
      <c r="B211" s="19" t="str">
        <f ca="1">IF(Testitaulu_Testtabell!$B$2="","",IF(Testitaulu_Testtabell!B215="","",IF(Asetukset!$B$26=(MID(CELL("filename",B210),FIND("]",CELL("filename",B210))+1,255)),Testitaulu_Testtabell!B215,"")))</f>
        <v/>
      </c>
      <c r="C211" s="38" t="str">
        <f ca="1">IF(Testitaulu_Testtabell!$B$2="","",IF(Testitaulu_Testtabell!C215="","",IF(Asetukset!$B$26=(MID(CELL("filename",C210),FIND("]",CELL("filename",C210))+1,255)),Testitaulu_Testtabell!C215,"")))</f>
        <v/>
      </c>
      <c r="D211" s="19" t="str">
        <f>IF(Aloitus_Start!$D$1="","",IF(B211="","",IF(C211="","",C211-B211)))</f>
        <v/>
      </c>
      <c r="E211" s="45" t="str">
        <f>IF(Aloitus_Start!$D$1="","",IF(B211="","",IF(B211=0,"",IF(B211=" ","",IF(C211="","",(C211/B211)-1)))))</f>
        <v/>
      </c>
      <c r="F211" s="19" t="str">
        <f ca="1">IF($A$3="","",IF(Aloitus_Start!$D$1="","",IF(B211="",IF(Aloitus_Start!$D$1="Suomi","Tieto puuttuu : "&amp;$A211,IF(Aloitus_Start!$D$1="Svenska","Information saknas : "&amp;$A211)),"")))</f>
        <v/>
      </c>
      <c r="G211" s="19" t="str">
        <f ca="1">IF($A$3="","",IF(Aloitus_Start!$D$1="","",IF(C211="",IF(Aloitus_Start!$D$1="Suomi","Tieto puuttuu : "&amp;$A211,IF(Aloitus_Start!$D$1="Svenska","Information saknas : "&amp;$A211)),"")))</f>
        <v/>
      </c>
    </row>
    <row r="212" spans="1:7" ht="11.25" customHeight="1" x14ac:dyDescent="0.2">
      <c r="A212" s="37" t="str">
        <f ca="1">IF(Testitaulu_Testtabell!$B$2="","",IF(Testitaulu_Testtabell!A216="","",IF(Asetukset!$B$26=(MID(CELL("filename",A211),FIND("]",CELL("filename",A211))+1,255)),Testitaulu_Testtabell!A216,"")))</f>
        <v/>
      </c>
      <c r="B212" s="19" t="str">
        <f ca="1">IF(Testitaulu_Testtabell!$B$2="","",IF(Testitaulu_Testtabell!B216="","",IF(Asetukset!$B$26=(MID(CELL("filename",B211),FIND("]",CELL("filename",B211))+1,255)),Testitaulu_Testtabell!B216,"")))</f>
        <v/>
      </c>
      <c r="C212" s="38" t="str">
        <f ca="1">IF(Testitaulu_Testtabell!$B$2="","",IF(Testitaulu_Testtabell!C216="","",IF(Asetukset!$B$26=(MID(CELL("filename",C211),FIND("]",CELL("filename",C211))+1,255)),Testitaulu_Testtabell!C216,"")))</f>
        <v/>
      </c>
      <c r="D212" s="19" t="str">
        <f>IF(Aloitus_Start!$D$1="","",IF(B212="","",IF(C212="","",C212-B212)))</f>
        <v/>
      </c>
      <c r="E212" s="45" t="str">
        <f>IF(Aloitus_Start!$D$1="","",IF(B212="","",IF(B212=0,"",IF(B212=" ","",IF(C212="","",(C212/B212)-1)))))</f>
        <v/>
      </c>
      <c r="F212" s="19" t="str">
        <f ca="1">IF($A$3="","",IF(Aloitus_Start!$D$1="","",IF(B212="",IF(Aloitus_Start!$D$1="Suomi","Tieto puuttuu : "&amp;$A212,IF(Aloitus_Start!$D$1="Svenska","Information saknas : "&amp;$A212)),"")))</f>
        <v/>
      </c>
      <c r="G212" s="19" t="str">
        <f ca="1">IF($A$3="","",IF(Aloitus_Start!$D$1="","",IF(C212="",IF(Aloitus_Start!$D$1="Suomi","Tieto puuttuu : "&amp;$A212,IF(Aloitus_Start!$D$1="Svenska","Information saknas : "&amp;$A212)),"")))</f>
        <v/>
      </c>
    </row>
    <row r="213" spans="1:7" x14ac:dyDescent="0.2">
      <c r="A213" s="37" t="str">
        <f ca="1">IF(Testitaulu_Testtabell!$B$2="","",IF(Testitaulu_Testtabell!A217="","",IF(Asetukset!$B$26=(MID(CELL("filename",A212),FIND("]",CELL("filename",A212))+1,255)),Testitaulu_Testtabell!A217,"")))</f>
        <v/>
      </c>
      <c r="B213" s="19" t="str">
        <f ca="1">IF(Testitaulu_Testtabell!$B$2="","",IF(Testitaulu_Testtabell!B217="","",IF(Asetukset!$B$26=(MID(CELL("filename",B212),FIND("]",CELL("filename",B212))+1,255)),Testitaulu_Testtabell!B217,"")))</f>
        <v/>
      </c>
      <c r="C213" s="38" t="str">
        <f ca="1">IF(Testitaulu_Testtabell!$B$2="","",IF(Testitaulu_Testtabell!C217="","",IF(Asetukset!$B$26=(MID(CELL("filename",C212),FIND("]",CELL("filename",C212))+1,255)),Testitaulu_Testtabell!C217,"")))</f>
        <v/>
      </c>
      <c r="D213" s="19" t="str">
        <f>IF(Aloitus_Start!$D$1="","",IF(B213="","",IF(C213="","",C213-B213)))</f>
        <v/>
      </c>
      <c r="E213" s="45" t="str">
        <f>IF(Aloitus_Start!$D$1="","",IF(B213="","",IF(B213=0,"",IF(B213=" ","",IF(C213="","",(C213/B213)-1)))))</f>
        <v/>
      </c>
      <c r="F213" s="19" t="str">
        <f ca="1">IF($A$3="","",IF(Aloitus_Start!$D$1="","",IF(B213="",IF(Aloitus_Start!$D$1="Suomi","Tieto puuttuu : "&amp;$A213,IF(Aloitus_Start!$D$1="Svenska","Information saknas : "&amp;$A213)),"")))</f>
        <v/>
      </c>
      <c r="G213" s="19" t="str">
        <f ca="1">IF($A$3="","",IF(Aloitus_Start!$D$1="","",IF(C213="",IF(Aloitus_Start!$D$1="Suomi","Tieto puuttuu : "&amp;$A213,IF(Aloitus_Start!$D$1="Svenska","Information saknas : "&amp;$A213)),"")))</f>
        <v/>
      </c>
    </row>
    <row r="214" spans="1:7" x14ac:dyDescent="0.2">
      <c r="A214" s="37" t="str">
        <f ca="1">IF(Testitaulu_Testtabell!$B$2="","",IF(Testitaulu_Testtabell!A218="","",IF(Asetukset!$B$26=(MID(CELL("filename",A213),FIND("]",CELL("filename",A213))+1,255)),Testitaulu_Testtabell!A218,"")))</f>
        <v/>
      </c>
      <c r="B214" s="19" t="str">
        <f ca="1">IF(Testitaulu_Testtabell!$B$2="","",IF(Testitaulu_Testtabell!B218="","",IF(Asetukset!$B$26=(MID(CELL("filename",B213),FIND("]",CELL("filename",B213))+1,255)),Testitaulu_Testtabell!B218,"")))</f>
        <v/>
      </c>
      <c r="C214" s="38" t="str">
        <f ca="1">IF(Testitaulu_Testtabell!$B$2="","",IF(Testitaulu_Testtabell!C218="","",IF(Asetukset!$B$26=(MID(CELL("filename",C213),FIND("]",CELL("filename",C213))+1,255)),Testitaulu_Testtabell!C218,"")))</f>
        <v/>
      </c>
      <c r="D214" s="19" t="str">
        <f>IF(Aloitus_Start!$D$1="","",IF(B214="","",IF(C214="","",C214-B214)))</f>
        <v/>
      </c>
      <c r="E214" s="45" t="str">
        <f>IF(Aloitus_Start!$D$1="","",IF(B214="","",IF(B214=0,"",IF(B214=" ","",IF(C214="","",(C214/B214)-1)))))</f>
        <v/>
      </c>
      <c r="F214" s="19" t="str">
        <f ca="1">IF($A$3="","",IF(Aloitus_Start!$D$1="","",IF(B214="",IF(Aloitus_Start!$D$1="Suomi","Tieto puuttuu : "&amp;$A214,IF(Aloitus_Start!$D$1="Svenska","Information saknas : "&amp;$A214)),"")))</f>
        <v/>
      </c>
      <c r="G214" s="19" t="str">
        <f ca="1">IF($A$3="","",IF(Aloitus_Start!$D$1="","",IF(C214="",IF(Aloitus_Start!$D$1="Suomi","Tieto puuttuu : "&amp;$A214,IF(Aloitus_Start!$D$1="Svenska","Information saknas : "&amp;$A214)),"")))</f>
        <v/>
      </c>
    </row>
    <row r="215" spans="1:7" x14ac:dyDescent="0.2">
      <c r="A215" s="37" t="str">
        <f ca="1">IF(Testitaulu_Testtabell!$B$2="","",IF(Testitaulu_Testtabell!A219="","",IF(Asetukset!$B$26=(MID(CELL("filename",A214),FIND("]",CELL("filename",A214))+1,255)),Testitaulu_Testtabell!A219,"")))</f>
        <v/>
      </c>
      <c r="B215" s="19" t="str">
        <f ca="1">IF(Testitaulu_Testtabell!$B$2="","",IF(Testitaulu_Testtabell!B219="","",IF(Asetukset!$B$26=(MID(CELL("filename",B214),FIND("]",CELL("filename",B214))+1,255)),Testitaulu_Testtabell!B219,"")))</f>
        <v/>
      </c>
      <c r="C215" s="38" t="str">
        <f ca="1">IF(Testitaulu_Testtabell!$B$2="","",IF(Testitaulu_Testtabell!C219="","",IF(Asetukset!$B$26=(MID(CELL("filename",C214),FIND("]",CELL("filename",C214))+1,255)),Testitaulu_Testtabell!C219,"")))</f>
        <v/>
      </c>
      <c r="D215" s="19" t="str">
        <f>IF(Aloitus_Start!$D$1="","",IF(B215="","",IF(C215="","",C215-B215)))</f>
        <v/>
      </c>
      <c r="E215" s="45" t="str">
        <f>IF(Aloitus_Start!$D$1="","",IF(B215="","",IF(B215=0,"",IF(B215=" ","",IF(C215="","",(C215/B215)-1)))))</f>
        <v/>
      </c>
      <c r="F215" s="19" t="str">
        <f ca="1">IF($A$3="","",IF(Aloitus_Start!$D$1="","",IF(B215="",IF(Aloitus_Start!$D$1="Suomi","Tieto puuttuu : "&amp;$A215,IF(Aloitus_Start!$D$1="Svenska","Information saknas : "&amp;$A215)),"")))</f>
        <v/>
      </c>
      <c r="G215" s="19" t="str">
        <f ca="1">IF($A$3="","",IF(Aloitus_Start!$D$1="","",IF(C215="",IF(Aloitus_Start!$D$1="Suomi","Tieto puuttuu : "&amp;$A215,IF(Aloitus_Start!$D$1="Svenska","Information saknas : "&amp;$A215)),"")))</f>
        <v/>
      </c>
    </row>
    <row r="216" spans="1:7" x14ac:dyDescent="0.2">
      <c r="A216" s="37" t="str">
        <f ca="1">IF(Testitaulu_Testtabell!$B$2="","",IF(Testitaulu_Testtabell!A220="","",IF(Asetukset!$B$26=(MID(CELL("filename",A215),FIND("]",CELL("filename",A215))+1,255)),Testitaulu_Testtabell!A220,"")))</f>
        <v/>
      </c>
      <c r="B216" s="19" t="str">
        <f ca="1">IF(Testitaulu_Testtabell!$B$2="","",IF(Testitaulu_Testtabell!B220="","",IF(Asetukset!$B$26=(MID(CELL("filename",B215),FIND("]",CELL("filename",B215))+1,255)),Testitaulu_Testtabell!B220,"")))</f>
        <v/>
      </c>
      <c r="C216" s="38" t="str">
        <f ca="1">IF(Testitaulu_Testtabell!$B$2="","",IF(Testitaulu_Testtabell!C220="","",IF(Asetukset!$B$26=(MID(CELL("filename",C215),FIND("]",CELL("filename",C215))+1,255)),Testitaulu_Testtabell!C220,"")))</f>
        <v/>
      </c>
      <c r="D216" s="19" t="str">
        <f>IF(Aloitus_Start!$D$1="","",IF(B216="","",IF(C216="","",C216-B216)))</f>
        <v/>
      </c>
      <c r="E216" s="45" t="str">
        <f>IF(Aloitus_Start!$D$1="","",IF(B216="","",IF(B216=0,"",IF(B216=" ","",IF(C216="","",(C216/B216)-1)))))</f>
        <v/>
      </c>
      <c r="F216" s="19" t="str">
        <f ca="1">IF($A$3="","",IF(Aloitus_Start!$D$1="","",IF(B216="",IF(Aloitus_Start!$D$1="Suomi","Tieto puuttuu : "&amp;$A216,IF(Aloitus_Start!$D$1="Svenska","Information saknas : "&amp;$A216)),"")))</f>
        <v/>
      </c>
      <c r="G216" s="19" t="str">
        <f ca="1">IF($A$3="","",IF(Aloitus_Start!$D$1="","",IF(C216="",IF(Aloitus_Start!$D$1="Suomi","Tieto puuttuu : "&amp;$A216,IF(Aloitus_Start!$D$1="Svenska","Information saknas : "&amp;$A216)),"")))</f>
        <v/>
      </c>
    </row>
    <row r="217" spans="1:7" x14ac:dyDescent="0.2">
      <c r="A217" s="37" t="str">
        <f ca="1">IF(Testitaulu_Testtabell!$B$2="","",IF(Testitaulu_Testtabell!A221="","",IF(Asetukset!$B$26=(MID(CELL("filename",A216),FIND("]",CELL("filename",A216))+1,255)),Testitaulu_Testtabell!A221,"")))</f>
        <v/>
      </c>
      <c r="B217" s="19" t="str">
        <f ca="1">IF(Testitaulu_Testtabell!$B$2="","",IF(Testitaulu_Testtabell!B221="","",IF(Asetukset!$B$26=(MID(CELL("filename",B216),FIND("]",CELL("filename",B216))+1,255)),Testitaulu_Testtabell!B221,"")))</f>
        <v/>
      </c>
      <c r="C217" s="38" t="str">
        <f ca="1">IF(Testitaulu_Testtabell!$B$2="","",IF(Testitaulu_Testtabell!C221="","",IF(Asetukset!$B$26=(MID(CELL("filename",C216),FIND("]",CELL("filename",C216))+1,255)),Testitaulu_Testtabell!C221,"")))</f>
        <v/>
      </c>
      <c r="D217" s="19" t="str">
        <f>IF(Aloitus_Start!$D$1="","",IF(B217="","",IF(C217="","",C217-B217)))</f>
        <v/>
      </c>
      <c r="E217" s="45" t="str">
        <f>IF(Aloitus_Start!$D$1="","",IF(B217="","",IF(B217=0,"",IF(B217=" ","",IF(C217="","",(C217/B217)-1)))))</f>
        <v/>
      </c>
      <c r="F217" s="19" t="str">
        <f ca="1">IF($A$3="","",IF(Aloitus_Start!$D$1="","",IF(B217="",IF(Aloitus_Start!$D$1="Suomi","Tieto puuttuu : "&amp;$A217,IF(Aloitus_Start!$D$1="Svenska","Information saknas : "&amp;$A217)),"")))</f>
        <v/>
      </c>
      <c r="G217" s="19" t="str">
        <f ca="1">IF($A$3="","",IF(Aloitus_Start!$D$1="","",IF(C217="",IF(Aloitus_Start!$D$1="Suomi","Tieto puuttuu : "&amp;$A217,IF(Aloitus_Start!$D$1="Svenska","Information saknas : "&amp;$A217)),"")))</f>
        <v/>
      </c>
    </row>
    <row r="218" spans="1:7" x14ac:dyDescent="0.2">
      <c r="A218" s="37" t="str">
        <f ca="1">IF(Testitaulu_Testtabell!$B$2="","",IF(Testitaulu_Testtabell!A222="","",IF(Asetukset!$B$26=(MID(CELL("filename",A217),FIND("]",CELL("filename",A217))+1,255)),Testitaulu_Testtabell!A222,"")))</f>
        <v/>
      </c>
      <c r="B218" s="19" t="str">
        <f ca="1">IF(Testitaulu_Testtabell!$B$2="","",IF(Testitaulu_Testtabell!B222="","",IF(Asetukset!$B$26=(MID(CELL("filename",B217),FIND("]",CELL("filename",B217))+1,255)),Testitaulu_Testtabell!B222,"")))</f>
        <v/>
      </c>
      <c r="C218" s="38" t="str">
        <f ca="1">IF(Testitaulu_Testtabell!$B$2="","",IF(Testitaulu_Testtabell!C222="","",IF(Asetukset!$B$26=(MID(CELL("filename",C217),FIND("]",CELL("filename",C217))+1,255)),Testitaulu_Testtabell!C222,"")))</f>
        <v/>
      </c>
      <c r="D218" s="19" t="str">
        <f>IF(Aloitus_Start!$D$1="","",IF(B218="","",IF(C218="","",C218-B218)))</f>
        <v/>
      </c>
      <c r="E218" s="45" t="str">
        <f>IF(Aloitus_Start!$D$1="","",IF(B218="","",IF(B218=0,"",IF(B218=" ","",IF(C218="","",(C218/B218)-1)))))</f>
        <v/>
      </c>
      <c r="F218" s="19" t="str">
        <f ca="1">IF($A$3="","",IF(Aloitus_Start!$D$1="","",IF(B218="",IF(Aloitus_Start!$D$1="Suomi","Tieto puuttuu : "&amp;$A218,IF(Aloitus_Start!$D$1="Svenska","Information saknas : "&amp;$A218)),"")))</f>
        <v/>
      </c>
      <c r="G218" s="19" t="str">
        <f ca="1">IF($A$3="","",IF(Aloitus_Start!$D$1="","",IF(C218="",IF(Aloitus_Start!$D$1="Suomi","Tieto puuttuu : "&amp;$A218,IF(Aloitus_Start!$D$1="Svenska","Information saknas : "&amp;$A218)),"")))</f>
        <v/>
      </c>
    </row>
    <row r="219" spans="1:7" x14ac:dyDescent="0.2">
      <c r="A219" s="37" t="str">
        <f ca="1">IF(Testitaulu_Testtabell!$B$2="","",IF(Testitaulu_Testtabell!A223="","",IF(Asetukset!$B$26=(MID(CELL("filename",A218),FIND("]",CELL("filename",A218))+1,255)),Testitaulu_Testtabell!A223,"")))</f>
        <v/>
      </c>
      <c r="B219" s="19" t="str">
        <f ca="1">IF(Testitaulu_Testtabell!$B$2="","",IF(Testitaulu_Testtabell!B223="","",IF(Asetukset!$B$26=(MID(CELL("filename",B218),FIND("]",CELL("filename",B218))+1,255)),Testitaulu_Testtabell!B223,"")))</f>
        <v/>
      </c>
      <c r="C219" s="38" t="str">
        <f ca="1">IF(Testitaulu_Testtabell!$B$2="","",IF(Testitaulu_Testtabell!C223="","",IF(Asetukset!$B$26=(MID(CELL("filename",C218),FIND("]",CELL("filename",C218))+1,255)),Testitaulu_Testtabell!C223,"")))</f>
        <v/>
      </c>
      <c r="D219" s="19" t="str">
        <f>IF(Aloitus_Start!$D$1="","",IF(B219="","",IF(C219="","",C219-B219)))</f>
        <v/>
      </c>
      <c r="E219" s="45" t="str">
        <f>IF(Aloitus_Start!$D$1="","",IF(B219="","",IF(B219=0,"",IF(B219=" ","",IF(C219="","",(C219/B219)-1)))))</f>
        <v/>
      </c>
      <c r="F219" s="19" t="str">
        <f ca="1">IF($A$3="","",IF(Aloitus_Start!$D$1="","",IF(B219="",IF(Aloitus_Start!$D$1="Suomi","Tieto puuttuu : "&amp;$A219,IF(Aloitus_Start!$D$1="Svenska","Information saknas : "&amp;$A219)),"")))</f>
        <v/>
      </c>
      <c r="G219" s="19" t="str">
        <f ca="1">IF($A$3="","",IF(Aloitus_Start!$D$1="","",IF(C219="",IF(Aloitus_Start!$D$1="Suomi","Tieto puuttuu : "&amp;$A219,IF(Aloitus_Start!$D$1="Svenska","Information saknas : "&amp;$A219)),"")))</f>
        <v/>
      </c>
    </row>
    <row r="220" spans="1:7" x14ac:dyDescent="0.2">
      <c r="A220" s="37" t="str">
        <f ca="1">IF(Testitaulu_Testtabell!$B$2="","",IF(Testitaulu_Testtabell!A224="","",IF(Asetukset!$B$26=(MID(CELL("filename",A219),FIND("]",CELL("filename",A219))+1,255)),Testitaulu_Testtabell!A224,"")))</f>
        <v/>
      </c>
      <c r="B220" s="19" t="str">
        <f ca="1">IF(Testitaulu_Testtabell!$B$2="","",IF(Testitaulu_Testtabell!B224="","",IF(Asetukset!$B$26=(MID(CELL("filename",B219),FIND("]",CELL("filename",B219))+1,255)),Testitaulu_Testtabell!B224,"")))</f>
        <v/>
      </c>
      <c r="C220" s="38" t="str">
        <f ca="1">IF(Testitaulu_Testtabell!$B$2="","",IF(Testitaulu_Testtabell!C224="","",IF(Asetukset!$B$26=(MID(CELL("filename",C219),FIND("]",CELL("filename",C219))+1,255)),Testitaulu_Testtabell!C224,"")))</f>
        <v/>
      </c>
      <c r="D220" s="19" t="str">
        <f>IF(Aloitus_Start!$D$1="","",IF(B220="","",IF(C220="","",C220-B220)))</f>
        <v/>
      </c>
      <c r="E220" s="45" t="str">
        <f>IF(Aloitus_Start!$D$1="","",IF(B220="","",IF(B220=0,"",IF(B220=" ","",IF(C220="","",(C220/B220)-1)))))</f>
        <v/>
      </c>
      <c r="F220" s="19" t="str">
        <f ca="1">IF($A$3="","",IF(Aloitus_Start!$D$1="","",IF(B220="",IF(Aloitus_Start!$D$1="Suomi","Tieto puuttuu : "&amp;$A220,IF(Aloitus_Start!$D$1="Svenska","Information saknas : "&amp;$A220)),"")))</f>
        <v/>
      </c>
      <c r="G220" s="19" t="str">
        <f ca="1">IF($A$3="","",IF(Aloitus_Start!$D$1="","",IF(C220="",IF(Aloitus_Start!$D$1="Suomi","Tieto puuttuu : "&amp;$A220,IF(Aloitus_Start!$D$1="Svenska","Information saknas : "&amp;$A220)),"")))</f>
        <v/>
      </c>
    </row>
    <row r="221" spans="1:7" x14ac:dyDescent="0.2">
      <c r="A221" s="37" t="str">
        <f ca="1">IF(Testitaulu_Testtabell!$B$2="","",IF(Testitaulu_Testtabell!A225="","",IF(Asetukset!$B$26=(MID(CELL("filename",A220),FIND("]",CELL("filename",A220))+1,255)),Testitaulu_Testtabell!A225,"")))</f>
        <v/>
      </c>
      <c r="B221" s="19" t="str">
        <f ca="1">IF(Testitaulu_Testtabell!$B$2="","",IF(Testitaulu_Testtabell!B225="","",IF(Asetukset!$B$26=(MID(CELL("filename",B220),FIND("]",CELL("filename",B220))+1,255)),Testitaulu_Testtabell!B225,"")))</f>
        <v/>
      </c>
      <c r="C221" s="38" t="str">
        <f ca="1">IF(Testitaulu_Testtabell!$B$2="","",IF(Testitaulu_Testtabell!C225="","",IF(Asetukset!$B$26=(MID(CELL("filename",C220),FIND("]",CELL("filename",C220))+1,255)),Testitaulu_Testtabell!C225,"")))</f>
        <v/>
      </c>
      <c r="D221" s="19" t="str">
        <f>IF(Aloitus_Start!$D$1="","",IF(B221="","",IF(C221="","",C221-B221)))</f>
        <v/>
      </c>
      <c r="E221" s="45" t="str">
        <f>IF(Aloitus_Start!$D$1="","",IF(B221="","",IF(B221=0,"",IF(B221=" ","",IF(C221="","",(C221/B221)-1)))))</f>
        <v/>
      </c>
      <c r="F221" s="19" t="str">
        <f ca="1">IF($A$3="","",IF(Aloitus_Start!$D$1="","",IF(B221="",IF(Aloitus_Start!$D$1="Suomi","Tieto puuttuu : "&amp;$A221,IF(Aloitus_Start!$D$1="Svenska","Information saknas : "&amp;$A221)),"")))</f>
        <v/>
      </c>
      <c r="G221" s="19" t="str">
        <f ca="1">IF($A$3="","",IF(Aloitus_Start!$D$1="","",IF(C221="",IF(Aloitus_Start!$D$1="Suomi","Tieto puuttuu : "&amp;$A221,IF(Aloitus_Start!$D$1="Svenska","Information saknas : "&amp;$A221)),"")))</f>
        <v/>
      </c>
    </row>
    <row r="222" spans="1:7" x14ac:dyDescent="0.2">
      <c r="A222" s="37" t="str">
        <f ca="1">IF(Testitaulu_Testtabell!$B$2="","",IF(Testitaulu_Testtabell!A226="","",IF(Asetukset!$B$26=(MID(CELL("filename",A221),FIND("]",CELL("filename",A221))+1,255)),Testitaulu_Testtabell!A226,"")))</f>
        <v/>
      </c>
      <c r="B222" s="19" t="str">
        <f ca="1">IF(Testitaulu_Testtabell!$B$2="","",IF(Testitaulu_Testtabell!B226="","",IF(Asetukset!$B$26=(MID(CELL("filename",B221),FIND("]",CELL("filename",B221))+1,255)),Testitaulu_Testtabell!B226,"")))</f>
        <v/>
      </c>
      <c r="C222" s="38" t="str">
        <f ca="1">IF(Testitaulu_Testtabell!$B$2="","",IF(Testitaulu_Testtabell!C226="","",IF(Asetukset!$B$26=(MID(CELL("filename",C221),FIND("]",CELL("filename",C221))+1,255)),Testitaulu_Testtabell!C226,"")))</f>
        <v/>
      </c>
      <c r="D222" s="19" t="str">
        <f>IF(Aloitus_Start!$D$1="","",IF(B222="","",IF(C222="","",C222-B222)))</f>
        <v/>
      </c>
      <c r="E222" s="45" t="str">
        <f>IF(Aloitus_Start!$D$1="","",IF(B222="","",IF(B222=0,"",IF(B222=" ","",IF(C222="","",(C222/B222)-1)))))</f>
        <v/>
      </c>
      <c r="F222" s="19" t="str">
        <f ca="1">IF($A$3="","",IF(Aloitus_Start!$D$1="","",IF(B222="",IF(Aloitus_Start!$D$1="Suomi","Tieto puuttuu : "&amp;$A222,IF(Aloitus_Start!$D$1="Svenska","Information saknas : "&amp;$A222)),"")))</f>
        <v/>
      </c>
      <c r="G222" s="19" t="str">
        <f ca="1">IF($A$3="","",IF(Aloitus_Start!$D$1="","",IF(C222="",IF(Aloitus_Start!$D$1="Suomi","Tieto puuttuu : "&amp;$A222,IF(Aloitus_Start!$D$1="Svenska","Information saknas : "&amp;$A222)),"")))</f>
        <v/>
      </c>
    </row>
    <row r="223" spans="1:7" x14ac:dyDescent="0.2">
      <c r="A223" s="37" t="str">
        <f ca="1">IF(Testitaulu_Testtabell!$B$2="","",IF(Testitaulu_Testtabell!A227="","",IF(Asetukset!$B$26=(MID(CELL("filename",A222),FIND("]",CELL("filename",A222))+1,255)),Testitaulu_Testtabell!A227,"")))</f>
        <v/>
      </c>
      <c r="B223" s="19" t="str">
        <f ca="1">IF(Testitaulu_Testtabell!$B$2="","",IF(Testitaulu_Testtabell!B227="","",IF(Asetukset!$B$26=(MID(CELL("filename",B222),FIND("]",CELL("filename",B222))+1,255)),Testitaulu_Testtabell!B227,"")))</f>
        <v/>
      </c>
      <c r="C223" s="38" t="str">
        <f ca="1">IF(Testitaulu_Testtabell!$B$2="","",IF(Testitaulu_Testtabell!C227="","",IF(Asetukset!$B$26=(MID(CELL("filename",C222),FIND("]",CELL("filename",C222))+1,255)),Testitaulu_Testtabell!C227,"")))</f>
        <v/>
      </c>
      <c r="D223" s="19" t="str">
        <f>IF(Aloitus_Start!$D$1="","",IF(B223="","",IF(C223="","",C223-B223)))</f>
        <v/>
      </c>
      <c r="E223" s="45" t="str">
        <f>IF(Aloitus_Start!$D$1="","",IF(B223="","",IF(B223=0,"",IF(B223=" ","",IF(C223="","",(C223/B223)-1)))))</f>
        <v/>
      </c>
      <c r="F223" s="19" t="str">
        <f ca="1">IF($A$3="","",IF(Aloitus_Start!$D$1="","",IF(B223="",IF(Aloitus_Start!$D$1="Suomi","Tieto puuttuu : "&amp;$A223,IF(Aloitus_Start!$D$1="Svenska","Information saknas : "&amp;$A223)),"")))</f>
        <v/>
      </c>
      <c r="G223" s="19" t="str">
        <f ca="1">IF($A$3="","",IF(Aloitus_Start!$D$1="","",IF(C223="",IF(Aloitus_Start!$D$1="Suomi","Tieto puuttuu : "&amp;$A223,IF(Aloitus_Start!$D$1="Svenska","Information saknas : "&amp;$A223)),"")))</f>
        <v/>
      </c>
    </row>
    <row r="224" spans="1:7" x14ac:dyDescent="0.2">
      <c r="A224" s="37" t="str">
        <f ca="1">IF(Testitaulu_Testtabell!$B$2="","",IF(Testitaulu_Testtabell!A228="","",IF(Asetukset!$B$26=(MID(CELL("filename",A223),FIND("]",CELL("filename",A223))+1,255)),Testitaulu_Testtabell!A228,"")))</f>
        <v/>
      </c>
      <c r="B224" s="19" t="str">
        <f ca="1">IF(Testitaulu_Testtabell!$B$2="","",IF(Testitaulu_Testtabell!B228="","",IF(Asetukset!$B$26=(MID(CELL("filename",B223),FIND("]",CELL("filename",B223))+1,255)),Testitaulu_Testtabell!B228,"")))</f>
        <v/>
      </c>
      <c r="C224" s="38" t="str">
        <f ca="1">IF(Testitaulu_Testtabell!$B$2="","",IF(Testitaulu_Testtabell!C228="","",IF(Asetukset!$B$26=(MID(CELL("filename",C223),FIND("]",CELL("filename",C223))+1,255)),Testitaulu_Testtabell!C228,"")))</f>
        <v/>
      </c>
      <c r="D224" s="19" t="str">
        <f>IF(Aloitus_Start!$D$1="","",IF(B224="","",IF(C224="","",C224-B224)))</f>
        <v/>
      </c>
      <c r="E224" s="45" t="str">
        <f>IF(Aloitus_Start!$D$1="","",IF(B224="","",IF(B224=0,"",IF(B224=" ","",IF(C224="","",(C224/B224)-1)))))</f>
        <v/>
      </c>
      <c r="F224" s="19" t="str">
        <f ca="1">IF($A$3="","",IF(Aloitus_Start!$D$1="","",IF(B224="",IF(Aloitus_Start!$D$1="Suomi","Tieto puuttuu : "&amp;$A224,IF(Aloitus_Start!$D$1="Svenska","Information saknas : "&amp;$A224)),"")))</f>
        <v/>
      </c>
      <c r="G224" s="19" t="str">
        <f ca="1">IF($A$3="","",IF(Aloitus_Start!$D$1="","",IF(C224="",IF(Aloitus_Start!$D$1="Suomi","Tieto puuttuu : "&amp;$A224,IF(Aloitus_Start!$D$1="Svenska","Information saknas : "&amp;$A224)),"")))</f>
        <v/>
      </c>
    </row>
    <row r="225" spans="1:7" x14ac:dyDescent="0.2">
      <c r="A225" s="37" t="str">
        <f ca="1">IF(Testitaulu_Testtabell!$B$2="","",IF(Testitaulu_Testtabell!A229="","",IF(Asetukset!$B$26=(MID(CELL("filename",A224),FIND("]",CELL("filename",A224))+1,255)),Testitaulu_Testtabell!A229,"")))</f>
        <v/>
      </c>
      <c r="B225" s="19" t="str">
        <f ca="1">IF(Testitaulu_Testtabell!$B$2="","",IF(Testitaulu_Testtabell!B229="","",IF(Asetukset!$B$26=(MID(CELL("filename",B224),FIND("]",CELL("filename",B224))+1,255)),Testitaulu_Testtabell!B229,"")))</f>
        <v/>
      </c>
      <c r="C225" s="38" t="str">
        <f ca="1">IF(Testitaulu_Testtabell!$B$2="","",IF(Testitaulu_Testtabell!C229="","",IF(Asetukset!$B$26=(MID(CELL("filename",C224),FIND("]",CELL("filename",C224))+1,255)),Testitaulu_Testtabell!C229,"")))</f>
        <v/>
      </c>
      <c r="D225" s="19" t="str">
        <f>IF(Aloitus_Start!$D$1="","",IF(B225="","",IF(C225="","",C225-B225)))</f>
        <v/>
      </c>
      <c r="E225" s="45" t="str">
        <f>IF(Aloitus_Start!$D$1="","",IF(B225="","",IF(B225=0,"",IF(B225=" ","",IF(C225="","",(C225/B225)-1)))))</f>
        <v/>
      </c>
      <c r="F225" s="19" t="str">
        <f ca="1">IF($A$3="","",IF(Aloitus_Start!$D$1="","",IF(B225="",IF(Aloitus_Start!$D$1="Suomi","Tieto puuttuu : "&amp;$A225,IF(Aloitus_Start!$D$1="Svenska","Information saknas : "&amp;$A225)),"")))</f>
        <v/>
      </c>
      <c r="G225" s="19" t="str">
        <f ca="1">IF($A$3="","",IF(Aloitus_Start!$D$1="","",IF(C225="",IF(Aloitus_Start!$D$1="Suomi","Tieto puuttuu : "&amp;$A225,IF(Aloitus_Start!$D$1="Svenska","Information saknas : "&amp;$A225)),"")))</f>
        <v/>
      </c>
    </row>
    <row r="226" spans="1:7" x14ac:dyDescent="0.2">
      <c r="A226" s="37" t="str">
        <f ca="1">IF(Testitaulu_Testtabell!$B$2="","",IF(Testitaulu_Testtabell!A230="","",IF(Asetukset!$B$26=(MID(CELL("filename",A225),FIND("]",CELL("filename",A225))+1,255)),Testitaulu_Testtabell!A230,"")))</f>
        <v/>
      </c>
      <c r="B226" s="19" t="str">
        <f ca="1">IF(Testitaulu_Testtabell!$B$2="","",IF(Testitaulu_Testtabell!B230="","",IF(Asetukset!$B$26=(MID(CELL("filename",B225),FIND("]",CELL("filename",B225))+1,255)),Testitaulu_Testtabell!B230,"")))</f>
        <v/>
      </c>
      <c r="C226" s="38" t="str">
        <f ca="1">IF(Testitaulu_Testtabell!$B$2="","",IF(Testitaulu_Testtabell!C230="","",IF(Asetukset!$B$26=(MID(CELL("filename",C225),FIND("]",CELL("filename",C225))+1,255)),Testitaulu_Testtabell!C230,"")))</f>
        <v/>
      </c>
      <c r="D226" s="19" t="str">
        <f>IF(Aloitus_Start!$D$1="","",IF(B226="","",IF(C226="","",C226-B226)))</f>
        <v/>
      </c>
      <c r="E226" s="45" t="str">
        <f>IF(Aloitus_Start!$D$1="","",IF(B226="","",IF(B226=0,"",IF(B226=" ","",IF(C226="","",(C226/B226)-1)))))</f>
        <v/>
      </c>
      <c r="F226" s="19" t="str">
        <f ca="1">IF($A$3="","",IF(Aloitus_Start!$D$1="","",IF(B226="",IF(Aloitus_Start!$D$1="Suomi","Tieto puuttuu : "&amp;$A226,IF(Aloitus_Start!$D$1="Svenska","Information saknas : "&amp;$A226)),"")))</f>
        <v/>
      </c>
      <c r="G226" s="19" t="str">
        <f ca="1">IF($A$3="","",IF(Aloitus_Start!$D$1="","",IF(C226="",IF(Aloitus_Start!$D$1="Suomi","Tieto puuttuu : "&amp;$A226,IF(Aloitus_Start!$D$1="Svenska","Information saknas : "&amp;$A226)),"")))</f>
        <v/>
      </c>
    </row>
    <row r="227" spans="1:7" x14ac:dyDescent="0.2">
      <c r="A227" s="37" t="str">
        <f ca="1">IF(Testitaulu_Testtabell!$B$2="","",IF(Testitaulu_Testtabell!A231="","",IF(Asetukset!$B$26=(MID(CELL("filename",A226),FIND("]",CELL("filename",A226))+1,255)),Testitaulu_Testtabell!A231,"")))</f>
        <v/>
      </c>
      <c r="B227" s="19" t="str">
        <f ca="1">IF(Testitaulu_Testtabell!$B$2="","",IF(Testitaulu_Testtabell!B231="","",IF(Asetukset!$B$26=(MID(CELL("filename",B226),FIND("]",CELL("filename",B226))+1,255)),Testitaulu_Testtabell!B231,"")))</f>
        <v/>
      </c>
      <c r="C227" s="38" t="str">
        <f ca="1">IF(Testitaulu_Testtabell!$B$2="","",IF(Testitaulu_Testtabell!C231="","",IF(Asetukset!$B$26=(MID(CELL("filename",C226),FIND("]",CELL("filename",C226))+1,255)),Testitaulu_Testtabell!C231,"")))</f>
        <v/>
      </c>
      <c r="D227" s="19" t="str">
        <f>IF(Aloitus_Start!$D$1="","",IF(B227="","",IF(C227="","",C227-B227)))</f>
        <v/>
      </c>
      <c r="E227" s="45" t="str">
        <f>IF(Aloitus_Start!$D$1="","",IF(B227="","",IF(B227=0,"",IF(B227=" ","",IF(C227="","",(C227/B227)-1)))))</f>
        <v/>
      </c>
      <c r="F227" s="19" t="str">
        <f ca="1">IF($A$3="","",IF(Aloitus_Start!$D$1="","",IF(B227="",IF(Aloitus_Start!$D$1="Suomi","Tieto puuttuu : "&amp;$A227,IF(Aloitus_Start!$D$1="Svenska","Information saknas : "&amp;$A227)),"")))</f>
        <v/>
      </c>
      <c r="G227" s="19" t="str">
        <f ca="1">IF($A$3="","",IF(Aloitus_Start!$D$1="","",IF(C227="",IF(Aloitus_Start!$D$1="Suomi","Tieto puuttuu : "&amp;$A227,IF(Aloitus_Start!$D$1="Svenska","Information saknas : "&amp;$A227)),"")))</f>
        <v/>
      </c>
    </row>
    <row r="228" spans="1:7" x14ac:dyDescent="0.2">
      <c r="A228" s="37" t="str">
        <f ca="1">IF(Testitaulu_Testtabell!$B$2="","",IF(Testitaulu_Testtabell!A232="","",IF(Asetukset!$B$26=(MID(CELL("filename",A227),FIND("]",CELL("filename",A227))+1,255)),Testitaulu_Testtabell!A232,"")))</f>
        <v/>
      </c>
      <c r="B228" s="19" t="str">
        <f ca="1">IF(Testitaulu_Testtabell!$B$2="","",IF(Testitaulu_Testtabell!B232="","",IF(Asetukset!$B$26=(MID(CELL("filename",B227),FIND("]",CELL("filename",B227))+1,255)),Testitaulu_Testtabell!B232,"")))</f>
        <v/>
      </c>
      <c r="C228" s="38" t="str">
        <f ca="1">IF(Testitaulu_Testtabell!$B$2="","",IF(Testitaulu_Testtabell!C232="","",IF(Asetukset!$B$26=(MID(CELL("filename",C227),FIND("]",CELL("filename",C227))+1,255)),Testitaulu_Testtabell!C232,"")))</f>
        <v/>
      </c>
      <c r="D228" s="19" t="str">
        <f>IF(Aloitus_Start!$D$1="","",IF(B228="","",IF(C228="","",C228-B228)))</f>
        <v/>
      </c>
      <c r="E228" s="45" t="str">
        <f>IF(Aloitus_Start!$D$1="","",IF(B228="","",IF(B228=0,"",IF(B228=" ","",IF(C228="","",(C228/B228)-1)))))</f>
        <v/>
      </c>
      <c r="F228" s="19" t="str">
        <f ca="1">IF($A$3="","",IF(Aloitus_Start!$D$1="","",IF(B228="",IF(Aloitus_Start!$D$1="Suomi","Tieto puuttuu : "&amp;$A228,IF(Aloitus_Start!$D$1="Svenska","Information saknas : "&amp;$A228)),"")))</f>
        <v/>
      </c>
      <c r="G228" s="19" t="str">
        <f ca="1">IF($A$3="","",IF(Aloitus_Start!$D$1="","",IF(C228="",IF(Aloitus_Start!$D$1="Suomi","Tieto puuttuu : "&amp;$A228,IF(Aloitus_Start!$D$1="Svenska","Information saknas : "&amp;$A228)),"")))</f>
        <v/>
      </c>
    </row>
    <row r="229" spans="1:7" x14ac:dyDescent="0.2">
      <c r="A229" s="37" t="str">
        <f ca="1">IF(Testitaulu_Testtabell!$B$2="","",IF(Testitaulu_Testtabell!A233="","",IF(Asetukset!$B$26=(MID(CELL("filename",A228),FIND("]",CELL("filename",A228))+1,255)),Testitaulu_Testtabell!A233,"")))</f>
        <v/>
      </c>
      <c r="B229" s="19" t="str">
        <f ca="1">IF(Testitaulu_Testtabell!$B$2="","",IF(Testitaulu_Testtabell!B233="","",IF(Asetukset!$B$26=(MID(CELL("filename",B228),FIND("]",CELL("filename",B228))+1,255)),Testitaulu_Testtabell!B233,"")))</f>
        <v/>
      </c>
      <c r="C229" s="38" t="str">
        <f ca="1">IF(Testitaulu_Testtabell!$B$2="","",IF(Testitaulu_Testtabell!C233="","",IF(Asetukset!$B$26=(MID(CELL("filename",C228),FIND("]",CELL("filename",C228))+1,255)),Testitaulu_Testtabell!C233,"")))</f>
        <v/>
      </c>
      <c r="D229" s="19" t="str">
        <f>IF(Aloitus_Start!$D$1="","",IF(B229="","",IF(C229="","",C229-B229)))</f>
        <v/>
      </c>
      <c r="E229" s="45" t="str">
        <f>IF(Aloitus_Start!$D$1="","",IF(B229="","",IF(B229=0,"",IF(B229=" ","",IF(C229="","",(C229/B229)-1)))))</f>
        <v/>
      </c>
      <c r="F229" s="19" t="str">
        <f ca="1">IF($A$3="","",IF(Aloitus_Start!$D$1="","",IF(B229="",IF(Aloitus_Start!$D$1="Suomi","Tieto puuttuu : "&amp;$A229,IF(Aloitus_Start!$D$1="Svenska","Information saknas : "&amp;$A229)),"")))</f>
        <v/>
      </c>
      <c r="G229" s="19" t="str">
        <f ca="1">IF($A$3="","",IF(Aloitus_Start!$D$1="","",IF(C229="",IF(Aloitus_Start!$D$1="Suomi","Tieto puuttuu : "&amp;$A229,IF(Aloitus_Start!$D$1="Svenska","Information saknas : "&amp;$A229)),"")))</f>
        <v/>
      </c>
    </row>
    <row r="230" spans="1:7" x14ac:dyDescent="0.2">
      <c r="A230" s="37" t="str">
        <f ca="1">IF(Testitaulu_Testtabell!$B$2="","",IF(Testitaulu_Testtabell!A234="","",IF(Asetukset!$B$26=(MID(CELL("filename",A229),FIND("]",CELL("filename",A229))+1,255)),Testitaulu_Testtabell!A234,"")))</f>
        <v/>
      </c>
      <c r="B230" s="19" t="str">
        <f ca="1">IF(Testitaulu_Testtabell!$B$2="","",IF(Testitaulu_Testtabell!B234="","",IF(Asetukset!$B$26=(MID(CELL("filename",B229),FIND("]",CELL("filename",B229))+1,255)),Testitaulu_Testtabell!B234,"")))</f>
        <v/>
      </c>
      <c r="C230" s="38" t="str">
        <f ca="1">IF(Testitaulu_Testtabell!$B$2="","",IF(Testitaulu_Testtabell!C234="","",IF(Asetukset!$B$26=(MID(CELL("filename",C229),FIND("]",CELL("filename",C229))+1,255)),Testitaulu_Testtabell!C234,"")))</f>
        <v/>
      </c>
      <c r="D230" s="19" t="str">
        <f>IF(Aloitus_Start!$D$1="","",IF(B230="","",IF(C230="","",C230-B230)))</f>
        <v/>
      </c>
      <c r="E230" s="45" t="str">
        <f>IF(Aloitus_Start!$D$1="","",IF(B230="","",IF(B230=0,"",IF(B230=" ","",IF(C230="","",(C230/B230)-1)))))</f>
        <v/>
      </c>
      <c r="F230" s="19" t="str">
        <f ca="1">IF($A$3="","",IF(Aloitus_Start!$D$1="","",IF(B230="",IF(Aloitus_Start!$D$1="Suomi","Tieto puuttuu : "&amp;$A230,IF(Aloitus_Start!$D$1="Svenska","Information saknas : "&amp;$A230)),"")))</f>
        <v/>
      </c>
      <c r="G230" s="19" t="str">
        <f ca="1">IF($A$3="","",IF(Aloitus_Start!$D$1="","",IF(C230="",IF(Aloitus_Start!$D$1="Suomi","Tieto puuttuu : "&amp;$A230,IF(Aloitus_Start!$D$1="Svenska","Information saknas : "&amp;$A230)),"")))</f>
        <v/>
      </c>
    </row>
    <row r="231" spans="1:7" x14ac:dyDescent="0.2">
      <c r="A231" s="37" t="str">
        <f ca="1">IF(Testitaulu_Testtabell!$B$2="","",IF(Testitaulu_Testtabell!A235="","",IF(Asetukset!$B$26=(MID(CELL("filename",A230),FIND("]",CELL("filename",A230))+1,255)),Testitaulu_Testtabell!A235,"")))</f>
        <v/>
      </c>
      <c r="B231" s="19" t="str">
        <f ca="1">IF(Testitaulu_Testtabell!$B$2="","",IF(Testitaulu_Testtabell!B235="","",IF(Asetukset!$B$26=(MID(CELL("filename",B230),FIND("]",CELL("filename",B230))+1,255)),Testitaulu_Testtabell!B235,"")))</f>
        <v/>
      </c>
      <c r="C231" s="38" t="str">
        <f ca="1">IF(Testitaulu_Testtabell!$B$2="","",IF(Testitaulu_Testtabell!C235="","",IF(Asetukset!$B$26=(MID(CELL("filename",C230),FIND("]",CELL("filename",C230))+1,255)),Testitaulu_Testtabell!C235,"")))</f>
        <v/>
      </c>
      <c r="D231" s="19" t="str">
        <f>IF(Aloitus_Start!$D$1="","",IF(B231="","",IF(C231="","",C231-B231)))</f>
        <v/>
      </c>
      <c r="E231" s="45" t="str">
        <f>IF(Aloitus_Start!$D$1="","",IF(B231="","",IF(B231=0,"",IF(B231=" ","",IF(C231="","",(C231/B231)-1)))))</f>
        <v/>
      </c>
      <c r="F231" s="19" t="str">
        <f ca="1">IF($A$3="","",IF(Aloitus_Start!$D$1="","",IF(B231="",IF(Aloitus_Start!$D$1="Suomi","Tieto puuttuu : "&amp;$A231,IF(Aloitus_Start!$D$1="Svenska","Information saknas : "&amp;$A231)),"")))</f>
        <v/>
      </c>
      <c r="G231" s="19" t="str">
        <f ca="1">IF($A$3="","",IF(Aloitus_Start!$D$1="","",IF(C231="",IF(Aloitus_Start!$D$1="Suomi","Tieto puuttuu : "&amp;$A231,IF(Aloitus_Start!$D$1="Svenska","Information saknas : "&amp;$A231)),"")))</f>
        <v/>
      </c>
    </row>
    <row r="232" spans="1:7" x14ac:dyDescent="0.2">
      <c r="A232" s="37" t="str">
        <f ca="1">IF(Testitaulu_Testtabell!$B$2="","",IF(Testitaulu_Testtabell!A236="","",IF(Asetukset!$B$26=(MID(CELL("filename",A231),FIND("]",CELL("filename",A231))+1,255)),Testitaulu_Testtabell!A236,"")))</f>
        <v/>
      </c>
      <c r="B232" s="19" t="str">
        <f ca="1">IF(Testitaulu_Testtabell!$B$2="","",IF(Testitaulu_Testtabell!B236="","",IF(Asetukset!$B$26=(MID(CELL("filename",B231),FIND("]",CELL("filename",B231))+1,255)),Testitaulu_Testtabell!B236,"")))</f>
        <v/>
      </c>
      <c r="C232" s="38" t="str">
        <f ca="1">IF(Testitaulu_Testtabell!$B$2="","",IF(Testitaulu_Testtabell!C236="","",IF(Asetukset!$B$26=(MID(CELL("filename",C231),FIND("]",CELL("filename",C231))+1,255)),Testitaulu_Testtabell!C236,"")))</f>
        <v/>
      </c>
      <c r="D232" s="19" t="str">
        <f>IF(Aloitus_Start!$D$1="","",IF(B232="","",IF(C232="","",C232-B232)))</f>
        <v/>
      </c>
      <c r="E232" s="45" t="str">
        <f>IF(Aloitus_Start!$D$1="","",IF(B232="","",IF(B232=0,"",IF(B232=" ","",IF(C232="","",(C232/B232)-1)))))</f>
        <v/>
      </c>
      <c r="F232" s="19" t="str">
        <f ca="1">IF($A$3="","",IF(Aloitus_Start!$D$1="","",IF(B232="",IF(Aloitus_Start!$D$1="Suomi","Tieto puuttuu : "&amp;$A232,IF(Aloitus_Start!$D$1="Svenska","Information saknas : "&amp;$A232)),"")))</f>
        <v/>
      </c>
      <c r="G232" s="19" t="str">
        <f ca="1">IF($A$3="","",IF(Aloitus_Start!$D$1="","",IF(C232="",IF(Aloitus_Start!$D$1="Suomi","Tieto puuttuu : "&amp;$A232,IF(Aloitus_Start!$D$1="Svenska","Information saknas : "&amp;$A232)),"")))</f>
        <v/>
      </c>
    </row>
    <row r="233" spans="1:7" x14ac:dyDescent="0.2">
      <c r="A233" s="37" t="str">
        <f ca="1">IF(Testitaulu_Testtabell!$B$2="","",IF(Testitaulu_Testtabell!A237="","",IF(Asetukset!$B$26=(MID(CELL("filename",A232),FIND("]",CELL("filename",A232))+1,255)),Testitaulu_Testtabell!A237,"")))</f>
        <v/>
      </c>
      <c r="B233" s="19" t="str">
        <f ca="1">IF(Testitaulu_Testtabell!$B$2="","",IF(Testitaulu_Testtabell!B237="","",IF(Asetukset!$B$26=(MID(CELL("filename",B232),FIND("]",CELL("filename",B232))+1,255)),Testitaulu_Testtabell!B237,"")))</f>
        <v/>
      </c>
      <c r="C233" s="38" t="str">
        <f ca="1">IF(Testitaulu_Testtabell!$B$2="","",IF(Testitaulu_Testtabell!C237="","",IF(Asetukset!$B$26=(MID(CELL("filename",C232),FIND("]",CELL("filename",C232))+1,255)),Testitaulu_Testtabell!C237,"")))</f>
        <v/>
      </c>
      <c r="D233" s="19" t="str">
        <f>IF(Aloitus_Start!$D$1="","",IF(B233="","",IF(C233="","",C233-B233)))</f>
        <v/>
      </c>
      <c r="E233" s="45" t="str">
        <f>IF(Aloitus_Start!$D$1="","",IF(B233="","",IF(B233=0,"",IF(B233=" ","",IF(C233="","",(C233/B233)-1)))))</f>
        <v/>
      </c>
      <c r="F233" s="19" t="str">
        <f ca="1">IF($A$3="","",IF(Aloitus_Start!$D$1="","",IF(B233="",IF(Aloitus_Start!$D$1="Suomi","Tieto puuttuu : "&amp;$A233,IF(Aloitus_Start!$D$1="Svenska","Information saknas : "&amp;$A233)),"")))</f>
        <v/>
      </c>
      <c r="G233" s="19" t="str">
        <f ca="1">IF($A$3="","",IF(Aloitus_Start!$D$1="","",IF(C233="",IF(Aloitus_Start!$D$1="Suomi","Tieto puuttuu : "&amp;$A233,IF(Aloitus_Start!$D$1="Svenska","Information saknas : "&amp;$A233)),"")))</f>
        <v/>
      </c>
    </row>
    <row r="234" spans="1:7" x14ac:dyDescent="0.2">
      <c r="A234" s="37" t="str">
        <f ca="1">IF(Testitaulu_Testtabell!$B$2="","",IF(Testitaulu_Testtabell!A238="","",IF(Asetukset!$B$26=(MID(CELL("filename",A233),FIND("]",CELL("filename",A233))+1,255)),Testitaulu_Testtabell!A238,"")))</f>
        <v/>
      </c>
      <c r="B234" s="19" t="str">
        <f ca="1">IF(Testitaulu_Testtabell!$B$2="","",IF(Testitaulu_Testtabell!B238="","",IF(Asetukset!$B$26=(MID(CELL("filename",B233),FIND("]",CELL("filename",B233))+1,255)),Testitaulu_Testtabell!B238,"")))</f>
        <v/>
      </c>
      <c r="C234" s="38" t="str">
        <f ca="1">IF(Testitaulu_Testtabell!$B$2="","",IF(Testitaulu_Testtabell!C238="","",IF(Asetukset!$B$26=(MID(CELL("filename",C233),FIND("]",CELL("filename",C233))+1,255)),Testitaulu_Testtabell!C238,"")))</f>
        <v/>
      </c>
      <c r="D234" s="19" t="str">
        <f>IF(Aloitus_Start!$D$1="","",IF(B234="","",IF(C234="","",C234-B234)))</f>
        <v/>
      </c>
      <c r="E234" s="45" t="str">
        <f>IF(Aloitus_Start!$D$1="","",IF(B234="","",IF(B234=0,"",IF(B234=" ","",IF(C234="","",(C234/B234)-1)))))</f>
        <v/>
      </c>
      <c r="F234" s="19" t="str">
        <f ca="1">IF($A$3="","",IF(Aloitus_Start!$D$1="","",IF(B234="",IF(Aloitus_Start!$D$1="Suomi","Tieto puuttuu : "&amp;$A234,IF(Aloitus_Start!$D$1="Svenska","Information saknas : "&amp;$A234)),"")))</f>
        <v/>
      </c>
      <c r="G234" s="19" t="str">
        <f ca="1">IF($A$3="","",IF(Aloitus_Start!$D$1="","",IF(C234="",IF(Aloitus_Start!$D$1="Suomi","Tieto puuttuu : "&amp;$A234,IF(Aloitus_Start!$D$1="Svenska","Information saknas : "&amp;$A234)),"")))</f>
        <v/>
      </c>
    </row>
    <row r="235" spans="1:7" x14ac:dyDescent="0.2">
      <c r="A235" s="37" t="str">
        <f ca="1">IF(Testitaulu_Testtabell!$B$2="","",IF(Testitaulu_Testtabell!A239="","",IF(Asetukset!$B$26=(MID(CELL("filename",A234),FIND("]",CELL("filename",A234))+1,255)),Testitaulu_Testtabell!A239,"")))</f>
        <v/>
      </c>
      <c r="B235" s="19" t="str">
        <f ca="1">IF(Testitaulu_Testtabell!$B$2="","",IF(Testitaulu_Testtabell!B239="","",IF(Asetukset!$B$26=(MID(CELL("filename",B234),FIND("]",CELL("filename",B234))+1,255)),Testitaulu_Testtabell!B239,"")))</f>
        <v/>
      </c>
      <c r="C235" s="38" t="str">
        <f ca="1">IF(Testitaulu_Testtabell!$B$2="","",IF(Testitaulu_Testtabell!C239="","",IF(Asetukset!$B$26=(MID(CELL("filename",C234),FIND("]",CELL("filename",C234))+1,255)),Testitaulu_Testtabell!C239,"")))</f>
        <v/>
      </c>
      <c r="D235" s="19" t="str">
        <f>IF(Aloitus_Start!$D$1="","",IF(B235="","",IF(C235="","",C235-B235)))</f>
        <v/>
      </c>
      <c r="E235" s="45" t="str">
        <f>IF(Aloitus_Start!$D$1="","",IF(B235="","",IF(B235=0,"",IF(B235=" ","",IF(C235="","",(C235/B235)-1)))))</f>
        <v/>
      </c>
      <c r="F235" s="19" t="str">
        <f ca="1">IF($A$3="","",IF(Aloitus_Start!$D$1="","",IF(B235="",IF(Aloitus_Start!$D$1="Suomi","Tieto puuttuu : "&amp;$A235,IF(Aloitus_Start!$D$1="Svenska","Information saknas : "&amp;$A235)),"")))</f>
        <v/>
      </c>
      <c r="G235" s="19" t="str">
        <f ca="1">IF($A$3="","",IF(Aloitus_Start!$D$1="","",IF(C235="",IF(Aloitus_Start!$D$1="Suomi","Tieto puuttuu : "&amp;$A235,IF(Aloitus_Start!$D$1="Svenska","Information saknas : "&amp;$A235)),"")))</f>
        <v/>
      </c>
    </row>
    <row r="236" spans="1:7" x14ac:dyDescent="0.2">
      <c r="A236" s="37" t="str">
        <f ca="1">IF(Testitaulu_Testtabell!$B$2="","",IF(Testitaulu_Testtabell!A240="","",IF(Asetukset!$B$26=(MID(CELL("filename",A235),FIND("]",CELL("filename",A235))+1,255)),Testitaulu_Testtabell!A240,"")))</f>
        <v/>
      </c>
      <c r="B236" s="19" t="str">
        <f ca="1">IF(Testitaulu_Testtabell!$B$2="","",IF(Testitaulu_Testtabell!B240="","",IF(Asetukset!$B$26=(MID(CELL("filename",B235),FIND("]",CELL("filename",B235))+1,255)),Testitaulu_Testtabell!B240,"")))</f>
        <v/>
      </c>
      <c r="C236" s="38" t="str">
        <f ca="1">IF(Testitaulu_Testtabell!$B$2="","",IF(Testitaulu_Testtabell!C240="","",IF(Asetukset!$B$26=(MID(CELL("filename",C235),FIND("]",CELL("filename",C235))+1,255)),Testitaulu_Testtabell!C240,"")))</f>
        <v/>
      </c>
      <c r="D236" s="19" t="str">
        <f>IF(Aloitus_Start!$D$1="","",IF(B236="","",IF(C236="","",C236-B236)))</f>
        <v/>
      </c>
      <c r="E236" s="45" t="str">
        <f>IF(Aloitus_Start!$D$1="","",IF(B236="","",IF(B236=0,"",IF(B236=" ","",IF(C236="","",(C236/B236)-1)))))</f>
        <v/>
      </c>
      <c r="F236" s="19" t="str">
        <f ca="1">IF($A$3="","",IF(Aloitus_Start!$D$1="","",IF(B236="",IF(Aloitus_Start!$D$1="Suomi","Tieto puuttuu : "&amp;$A236,IF(Aloitus_Start!$D$1="Svenska","Information saknas : "&amp;$A236)),"")))</f>
        <v/>
      </c>
      <c r="G236" s="19" t="str">
        <f ca="1">IF($A$3="","",IF(Aloitus_Start!$D$1="","",IF(C236="",IF(Aloitus_Start!$D$1="Suomi","Tieto puuttuu : "&amp;$A236,IF(Aloitus_Start!$D$1="Svenska","Information saknas : "&amp;$A236)),"")))</f>
        <v/>
      </c>
    </row>
    <row r="237" spans="1:7" x14ac:dyDescent="0.2">
      <c r="A237" s="37" t="str">
        <f ca="1">IF(Testitaulu_Testtabell!$B$2="","",IF(Testitaulu_Testtabell!A241="","",IF(Asetukset!$B$26=(MID(CELL("filename",A236),FIND("]",CELL("filename",A236))+1,255)),Testitaulu_Testtabell!A241,"")))</f>
        <v/>
      </c>
      <c r="B237" s="19" t="str">
        <f ca="1">IF(Testitaulu_Testtabell!$B$2="","",IF(Testitaulu_Testtabell!B241="","",IF(Asetukset!$B$26=(MID(CELL("filename",B236),FIND("]",CELL("filename",B236))+1,255)),Testitaulu_Testtabell!B241,"")))</f>
        <v/>
      </c>
      <c r="C237" s="38" t="str">
        <f ca="1">IF(Testitaulu_Testtabell!$B$2="","",IF(Testitaulu_Testtabell!C241="","",IF(Asetukset!$B$26=(MID(CELL("filename",C236),FIND("]",CELL("filename",C236))+1,255)),Testitaulu_Testtabell!C241,"")))</f>
        <v/>
      </c>
      <c r="D237" s="19" t="str">
        <f>IF(Aloitus_Start!$D$1="","",IF(B237="","",IF(C237="","",C237-B237)))</f>
        <v/>
      </c>
      <c r="E237" s="45" t="str">
        <f>IF(Aloitus_Start!$D$1="","",IF(B237="","",IF(B237=0,"",IF(B237=" ","",IF(C237="","",(C237/B237)-1)))))</f>
        <v/>
      </c>
      <c r="F237" s="19" t="str">
        <f ca="1">IF($A$3="","",IF(Aloitus_Start!$D$1="","",IF(B237="",IF(Aloitus_Start!$D$1="Suomi","Tieto puuttuu : "&amp;$A237,IF(Aloitus_Start!$D$1="Svenska","Information saknas : "&amp;$A237)),"")))</f>
        <v/>
      </c>
      <c r="G237" s="19" t="str">
        <f ca="1">IF($A$3="","",IF(Aloitus_Start!$D$1="","",IF(C237="",IF(Aloitus_Start!$D$1="Suomi","Tieto puuttuu : "&amp;$A237,IF(Aloitus_Start!$D$1="Svenska","Information saknas : "&amp;$A237)),"")))</f>
        <v/>
      </c>
    </row>
    <row r="238" spans="1:7" x14ac:dyDescent="0.2">
      <c r="A238" s="37" t="str">
        <f ca="1">IF(Testitaulu_Testtabell!$B$2="","",IF(Testitaulu_Testtabell!A242="","",IF(Asetukset!$B$26=(MID(CELL("filename",A237),FIND("]",CELL("filename",A237))+1,255)),Testitaulu_Testtabell!A242,"")))</f>
        <v/>
      </c>
      <c r="B238" s="19" t="str">
        <f ca="1">IF(Testitaulu_Testtabell!$B$2="","",IF(Testitaulu_Testtabell!B242="","",IF(Asetukset!$B$26=(MID(CELL("filename",B237),FIND("]",CELL("filename",B237))+1,255)),Testitaulu_Testtabell!B242,"")))</f>
        <v/>
      </c>
      <c r="C238" s="38" t="str">
        <f ca="1">IF(Testitaulu_Testtabell!$B$2="","",IF(Testitaulu_Testtabell!C242="","",IF(Asetukset!$B$26=(MID(CELL("filename",C237),FIND("]",CELL("filename",C237))+1,255)),Testitaulu_Testtabell!C242,"")))</f>
        <v/>
      </c>
      <c r="D238" s="19" t="str">
        <f>IF(Aloitus_Start!$D$1="","",IF(B238="","",IF(C238="","",C238-B238)))</f>
        <v/>
      </c>
      <c r="E238" s="45" t="str">
        <f>IF(Aloitus_Start!$D$1="","",IF(B238="","",IF(B238=0,"",IF(B238=" ","",IF(C238="","",(C238/B238)-1)))))</f>
        <v/>
      </c>
      <c r="F238" s="19" t="str">
        <f ca="1">IF($A$3="","",IF(Aloitus_Start!$D$1="","",IF(B238="",IF(Aloitus_Start!$D$1="Suomi","Tieto puuttuu : "&amp;$A238,IF(Aloitus_Start!$D$1="Svenska","Information saknas : "&amp;$A238)),"")))</f>
        <v/>
      </c>
      <c r="G238" s="19" t="str">
        <f ca="1">IF($A$3="","",IF(Aloitus_Start!$D$1="","",IF(C238="",IF(Aloitus_Start!$D$1="Suomi","Tieto puuttuu : "&amp;$A238,IF(Aloitus_Start!$D$1="Svenska","Information saknas : "&amp;$A238)),"")))</f>
        <v/>
      </c>
    </row>
    <row r="239" spans="1:7" x14ac:dyDescent="0.2">
      <c r="A239" s="37" t="str">
        <f ca="1">IF(Testitaulu_Testtabell!$B$2="","",IF(Testitaulu_Testtabell!A243="","",IF(Asetukset!$B$26=(MID(CELL("filename",A238),FIND("]",CELL("filename",A238))+1,255)),Testitaulu_Testtabell!A243,"")))</f>
        <v/>
      </c>
      <c r="B239" s="19" t="str">
        <f ca="1">IF(Testitaulu_Testtabell!$B$2="","",IF(Testitaulu_Testtabell!B243="","",IF(Asetukset!$B$26=(MID(CELL("filename",B238),FIND("]",CELL("filename",B238))+1,255)),Testitaulu_Testtabell!B243,"")))</f>
        <v/>
      </c>
      <c r="C239" s="38" t="str">
        <f ca="1">IF(Testitaulu_Testtabell!$B$2="","",IF(Testitaulu_Testtabell!C243="","",IF(Asetukset!$B$26=(MID(CELL("filename",C238),FIND("]",CELL("filename",C238))+1,255)),Testitaulu_Testtabell!C243,"")))</f>
        <v/>
      </c>
      <c r="D239" s="19" t="str">
        <f>IF(Aloitus_Start!$D$1="","",IF(B239="","",IF(C239="","",C239-B239)))</f>
        <v/>
      </c>
      <c r="E239" s="45" t="str">
        <f>IF(Aloitus_Start!$D$1="","",IF(B239="","",IF(B239=0,"",IF(B239=" ","",IF(C239="","",(C239/B239)-1)))))</f>
        <v/>
      </c>
      <c r="F239" s="19" t="str">
        <f ca="1">IF($A$3="","",IF(Aloitus_Start!$D$1="","",IF(B239="",IF(Aloitus_Start!$D$1="Suomi","Tieto puuttuu : "&amp;$A239,IF(Aloitus_Start!$D$1="Svenska","Information saknas : "&amp;$A239)),"")))</f>
        <v/>
      </c>
      <c r="G239" s="19" t="str">
        <f ca="1">IF($A$3="","",IF(Aloitus_Start!$D$1="","",IF(C239="",IF(Aloitus_Start!$D$1="Suomi","Tieto puuttuu : "&amp;$A239,IF(Aloitus_Start!$D$1="Svenska","Information saknas : "&amp;$A239)),"")))</f>
        <v/>
      </c>
    </row>
    <row r="240" spans="1:7" x14ac:dyDescent="0.2">
      <c r="A240" s="37" t="str">
        <f ca="1">IF(Testitaulu_Testtabell!$B$2="","",IF(Testitaulu_Testtabell!A244="","",IF(Asetukset!$B$26=(MID(CELL("filename",A239),FIND("]",CELL("filename",A239))+1,255)),Testitaulu_Testtabell!A244,"")))</f>
        <v/>
      </c>
      <c r="B240" s="19" t="str">
        <f ca="1">IF(Testitaulu_Testtabell!$B$2="","",IF(Testitaulu_Testtabell!B244="","",IF(Asetukset!$B$26=(MID(CELL("filename",B239),FIND("]",CELL("filename",B239))+1,255)),Testitaulu_Testtabell!B244,"")))</f>
        <v/>
      </c>
      <c r="C240" s="38" t="str">
        <f ca="1">IF(Testitaulu_Testtabell!$B$2="","",IF(Testitaulu_Testtabell!C244="","",IF(Asetukset!$B$26=(MID(CELL("filename",C239),FIND("]",CELL("filename",C239))+1,255)),Testitaulu_Testtabell!C244,"")))</f>
        <v/>
      </c>
      <c r="D240" s="19" t="str">
        <f>IF(Aloitus_Start!$D$1="","",IF(B240="","",IF(C240="","",C240-B240)))</f>
        <v/>
      </c>
      <c r="E240" s="45" t="str">
        <f>IF(Aloitus_Start!$D$1="","",IF(B240="","",IF(B240=0,"",IF(B240=" ","",IF(C240="","",(C240/B240)-1)))))</f>
        <v/>
      </c>
      <c r="F240" s="19" t="str">
        <f ca="1">IF($A$3="","",IF(Aloitus_Start!$D$1="","",IF(B240="",IF(Aloitus_Start!$D$1="Suomi","Tieto puuttuu : "&amp;$A240,IF(Aloitus_Start!$D$1="Svenska","Information saknas : "&amp;$A240)),"")))</f>
        <v/>
      </c>
      <c r="G240" s="19" t="str">
        <f ca="1">IF($A$3="","",IF(Aloitus_Start!$D$1="","",IF(C240="",IF(Aloitus_Start!$D$1="Suomi","Tieto puuttuu : "&amp;$A240,IF(Aloitus_Start!$D$1="Svenska","Information saknas : "&amp;$A240)),"")))</f>
        <v/>
      </c>
    </row>
    <row r="241" spans="1:7" x14ac:dyDescent="0.2">
      <c r="A241" s="37" t="str">
        <f ca="1">IF(Testitaulu_Testtabell!$B$2="","",IF(Testitaulu_Testtabell!A245="","",IF(Asetukset!$B$26=(MID(CELL("filename",A240),FIND("]",CELL("filename",A240))+1,255)),Testitaulu_Testtabell!A245,"")))</f>
        <v/>
      </c>
      <c r="B241" s="19" t="str">
        <f ca="1">IF(Testitaulu_Testtabell!$B$2="","",IF(Testitaulu_Testtabell!B245="","",IF(Asetukset!$B$26=(MID(CELL("filename",B240),FIND("]",CELL("filename",B240))+1,255)),Testitaulu_Testtabell!B245,"")))</f>
        <v/>
      </c>
      <c r="C241" s="38" t="str">
        <f ca="1">IF(Testitaulu_Testtabell!$B$2="","",IF(Testitaulu_Testtabell!C245="","",IF(Asetukset!$B$26=(MID(CELL("filename",C240),FIND("]",CELL("filename",C240))+1,255)),Testitaulu_Testtabell!C245,"")))</f>
        <v/>
      </c>
      <c r="D241" s="19" t="str">
        <f>IF(Aloitus_Start!$D$1="","",IF(B241="","",IF(C241="","",C241-B241)))</f>
        <v/>
      </c>
      <c r="E241" s="45" t="str">
        <f>IF(Aloitus_Start!$D$1="","",IF(B241="","",IF(B241=0,"",IF(B241=" ","",IF(C241="","",(C241/B241)-1)))))</f>
        <v/>
      </c>
      <c r="F241" s="19" t="str">
        <f ca="1">IF($A$3="","",IF(Aloitus_Start!$D$1="","",IF(B241="",IF(Aloitus_Start!$D$1="Suomi","Tieto puuttuu : "&amp;$A241,IF(Aloitus_Start!$D$1="Svenska","Information saknas : "&amp;$A241)),"")))</f>
        <v/>
      </c>
      <c r="G241" s="19" t="str">
        <f ca="1">IF($A$3="","",IF(Aloitus_Start!$D$1="","",IF(C241="",IF(Aloitus_Start!$D$1="Suomi","Tieto puuttuu : "&amp;$A241,IF(Aloitus_Start!$D$1="Svenska","Information saknas : "&amp;$A241)),"")))</f>
        <v/>
      </c>
    </row>
    <row r="242" spans="1:7" x14ac:dyDescent="0.2">
      <c r="A242" s="37" t="str">
        <f ca="1">IF(Testitaulu_Testtabell!$B$2="","",IF(Testitaulu_Testtabell!A246="","",IF(Asetukset!$B$26=(MID(CELL("filename",A241),FIND("]",CELL("filename",A241))+1,255)),Testitaulu_Testtabell!A246,"")))</f>
        <v/>
      </c>
      <c r="B242" s="19" t="str">
        <f ca="1">IF(Testitaulu_Testtabell!$B$2="","",IF(Testitaulu_Testtabell!B246="","",IF(Asetukset!$B$26=(MID(CELL("filename",B241),FIND("]",CELL("filename",B241))+1,255)),Testitaulu_Testtabell!B246,"")))</f>
        <v/>
      </c>
      <c r="C242" s="38" t="str">
        <f ca="1">IF(Testitaulu_Testtabell!$B$2="","",IF(Testitaulu_Testtabell!C246="","",IF(Asetukset!$B$26=(MID(CELL("filename",C241),FIND("]",CELL("filename",C241))+1,255)),Testitaulu_Testtabell!C246,"")))</f>
        <v/>
      </c>
      <c r="D242" s="19" t="str">
        <f>IF(Aloitus_Start!$D$1="","",IF(B242="","",IF(C242="","",C242-B242)))</f>
        <v/>
      </c>
      <c r="E242" s="45" t="str">
        <f>IF(Aloitus_Start!$D$1="","",IF(B242="","",IF(B242=0,"",IF(B242=" ","",IF(C242="","",(C242/B242)-1)))))</f>
        <v/>
      </c>
      <c r="F242" s="19" t="str">
        <f ca="1">IF($A$3="","",IF(Aloitus_Start!$D$1="","",IF(B242="",IF(Aloitus_Start!$D$1="Suomi","Tieto puuttuu : "&amp;$A242,IF(Aloitus_Start!$D$1="Svenska","Information saknas : "&amp;$A242)),"")))</f>
        <v/>
      </c>
      <c r="G242" s="19" t="str">
        <f ca="1">IF($A$3="","",IF(Aloitus_Start!$D$1="","",IF(C242="",IF(Aloitus_Start!$D$1="Suomi","Tieto puuttuu : "&amp;$A242,IF(Aloitus_Start!$D$1="Svenska","Information saknas : "&amp;$A242)),"")))</f>
        <v/>
      </c>
    </row>
    <row r="243" spans="1:7" x14ac:dyDescent="0.2">
      <c r="A243" s="37" t="str">
        <f ca="1">IF(Testitaulu_Testtabell!$B$2="","",IF(Testitaulu_Testtabell!A247="","",IF(Asetukset!$B$26=(MID(CELL("filename",A242),FIND("]",CELL("filename",A242))+1,255)),Testitaulu_Testtabell!A247,"")))</f>
        <v/>
      </c>
      <c r="B243" s="19" t="str">
        <f ca="1">IF(Testitaulu_Testtabell!$B$2="","",IF(Testitaulu_Testtabell!B247="","",IF(Asetukset!$B$26=(MID(CELL("filename",B242),FIND("]",CELL("filename",B242))+1,255)),Testitaulu_Testtabell!B247,"")))</f>
        <v/>
      </c>
      <c r="C243" s="38" t="str">
        <f ca="1">IF(Testitaulu_Testtabell!$B$2="","",IF(Testitaulu_Testtabell!C247="","",IF(Asetukset!$B$26=(MID(CELL("filename",C242),FIND("]",CELL("filename",C242))+1,255)),Testitaulu_Testtabell!C247,"")))</f>
        <v/>
      </c>
      <c r="D243" s="19" t="str">
        <f>IF(Aloitus_Start!$D$1="","",IF(B243="","",IF(C243="","",C243-B243)))</f>
        <v/>
      </c>
      <c r="E243" s="45" t="str">
        <f>IF(Aloitus_Start!$D$1="","",IF(B243="","",IF(B243=0,"",IF(B243=" ","",IF(C243="","",(C243/B243)-1)))))</f>
        <v/>
      </c>
      <c r="F243" s="19" t="str">
        <f ca="1">IF($A$3="","",IF(Aloitus_Start!$D$1="","",IF(B243="",IF(Aloitus_Start!$D$1="Suomi","Tieto puuttuu : "&amp;$A243,IF(Aloitus_Start!$D$1="Svenska","Information saknas : "&amp;$A243)),"")))</f>
        <v/>
      </c>
      <c r="G243" s="19" t="str">
        <f ca="1">IF($A$3="","",IF(Aloitus_Start!$D$1="","",IF(C243="",IF(Aloitus_Start!$D$1="Suomi","Tieto puuttuu : "&amp;$A243,IF(Aloitus_Start!$D$1="Svenska","Information saknas : "&amp;$A243)),"")))</f>
        <v/>
      </c>
    </row>
    <row r="244" spans="1:7" x14ac:dyDescent="0.2">
      <c r="A244" s="37" t="str">
        <f ca="1">IF(Testitaulu_Testtabell!$B$2="","",IF(Testitaulu_Testtabell!A248="","",IF(Asetukset!$B$26=(MID(CELL("filename",A243),FIND("]",CELL("filename",A243))+1,255)),Testitaulu_Testtabell!A248,"")))</f>
        <v/>
      </c>
      <c r="B244" s="19" t="str">
        <f ca="1">IF(Testitaulu_Testtabell!$B$2="","",IF(Testitaulu_Testtabell!B248="","",IF(Asetukset!$B$26=(MID(CELL("filename",B243),FIND("]",CELL("filename",B243))+1,255)),Testitaulu_Testtabell!B248,"")))</f>
        <v/>
      </c>
      <c r="C244" s="38" t="str">
        <f ca="1">IF(Testitaulu_Testtabell!$B$2="","",IF(Testitaulu_Testtabell!C248="","",IF(Asetukset!$B$26=(MID(CELL("filename",C243),FIND("]",CELL("filename",C243))+1,255)),Testitaulu_Testtabell!C248,"")))</f>
        <v/>
      </c>
      <c r="D244" s="19" t="str">
        <f>IF(Aloitus_Start!$D$1="","",IF(B244="","",IF(C244="","",C244-B244)))</f>
        <v/>
      </c>
      <c r="E244" s="45" t="str">
        <f>IF(Aloitus_Start!$D$1="","",IF(B244="","",IF(B244=0,"",IF(B244=" ","",IF(C244="","",(C244/B244)-1)))))</f>
        <v/>
      </c>
      <c r="F244" s="19" t="str">
        <f ca="1">IF($A$3="","",IF(Aloitus_Start!$D$1="","",IF(B244="",IF(Aloitus_Start!$D$1="Suomi","Tieto puuttuu : "&amp;$A244,IF(Aloitus_Start!$D$1="Svenska","Information saknas : "&amp;$A244)),"")))</f>
        <v/>
      </c>
      <c r="G244" s="19" t="str">
        <f ca="1">IF($A$3="","",IF(Aloitus_Start!$D$1="","",IF(C244="",IF(Aloitus_Start!$D$1="Suomi","Tieto puuttuu : "&amp;$A244,IF(Aloitus_Start!$D$1="Svenska","Information saknas : "&amp;$A244)),"")))</f>
        <v/>
      </c>
    </row>
    <row r="245" spans="1:7" x14ac:dyDescent="0.2">
      <c r="A245" s="37" t="str">
        <f ca="1">IF(Testitaulu_Testtabell!$B$2="","",IF(Testitaulu_Testtabell!A249="","",IF(Asetukset!$B$26=(MID(CELL("filename",A244),FIND("]",CELL("filename",A244))+1,255)),Testitaulu_Testtabell!A249,"")))</f>
        <v/>
      </c>
      <c r="B245" s="19" t="str">
        <f ca="1">IF(Testitaulu_Testtabell!$B$2="","",IF(Testitaulu_Testtabell!B249="","",IF(Asetukset!$B$26=(MID(CELL("filename",B244),FIND("]",CELL("filename",B244))+1,255)),Testitaulu_Testtabell!B249,"")))</f>
        <v/>
      </c>
      <c r="C245" s="38" t="str">
        <f ca="1">IF(Testitaulu_Testtabell!$B$2="","",IF(Testitaulu_Testtabell!C249="","",IF(Asetukset!$B$26=(MID(CELL("filename",C244),FIND("]",CELL("filename",C244))+1,255)),Testitaulu_Testtabell!C249,"")))</f>
        <v/>
      </c>
      <c r="D245" s="19" t="str">
        <f>IF(Aloitus_Start!$D$1="","",IF(B245="","",IF(C245="","",C245-B245)))</f>
        <v/>
      </c>
      <c r="E245" s="45" t="str">
        <f>IF(Aloitus_Start!$D$1="","",IF(B245="","",IF(B245=0,"",IF(B245=" ","",IF(C245="","",(C245/B245)-1)))))</f>
        <v/>
      </c>
      <c r="F245" s="19" t="str">
        <f ca="1">IF($A$3="","",IF(Aloitus_Start!$D$1="","",IF(B245="",IF(Aloitus_Start!$D$1="Suomi","Tieto puuttuu : "&amp;$A245,IF(Aloitus_Start!$D$1="Svenska","Information saknas : "&amp;$A245)),"")))</f>
        <v/>
      </c>
      <c r="G245" s="19" t="str">
        <f ca="1">IF($A$3="","",IF(Aloitus_Start!$D$1="","",IF(C245="",IF(Aloitus_Start!$D$1="Suomi","Tieto puuttuu : "&amp;$A245,IF(Aloitus_Start!$D$1="Svenska","Information saknas : "&amp;$A245)),"")))</f>
        <v/>
      </c>
    </row>
    <row r="246" spans="1:7" x14ac:dyDescent="0.2">
      <c r="A246" s="37" t="str">
        <f ca="1">IF(Testitaulu_Testtabell!$B$2="","",IF(Testitaulu_Testtabell!A250="","",IF(Asetukset!$B$26=(MID(CELL("filename",A245),FIND("]",CELL("filename",A245))+1,255)),Testitaulu_Testtabell!A250,"")))</f>
        <v/>
      </c>
      <c r="B246" s="19" t="str">
        <f ca="1">IF(Testitaulu_Testtabell!$B$2="","",IF(Testitaulu_Testtabell!B250="","",IF(Asetukset!$B$26=(MID(CELL("filename",B245),FIND("]",CELL("filename",B245))+1,255)),Testitaulu_Testtabell!B250,"")))</f>
        <v/>
      </c>
      <c r="C246" s="38" t="str">
        <f ca="1">IF(Testitaulu_Testtabell!$B$2="","",IF(Testitaulu_Testtabell!C250="","",IF(Asetukset!$B$26=(MID(CELL("filename",C245),FIND("]",CELL("filename",C245))+1,255)),Testitaulu_Testtabell!C250,"")))</f>
        <v/>
      </c>
      <c r="D246" s="19" t="str">
        <f>IF(Aloitus_Start!$D$1="","",IF(B246="","",IF(C246="","",C246-B246)))</f>
        <v/>
      </c>
      <c r="E246" s="45" t="str">
        <f>IF(Aloitus_Start!$D$1="","",IF(B246="","",IF(B246=0,"",IF(B246=" ","",IF(C246="","",(C246/B246)-1)))))</f>
        <v/>
      </c>
      <c r="F246" s="19" t="str">
        <f ca="1">IF($A$3="","",IF(Aloitus_Start!$D$1="","",IF(B246="",IF(Aloitus_Start!$D$1="Suomi","Tieto puuttuu : "&amp;$A246,IF(Aloitus_Start!$D$1="Svenska","Information saknas : "&amp;$A246)),"")))</f>
        <v/>
      </c>
      <c r="G246" s="19" t="str">
        <f ca="1">IF($A$3="","",IF(Aloitus_Start!$D$1="","",IF(C246="",IF(Aloitus_Start!$D$1="Suomi","Tieto puuttuu : "&amp;$A246,IF(Aloitus_Start!$D$1="Svenska","Information saknas : "&amp;$A246)),"")))</f>
        <v/>
      </c>
    </row>
    <row r="247" spans="1:7" x14ac:dyDescent="0.2">
      <c r="A247" s="37" t="str">
        <f ca="1">IF(Testitaulu_Testtabell!$B$2="","",IF(Testitaulu_Testtabell!A251="","",IF(Asetukset!$B$26=(MID(CELL("filename",A246),FIND("]",CELL("filename",A246))+1,255)),Testitaulu_Testtabell!A251,"")))</f>
        <v/>
      </c>
      <c r="B247" s="19" t="str">
        <f ca="1">IF(Testitaulu_Testtabell!$B$2="","",IF(Testitaulu_Testtabell!B251="","",IF(Asetukset!$B$26=(MID(CELL("filename",B246),FIND("]",CELL("filename",B246))+1,255)),Testitaulu_Testtabell!B251,"")))</f>
        <v/>
      </c>
      <c r="C247" s="38" t="str">
        <f ca="1">IF(Testitaulu_Testtabell!$B$2="","",IF(Testitaulu_Testtabell!C251="","",IF(Asetukset!$B$26=(MID(CELL("filename",C246),FIND("]",CELL("filename",C246))+1,255)),Testitaulu_Testtabell!C251,"")))</f>
        <v/>
      </c>
      <c r="D247" s="19" t="str">
        <f>IF(Aloitus_Start!$D$1="","",IF(B247="","",IF(C247="","",C247-B247)))</f>
        <v/>
      </c>
      <c r="E247" s="45" t="str">
        <f>IF(Aloitus_Start!$D$1="","",IF(B247="","",IF(B247=0,"",IF(B247=" ","",IF(C247="","",(C247/B247)-1)))))</f>
        <v/>
      </c>
      <c r="F247" s="19" t="str">
        <f ca="1">IF($A$3="","",IF(Aloitus_Start!$D$1="","",IF(B247="",IF(Aloitus_Start!$D$1="Suomi","Tieto puuttuu : "&amp;$A247,IF(Aloitus_Start!$D$1="Svenska","Information saknas : "&amp;$A247)),"")))</f>
        <v/>
      </c>
      <c r="G247" s="19" t="str">
        <f ca="1">IF($A$3="","",IF(Aloitus_Start!$D$1="","",IF(C247="",IF(Aloitus_Start!$D$1="Suomi","Tieto puuttuu : "&amp;$A247,IF(Aloitus_Start!$D$1="Svenska","Information saknas : "&amp;$A247)),"")))</f>
        <v/>
      </c>
    </row>
    <row r="248" spans="1:7" x14ac:dyDescent="0.2">
      <c r="A248" s="37" t="str">
        <f ca="1">IF(Testitaulu_Testtabell!$B$2="","",IF(Testitaulu_Testtabell!A252="","",IF(Asetukset!$B$26=(MID(CELL("filename",A247),FIND("]",CELL("filename",A247))+1,255)),Testitaulu_Testtabell!A252,"")))</f>
        <v/>
      </c>
      <c r="B248" s="19" t="str">
        <f ca="1">IF(Testitaulu_Testtabell!$B$2="","",IF(Testitaulu_Testtabell!B252="","",IF(Asetukset!$B$26=(MID(CELL("filename",B247),FIND("]",CELL("filename",B247))+1,255)),Testitaulu_Testtabell!B252,"")))</f>
        <v/>
      </c>
      <c r="C248" s="38" t="str">
        <f ca="1">IF(Testitaulu_Testtabell!$B$2="","",IF(Testitaulu_Testtabell!C252="","",IF(Asetukset!$B$26=(MID(CELL("filename",C247),FIND("]",CELL("filename",C247))+1,255)),Testitaulu_Testtabell!C252,"")))</f>
        <v/>
      </c>
      <c r="D248" s="19" t="str">
        <f>IF(Aloitus_Start!$D$1="","",IF(B248="","",IF(C248="","",C248-B248)))</f>
        <v/>
      </c>
      <c r="E248" s="45" t="str">
        <f>IF(Aloitus_Start!$D$1="","",IF(B248="","",IF(B248=0,"",IF(B248=" ","",IF(C248="","",(C248/B248)-1)))))</f>
        <v/>
      </c>
      <c r="F248" s="19" t="str">
        <f ca="1">IF($A$3="","",IF(Aloitus_Start!$D$1="","",IF(B248="",IF(Aloitus_Start!$D$1="Suomi","Tieto puuttuu : "&amp;$A248,IF(Aloitus_Start!$D$1="Svenska","Information saknas : "&amp;$A248)),"")))</f>
        <v/>
      </c>
      <c r="G248" s="19" t="str">
        <f ca="1">IF($A$3="","",IF(Aloitus_Start!$D$1="","",IF(C248="",IF(Aloitus_Start!$D$1="Suomi","Tieto puuttuu : "&amp;$A248,IF(Aloitus_Start!$D$1="Svenska","Information saknas : "&amp;$A248)),"")))</f>
        <v/>
      </c>
    </row>
    <row r="249" spans="1:7" x14ac:dyDescent="0.2">
      <c r="A249" s="37" t="str">
        <f ca="1">IF(Testitaulu_Testtabell!$B$2="","",IF(Testitaulu_Testtabell!A253="","",IF(Asetukset!$B$26=(MID(CELL("filename",A248),FIND("]",CELL("filename",A248))+1,255)),Testitaulu_Testtabell!A253,"")))</f>
        <v/>
      </c>
      <c r="B249" s="19" t="str">
        <f ca="1">IF(Testitaulu_Testtabell!$B$2="","",IF(Testitaulu_Testtabell!B253="","",IF(Asetukset!$B$26=(MID(CELL("filename",B248),FIND("]",CELL("filename",B248))+1,255)),Testitaulu_Testtabell!B253,"")))</f>
        <v/>
      </c>
      <c r="C249" s="38" t="str">
        <f ca="1">IF(Testitaulu_Testtabell!$B$2="","",IF(Testitaulu_Testtabell!C253="","",IF(Asetukset!$B$26=(MID(CELL("filename",C248),FIND("]",CELL("filename",C248))+1,255)),Testitaulu_Testtabell!C253,"")))</f>
        <v/>
      </c>
      <c r="D249" s="19" t="str">
        <f>IF(Aloitus_Start!$D$1="","",IF(B249="","",IF(C249="","",C249-B249)))</f>
        <v/>
      </c>
      <c r="E249" s="45" t="str">
        <f>IF(Aloitus_Start!$D$1="","",IF(B249="","",IF(B249=0,"",IF(B249=" ","",IF(C249="","",(C249/B249)-1)))))</f>
        <v/>
      </c>
      <c r="F249" s="19" t="str">
        <f ca="1">IF($A$3="","",IF(Aloitus_Start!$D$1="","",IF(B249="",IF(Aloitus_Start!$D$1="Suomi","Tieto puuttuu : "&amp;$A249,IF(Aloitus_Start!$D$1="Svenska","Information saknas : "&amp;$A249)),"")))</f>
        <v/>
      </c>
      <c r="G249" s="19" t="str">
        <f ca="1">IF($A$3="","",IF(Aloitus_Start!$D$1="","",IF(C249="",IF(Aloitus_Start!$D$1="Suomi","Tieto puuttuu : "&amp;$A249,IF(Aloitus_Start!$D$1="Svenska","Information saknas : "&amp;$A249)),"")))</f>
        <v/>
      </c>
    </row>
    <row r="250" spans="1:7" x14ac:dyDescent="0.2">
      <c r="A250" s="37" t="str">
        <f ca="1">IF(Testitaulu_Testtabell!$B$2="","",IF(Testitaulu_Testtabell!A254="","",IF(Asetukset!$B$26=(MID(CELL("filename",A249),FIND("]",CELL("filename",A249))+1,255)),Testitaulu_Testtabell!A254,"")))</f>
        <v/>
      </c>
      <c r="B250" s="19" t="str">
        <f ca="1">IF(Testitaulu_Testtabell!$B$2="","",IF(Testitaulu_Testtabell!B254="","",IF(Asetukset!$B$26=(MID(CELL("filename",B249),FIND("]",CELL("filename",B249))+1,255)),Testitaulu_Testtabell!B254,"")))</f>
        <v/>
      </c>
      <c r="C250" s="38" t="str">
        <f ca="1">IF(Testitaulu_Testtabell!$B$2="","",IF(Testitaulu_Testtabell!C254="","",IF(Asetukset!$B$26=(MID(CELL("filename",C249),FIND("]",CELL("filename",C249))+1,255)),Testitaulu_Testtabell!C254,"")))</f>
        <v/>
      </c>
      <c r="D250" s="19" t="str">
        <f>IF(Aloitus_Start!$D$1="","",IF(B250="","",IF(C250="","",C250-B250)))</f>
        <v/>
      </c>
      <c r="E250" s="45" t="str">
        <f>IF(Aloitus_Start!$D$1="","",IF(B250="","",IF(B250=0,"",IF(B250=" ","",IF(C250="","",(C250/B250)-1)))))</f>
        <v/>
      </c>
      <c r="F250" s="19" t="str">
        <f ca="1">IF($A$3="","",IF(Aloitus_Start!$D$1="","",IF(B250="",IF(Aloitus_Start!$D$1="Suomi","Tieto puuttuu : "&amp;$A250,IF(Aloitus_Start!$D$1="Svenska","Information saknas : "&amp;$A250)),"")))</f>
        <v/>
      </c>
      <c r="G250" s="19" t="str">
        <f ca="1">IF($A$3="","",IF(Aloitus_Start!$D$1="","",IF(C250="",IF(Aloitus_Start!$D$1="Suomi","Tieto puuttuu : "&amp;$A250,IF(Aloitus_Start!$D$1="Svenska","Information saknas : "&amp;$A250)),"")))</f>
        <v/>
      </c>
    </row>
    <row r="251" spans="1:7" x14ac:dyDescent="0.2">
      <c r="A251" s="37" t="str">
        <f ca="1">IF(Testitaulu_Testtabell!$B$2="","",IF(Testitaulu_Testtabell!A255="","",IF(Asetukset!$B$26=(MID(CELL("filename",A250),FIND("]",CELL("filename",A250))+1,255)),Testitaulu_Testtabell!A255,"")))</f>
        <v/>
      </c>
      <c r="B251" s="19" t="str">
        <f ca="1">IF(Testitaulu_Testtabell!$B$2="","",IF(Testitaulu_Testtabell!B255="","",IF(Asetukset!$B$26=(MID(CELL("filename",B250),FIND("]",CELL("filename",B250))+1,255)),Testitaulu_Testtabell!B255,"")))</f>
        <v/>
      </c>
      <c r="C251" s="38" t="str">
        <f ca="1">IF(Testitaulu_Testtabell!$B$2="","",IF(Testitaulu_Testtabell!C255="","",IF(Asetukset!$B$26=(MID(CELL("filename",C250),FIND("]",CELL("filename",C250))+1,255)),Testitaulu_Testtabell!C255,"")))</f>
        <v/>
      </c>
      <c r="D251" s="19" t="str">
        <f>IF(Aloitus_Start!$D$1="","",IF(B251="","",IF(C251="","",C251-B251)))</f>
        <v/>
      </c>
      <c r="E251" s="45" t="str">
        <f>IF(Aloitus_Start!$D$1="","",IF(B251="","",IF(B251=0,"",IF(B251=" ","",IF(C251="","",(C251/B251)-1)))))</f>
        <v/>
      </c>
      <c r="F251" s="19" t="str">
        <f ca="1">IF($A$3="","",IF(Aloitus_Start!$D$1="","",IF(B251="",IF(Aloitus_Start!$D$1="Suomi","Tieto puuttuu : "&amp;$A251,IF(Aloitus_Start!$D$1="Svenska","Information saknas : "&amp;$A251)),"")))</f>
        <v/>
      </c>
      <c r="G251" s="19" t="str">
        <f ca="1">IF($A$3="","",IF(Aloitus_Start!$D$1="","",IF(C251="",IF(Aloitus_Start!$D$1="Suomi","Tieto puuttuu : "&amp;$A251,IF(Aloitus_Start!$D$1="Svenska","Information saknas : "&amp;$A251)),"")))</f>
        <v/>
      </c>
    </row>
    <row r="252" spans="1:7" x14ac:dyDescent="0.2">
      <c r="A252" s="37" t="str">
        <f ca="1">IF(Testitaulu_Testtabell!$B$2="","",IF(Testitaulu_Testtabell!A256="","",IF(Asetukset!$B$26=(MID(CELL("filename",A251),FIND("]",CELL("filename",A251))+1,255)),Testitaulu_Testtabell!A256,"")))</f>
        <v/>
      </c>
      <c r="B252" s="19" t="str">
        <f ca="1">IF(Testitaulu_Testtabell!$B$2="","",IF(Testitaulu_Testtabell!B256="","",IF(Asetukset!$B$26=(MID(CELL("filename",B251),FIND("]",CELL("filename",B251))+1,255)),Testitaulu_Testtabell!B256,"")))</f>
        <v/>
      </c>
      <c r="C252" s="38" t="str">
        <f ca="1">IF(Testitaulu_Testtabell!$B$2="","",IF(Testitaulu_Testtabell!C256="","",IF(Asetukset!$B$26=(MID(CELL("filename",C251),FIND("]",CELL("filename",C251))+1,255)),Testitaulu_Testtabell!C256,"")))</f>
        <v/>
      </c>
      <c r="D252" s="19" t="str">
        <f>IF(Aloitus_Start!$D$1="","",IF(B252="","",IF(C252="","",C252-B252)))</f>
        <v/>
      </c>
      <c r="E252" s="45" t="str">
        <f>IF(Aloitus_Start!$D$1="","",IF(B252="","",IF(B252=0,"",IF(B252=" ","",IF(C252="","",(C252/B252)-1)))))</f>
        <v/>
      </c>
      <c r="F252" s="19" t="str">
        <f ca="1">IF($A$3="","",IF(Aloitus_Start!$D$1="","",IF(B252="",IF(Aloitus_Start!$D$1="Suomi","Tieto puuttuu : "&amp;$A252,IF(Aloitus_Start!$D$1="Svenska","Information saknas : "&amp;$A252)),"")))</f>
        <v/>
      </c>
      <c r="G252" s="19" t="str">
        <f ca="1">IF($A$3="","",IF(Aloitus_Start!$D$1="","",IF(C252="",IF(Aloitus_Start!$D$1="Suomi","Tieto puuttuu : "&amp;$A252,IF(Aloitus_Start!$D$1="Svenska","Information saknas : "&amp;$A252)),"")))</f>
        <v/>
      </c>
    </row>
    <row r="253" spans="1:7" x14ac:dyDescent="0.2">
      <c r="A253" s="37" t="str">
        <f ca="1">IF(Testitaulu_Testtabell!$B$2="","",IF(Testitaulu_Testtabell!A257="","",IF(Asetukset!$B$26=(MID(CELL("filename",A252),FIND("]",CELL("filename",A252))+1,255)),Testitaulu_Testtabell!A257,"")))</f>
        <v/>
      </c>
      <c r="B253" s="19" t="str">
        <f ca="1">IF(Testitaulu_Testtabell!$B$2="","",IF(Testitaulu_Testtabell!B257="","",IF(Asetukset!$B$26=(MID(CELL("filename",B252),FIND("]",CELL("filename",B252))+1,255)),Testitaulu_Testtabell!B257,"")))</f>
        <v/>
      </c>
      <c r="C253" s="38" t="str">
        <f ca="1">IF(Testitaulu_Testtabell!$B$2="","",IF(Testitaulu_Testtabell!C257="","",IF(Asetukset!$B$26=(MID(CELL("filename",C252),FIND("]",CELL("filename",C252))+1,255)),Testitaulu_Testtabell!C257,"")))</f>
        <v/>
      </c>
      <c r="D253" s="19" t="str">
        <f>IF(Aloitus_Start!$D$1="","",IF(B253="","",IF(C253="","",C253-B253)))</f>
        <v/>
      </c>
      <c r="E253" s="45" t="str">
        <f>IF(Aloitus_Start!$D$1="","",IF(B253="","",IF(B253=0,"",IF(B253=" ","",IF(C253="","",(C253/B253)-1)))))</f>
        <v/>
      </c>
      <c r="F253" s="19" t="str">
        <f ca="1">IF($A$3="","",IF(Aloitus_Start!$D$1="","",IF(B253="",IF(Aloitus_Start!$D$1="Suomi","Tieto puuttuu : "&amp;$A253,IF(Aloitus_Start!$D$1="Svenska","Information saknas : "&amp;$A253)),"")))</f>
        <v/>
      </c>
      <c r="G253" s="19" t="str">
        <f ca="1">IF($A$3="","",IF(Aloitus_Start!$D$1="","",IF(C253="",IF(Aloitus_Start!$D$1="Suomi","Tieto puuttuu : "&amp;$A253,IF(Aloitus_Start!$D$1="Svenska","Information saknas : "&amp;$A253)),"")))</f>
        <v/>
      </c>
    </row>
    <row r="254" spans="1:7" x14ac:dyDescent="0.2">
      <c r="A254" s="37" t="str">
        <f ca="1">IF(Testitaulu_Testtabell!$B$2="","",IF(Testitaulu_Testtabell!A258="","",IF(Asetukset!$B$26=(MID(CELL("filename",A253),FIND("]",CELL("filename",A253))+1,255)),Testitaulu_Testtabell!A258,"")))</f>
        <v/>
      </c>
      <c r="B254" s="19" t="str">
        <f ca="1">IF(Testitaulu_Testtabell!$B$2="","",IF(Testitaulu_Testtabell!B258="","",IF(Asetukset!$B$26=(MID(CELL("filename",B253),FIND("]",CELL("filename",B253))+1,255)),Testitaulu_Testtabell!B258,"")))</f>
        <v/>
      </c>
      <c r="C254" s="38" t="str">
        <f ca="1">IF(Testitaulu_Testtabell!$B$2="","",IF(Testitaulu_Testtabell!C258="","",IF(Asetukset!$B$26=(MID(CELL("filename",C253),FIND("]",CELL("filename",C253))+1,255)),Testitaulu_Testtabell!C258,"")))</f>
        <v/>
      </c>
      <c r="D254" s="19" t="str">
        <f>IF(Aloitus_Start!$D$1="","",IF(B254="","",IF(C254="","",C254-B254)))</f>
        <v/>
      </c>
      <c r="E254" s="45" t="str">
        <f>IF(Aloitus_Start!$D$1="","",IF(B254="","",IF(B254=0,"",IF(B254=" ","",IF(C254="","",(C254/B254)-1)))))</f>
        <v/>
      </c>
      <c r="F254" s="19" t="str">
        <f ca="1">IF($A$3="","",IF(Aloitus_Start!$D$1="","",IF(B254="",IF(Aloitus_Start!$D$1="Suomi","Tieto puuttuu : "&amp;$A254,IF(Aloitus_Start!$D$1="Svenska","Information saknas : "&amp;$A254)),"")))</f>
        <v/>
      </c>
      <c r="G254" s="19" t="str">
        <f ca="1">IF($A$3="","",IF(Aloitus_Start!$D$1="","",IF(C254="",IF(Aloitus_Start!$D$1="Suomi","Tieto puuttuu : "&amp;$A254,IF(Aloitus_Start!$D$1="Svenska","Information saknas : "&amp;$A254)),"")))</f>
        <v/>
      </c>
    </row>
    <row r="255" spans="1:7" x14ac:dyDescent="0.2">
      <c r="A255" s="37" t="str">
        <f ca="1">IF(Testitaulu_Testtabell!$B$2="","",IF(Testitaulu_Testtabell!A259="","",IF(Asetukset!$B$26=(MID(CELL("filename",A254),FIND("]",CELL("filename",A254))+1,255)),Testitaulu_Testtabell!A259,"")))</f>
        <v/>
      </c>
      <c r="B255" s="19" t="str">
        <f ca="1">IF(Testitaulu_Testtabell!$B$2="","",IF(Testitaulu_Testtabell!B259="","",IF(Asetukset!$B$26=(MID(CELL("filename",B254),FIND("]",CELL("filename",B254))+1,255)),Testitaulu_Testtabell!B259,"")))</f>
        <v/>
      </c>
      <c r="C255" s="38" t="str">
        <f ca="1">IF(Testitaulu_Testtabell!$B$2="","",IF(Testitaulu_Testtabell!C259="","",IF(Asetukset!$B$26=(MID(CELL("filename",C254),FIND("]",CELL("filename",C254))+1,255)),Testitaulu_Testtabell!C259,"")))</f>
        <v/>
      </c>
      <c r="D255" s="19" t="str">
        <f>IF(Aloitus_Start!$D$1="","",IF(B255="","",IF(C255="","",C255-B255)))</f>
        <v/>
      </c>
      <c r="E255" s="45" t="str">
        <f>IF(Aloitus_Start!$D$1="","",IF(B255="","",IF(B255=0,"",IF(B255=" ","",IF(C255="","",(C255/B255)-1)))))</f>
        <v/>
      </c>
      <c r="F255" s="19" t="str">
        <f ca="1">IF($A$3="","",IF(Aloitus_Start!$D$1="","",IF(B255="",IF(Aloitus_Start!$D$1="Suomi","Tieto puuttuu : "&amp;$A255,IF(Aloitus_Start!$D$1="Svenska","Information saknas : "&amp;$A255)),"")))</f>
        <v/>
      </c>
      <c r="G255" s="19" t="str">
        <f ca="1">IF($A$3="","",IF(Aloitus_Start!$D$1="","",IF(C255="",IF(Aloitus_Start!$D$1="Suomi","Tieto puuttuu : "&amp;$A255,IF(Aloitus_Start!$D$1="Svenska","Information saknas : "&amp;$A255)),"")))</f>
        <v/>
      </c>
    </row>
    <row r="256" spans="1:7" x14ac:dyDescent="0.2">
      <c r="A256" s="37" t="str">
        <f ca="1">IF(Testitaulu_Testtabell!$B$2="","",IF(Testitaulu_Testtabell!A260="","",IF(Asetukset!$B$26=(MID(CELL("filename",A255),FIND("]",CELL("filename",A255))+1,255)),Testitaulu_Testtabell!A260,"")))</f>
        <v/>
      </c>
      <c r="B256" s="19" t="str">
        <f ca="1">IF(Testitaulu_Testtabell!$B$2="","",IF(Testitaulu_Testtabell!B260="","",IF(Asetukset!$B$26=(MID(CELL("filename",B255),FIND("]",CELL("filename",B255))+1,255)),Testitaulu_Testtabell!B260,"")))</f>
        <v/>
      </c>
      <c r="C256" s="38" t="str">
        <f ca="1">IF(Testitaulu_Testtabell!$B$2="","",IF(Testitaulu_Testtabell!C260="","",IF(Asetukset!$B$26=(MID(CELL("filename",C255),FIND("]",CELL("filename",C255))+1,255)),Testitaulu_Testtabell!C260,"")))</f>
        <v/>
      </c>
      <c r="F256" s="19" t="str">
        <f ca="1">IF($A$3="","",IF(Aloitus_Start!$D$1="","",IF(B256="",IF(Aloitus_Start!$D$1="Suomi","Tieto puuttuu : "&amp;$A256,IF(Aloitus_Start!$D$1="Svenska","Information saknas : "&amp;$A256)),"")))</f>
        <v/>
      </c>
      <c r="G256" s="19" t="str">
        <f ca="1">IF($A$3="","",IF(Aloitus_Start!$D$1="","",IF(C256="",IF(Aloitus_Start!$D$1="Suomi","Tieto puuttuu : "&amp;$A256,IF(Aloitus_Start!$D$1="Svenska","Information saknas : "&amp;$A256)),"")))</f>
        <v/>
      </c>
    </row>
    <row r="257" spans="1:7" x14ac:dyDescent="0.2">
      <c r="A257" s="37" t="str">
        <f ca="1">IF(Testitaulu_Testtabell!$B$2="","",IF(Testitaulu_Testtabell!A261="","",IF(Asetukset!$B$26=(MID(CELL("filename",A256),FIND("]",CELL("filename",A256))+1,255)),Testitaulu_Testtabell!A261,"")))</f>
        <v/>
      </c>
      <c r="B257" s="19" t="str">
        <f ca="1">IF(Testitaulu_Testtabell!$B$2="","",IF(Testitaulu_Testtabell!B261="","",IF(Asetukset!$B$26=(MID(CELL("filename",B256),FIND("]",CELL("filename",B256))+1,255)),Testitaulu_Testtabell!B261,"")))</f>
        <v/>
      </c>
      <c r="C257" s="38" t="str">
        <f ca="1">IF(Testitaulu_Testtabell!$B$2="","",IF(Testitaulu_Testtabell!C261="","",IF(Asetukset!$B$26=(MID(CELL("filename",C256),FIND("]",CELL("filename",C256))+1,255)),Testitaulu_Testtabell!C261,"")))</f>
        <v/>
      </c>
      <c r="D257" s="19" t="str">
        <f>IF(Aloitus_Start!$D$1="","",IF(B257="","",IF(C257="","",C257-B257)))</f>
        <v/>
      </c>
      <c r="E257" s="45" t="str">
        <f>IF(Aloitus_Start!$D$1="","",IF(B257="","",IF(B257=0,"",IF(B257=" ","",IF(C257="","",(C257/B257)-1)))))</f>
        <v/>
      </c>
      <c r="F257" s="19" t="str">
        <f ca="1">IF($A$3="","",IF(Aloitus_Start!$D$1="","",IF(B257="",IF(Aloitus_Start!$D$1="Suomi","Tieto puuttuu : "&amp;$A257,IF(Aloitus_Start!$D$1="Svenska","Information saknas : "&amp;$A257)),"")))</f>
        <v/>
      </c>
      <c r="G257" s="19" t="str">
        <f ca="1">IF($A$3="","",IF(Aloitus_Start!$D$1="","",IF(C257="",IF(Aloitus_Start!$D$1="Suomi","Tieto puuttuu : "&amp;$A257,IF(Aloitus_Start!$D$1="Svenska","Information saknas : "&amp;$A257)),"")))</f>
        <v/>
      </c>
    </row>
    <row r="258" spans="1:7" x14ac:dyDescent="0.2">
      <c r="A258" s="37" t="str">
        <f ca="1">IF(Testitaulu_Testtabell!$B$2="","",IF(Testitaulu_Testtabell!A262="","",IF(Asetukset!$B$26=(MID(CELL("filename",A257),FIND("]",CELL("filename",A257))+1,255)),Testitaulu_Testtabell!A262,"")))</f>
        <v/>
      </c>
      <c r="B258" s="19" t="str">
        <f ca="1">IF(Testitaulu_Testtabell!$B$2="","",IF(Testitaulu_Testtabell!B262="","",IF(Asetukset!$B$26=(MID(CELL("filename",B257),FIND("]",CELL("filename",B257))+1,255)),Testitaulu_Testtabell!B262,"")))</f>
        <v/>
      </c>
      <c r="C258" s="38" t="str">
        <f ca="1">IF(Testitaulu_Testtabell!$B$2="","",IF(Testitaulu_Testtabell!C262="","",IF(Asetukset!$B$26=(MID(CELL("filename",C257),FIND("]",CELL("filename",C257))+1,255)),Testitaulu_Testtabell!C262,"")))</f>
        <v/>
      </c>
      <c r="D258" s="19" t="str">
        <f>IF(Aloitus_Start!$D$1="","",IF(B258="","",IF(C258="","",C258-B258)))</f>
        <v/>
      </c>
      <c r="E258" s="45" t="str">
        <f>IF(Aloitus_Start!$D$1="","",IF(B258="","",IF(B258=0,"",IF(B258=" ","",IF(C258="","",(C258/B258)-1)))))</f>
        <v/>
      </c>
      <c r="F258" s="19" t="str">
        <f ca="1">IF($A$3="","",IF(Aloitus_Start!$D$1="","",IF(B258="",IF(Aloitus_Start!$D$1="Suomi","Tieto puuttuu : "&amp;$A258,IF(Aloitus_Start!$D$1="Svenska","Information saknas : "&amp;$A258)),"")))</f>
        <v/>
      </c>
      <c r="G258" s="19" t="str">
        <f ca="1">IF($A$3="","",IF(Aloitus_Start!$D$1="","",IF(C258="",IF(Aloitus_Start!$D$1="Suomi","Tieto puuttuu : "&amp;$A258,IF(Aloitus_Start!$D$1="Svenska","Information saknas : "&amp;$A258)),"")))</f>
        <v/>
      </c>
    </row>
    <row r="259" spans="1:7" x14ac:dyDescent="0.2">
      <c r="A259" s="37" t="str">
        <f ca="1">IF(Testitaulu_Testtabell!$B$2="","",IF(Testitaulu_Testtabell!A263="","",IF(Asetukset!$B$26=(MID(CELL("filename",A258),FIND("]",CELL("filename",A258))+1,255)),Testitaulu_Testtabell!A263,"")))</f>
        <v/>
      </c>
      <c r="B259" s="19" t="str">
        <f ca="1">IF(Testitaulu_Testtabell!$B$2="","",IF(Testitaulu_Testtabell!B263="","",IF(Asetukset!$B$26=(MID(CELL("filename",B258),FIND("]",CELL("filename",B258))+1,255)),Testitaulu_Testtabell!B263,"")))</f>
        <v/>
      </c>
      <c r="C259" s="38" t="str">
        <f ca="1">IF(Testitaulu_Testtabell!$B$2="","",IF(Testitaulu_Testtabell!C263="","",IF(Asetukset!$B$26=(MID(CELL("filename",C258),FIND("]",CELL("filename",C258))+1,255)),Testitaulu_Testtabell!C263,"")))</f>
        <v/>
      </c>
      <c r="D259" s="19" t="str">
        <f>IF(Aloitus_Start!$D$1="","",IF(B259="","",IF(C259="","",C259-B259)))</f>
        <v/>
      </c>
      <c r="E259" s="45" t="str">
        <f>IF(Aloitus_Start!$D$1="","",IF(B259="","",IF(B259=0,"",IF(B259=" ","",IF(C259="","",(C259/B259)-1)))))</f>
        <v/>
      </c>
      <c r="F259" s="19" t="str">
        <f ca="1">IF($A$3="","",IF(Aloitus_Start!$D$1="","",IF(B259="",IF(Aloitus_Start!$D$1="Suomi","Tieto puuttuu : "&amp;$A259,IF(Aloitus_Start!$D$1="Svenska","Information saknas : "&amp;$A259)),"")))</f>
        <v/>
      </c>
      <c r="G259" s="19" t="str">
        <f ca="1">IF($A$3="","",IF(Aloitus_Start!$D$1="","",IF(C259="",IF(Aloitus_Start!$D$1="Suomi","Tieto puuttuu : "&amp;$A259,IF(Aloitus_Start!$D$1="Svenska","Information saknas : "&amp;$A259)),"")))</f>
        <v/>
      </c>
    </row>
    <row r="260" spans="1:7" x14ac:dyDescent="0.2">
      <c r="A260" s="37" t="str">
        <f ca="1">IF(Testitaulu_Testtabell!$B$2="","",IF(Testitaulu_Testtabell!A264="","",IF(Asetukset!$B$26=(MID(CELL("filename",A259),FIND("]",CELL("filename",A259))+1,255)),Testitaulu_Testtabell!A264,"")))</f>
        <v/>
      </c>
      <c r="B260" s="19" t="str">
        <f ca="1">IF(Testitaulu_Testtabell!$B$2="","",IF(Testitaulu_Testtabell!B264="","",IF(Asetukset!$B$26=(MID(CELL("filename",B259),FIND("]",CELL("filename",B259))+1,255)),Testitaulu_Testtabell!B264,"")))</f>
        <v/>
      </c>
      <c r="C260" s="38" t="str">
        <f ca="1">IF(Testitaulu_Testtabell!$B$2="","",IF(Testitaulu_Testtabell!C264="","",IF(Asetukset!$B$26=(MID(CELL("filename",C259),FIND("]",CELL("filename",C259))+1,255)),Testitaulu_Testtabell!C264,"")))</f>
        <v/>
      </c>
      <c r="D260" s="19" t="str">
        <f>IF(Aloitus_Start!$D$1="","",IF(B260="","",IF(C260="","",C260-B260)))</f>
        <v/>
      </c>
      <c r="E260" s="45" t="str">
        <f>IF(Aloitus_Start!$D$1="","",IF(B260="","",IF(B260=0,"",IF(B260=" ","",IF(C260="","",(C260/B260)-1)))))</f>
        <v/>
      </c>
      <c r="F260" s="19" t="str">
        <f ca="1">IF($A$3="","",IF(Aloitus_Start!$D$1="","",IF(B260="",IF(Aloitus_Start!$D$1="Suomi","Tieto puuttuu : "&amp;$A260,IF(Aloitus_Start!$D$1="Svenska","Information saknas : "&amp;$A260)),"")))</f>
        <v/>
      </c>
      <c r="G260" s="19" t="str">
        <f ca="1">IF($A$3="","",IF(Aloitus_Start!$D$1="","",IF(C260="",IF(Aloitus_Start!$D$1="Suomi","Tieto puuttuu : "&amp;$A260,IF(Aloitus_Start!$D$1="Svenska","Information saknas : "&amp;$A260)),"")))</f>
        <v/>
      </c>
    </row>
    <row r="261" spans="1:7" x14ac:dyDescent="0.2">
      <c r="A261" s="37" t="str">
        <f ca="1">IF(Testitaulu_Testtabell!$B$2="","",IF(Testitaulu_Testtabell!A265="","",IF(Asetukset!$B$26=(MID(CELL("filename",A260),FIND("]",CELL("filename",A260))+1,255)),Testitaulu_Testtabell!A265,"")))</f>
        <v/>
      </c>
      <c r="B261" s="19" t="str">
        <f ca="1">IF(Testitaulu_Testtabell!$B$2="","",IF(Testitaulu_Testtabell!B265="","",IF(Asetukset!$B$26=(MID(CELL("filename",B260),FIND("]",CELL("filename",B260))+1,255)),Testitaulu_Testtabell!B265,"")))</f>
        <v/>
      </c>
      <c r="C261" s="38" t="str">
        <f ca="1">IF(Testitaulu_Testtabell!$B$2="","",IF(Testitaulu_Testtabell!C265="","",IF(Asetukset!$B$26=(MID(CELL("filename",C260),FIND("]",CELL("filename",C260))+1,255)),Testitaulu_Testtabell!C265,"")))</f>
        <v/>
      </c>
      <c r="D261" s="19" t="str">
        <f>IF(Aloitus_Start!$D$1="","",IF(B261="","",IF(C261="","",C261-B261)))</f>
        <v/>
      </c>
      <c r="E261" s="45" t="str">
        <f>IF(Aloitus_Start!$D$1="","",IF(B261="","",IF(B261=0,"",IF(B261=" ","",IF(C261="","",(C261/B261)-1)))))</f>
        <v/>
      </c>
      <c r="F261" s="19" t="str">
        <f ca="1">IF($A$3="","",IF(Aloitus_Start!$D$1="","",IF(B261="",IF(Aloitus_Start!$D$1="Suomi","Tieto puuttuu : "&amp;$A261,IF(Aloitus_Start!$D$1="Svenska","Information saknas : "&amp;$A261)),"")))</f>
        <v/>
      </c>
      <c r="G261" s="19" t="str">
        <f ca="1">IF($A$3="","",IF(Aloitus_Start!$D$1="","",IF(C261="",IF(Aloitus_Start!$D$1="Suomi","Tieto puuttuu : "&amp;$A261,IF(Aloitus_Start!$D$1="Svenska","Information saknas : "&amp;$A261)),"")))</f>
        <v/>
      </c>
    </row>
    <row r="262" spans="1:7" x14ac:dyDescent="0.2">
      <c r="A262" s="37" t="str">
        <f ca="1">IF(Testitaulu_Testtabell!$B$2="","",IF(Testitaulu_Testtabell!A266="","",IF(Asetukset!$B$26=(MID(CELL("filename",A261),FIND("]",CELL("filename",A261))+1,255)),Testitaulu_Testtabell!A266,"")))</f>
        <v/>
      </c>
      <c r="B262" s="19" t="str">
        <f ca="1">IF(Testitaulu_Testtabell!$B$2="","",IF(Testitaulu_Testtabell!B266="","",IF(Asetukset!$B$26=(MID(CELL("filename",B261),FIND("]",CELL("filename",B261))+1,255)),Testitaulu_Testtabell!B266,"")))</f>
        <v/>
      </c>
      <c r="C262" s="38" t="str">
        <f ca="1">IF(Testitaulu_Testtabell!$B$2="","",IF(Testitaulu_Testtabell!C266="","",IF(Asetukset!$B$26=(MID(CELL("filename",C261),FIND("]",CELL("filename",C261))+1,255)),Testitaulu_Testtabell!C266,"")))</f>
        <v/>
      </c>
      <c r="D262" s="19" t="str">
        <f>IF(Aloitus_Start!$D$1="","",IF(B262="","",IF(C262="","",C262-B262)))</f>
        <v/>
      </c>
      <c r="E262" s="45" t="str">
        <f>IF(Aloitus_Start!$D$1="","",IF(B262="","",IF(B262=0,"",IF(B262=" ","",IF(C262="","",(C262/B262)-1)))))</f>
        <v/>
      </c>
      <c r="F262" s="19" t="str">
        <f ca="1">IF($A$3="","",IF(Aloitus_Start!$D$1="","",IF(B262="",IF(Aloitus_Start!$D$1="Suomi","Tieto puuttuu : "&amp;$A262,IF(Aloitus_Start!$D$1="Svenska","Information saknas : "&amp;$A262)),"")))</f>
        <v/>
      </c>
      <c r="G262" s="19" t="str">
        <f ca="1">IF($A$3="","",IF(Aloitus_Start!$D$1="","",IF(C262="",IF(Aloitus_Start!$D$1="Suomi","Tieto puuttuu : "&amp;$A262,IF(Aloitus_Start!$D$1="Svenska","Information saknas : "&amp;$A262)),"")))</f>
        <v/>
      </c>
    </row>
    <row r="263" spans="1:7" x14ac:dyDescent="0.2">
      <c r="A263" s="37" t="str">
        <f ca="1">IF(Testitaulu_Testtabell!$B$2="","",IF(Testitaulu_Testtabell!A267="","",IF(Asetukset!$B$26=(MID(CELL("filename",A262),FIND("]",CELL("filename",A262))+1,255)),Testitaulu_Testtabell!A267,"")))</f>
        <v/>
      </c>
      <c r="B263" s="19" t="str">
        <f ca="1">IF(Testitaulu_Testtabell!$B$2="","",IF(Testitaulu_Testtabell!B267="","",IF(Asetukset!$B$26=(MID(CELL("filename",B262),FIND("]",CELL("filename",B262))+1,255)),Testitaulu_Testtabell!B267,"")))</f>
        <v/>
      </c>
      <c r="C263" s="38" t="str">
        <f ca="1">IF(Testitaulu_Testtabell!$B$2="","",IF(Testitaulu_Testtabell!C267="","",IF(Asetukset!$B$26=(MID(CELL("filename",C262),FIND("]",CELL("filename",C262))+1,255)),Testitaulu_Testtabell!C267,"")))</f>
        <v/>
      </c>
      <c r="D263" s="19" t="str">
        <f>IF(Aloitus_Start!$D$1="","",IF(B263="","",IF(C263="","",C263-B263)))</f>
        <v/>
      </c>
      <c r="E263" s="45" t="str">
        <f>IF(Aloitus_Start!$D$1="","",IF(B263="","",IF(B263=0,"",IF(B263=" ","",IF(C263="","",(C263/B263)-1)))))</f>
        <v/>
      </c>
      <c r="F263" s="19" t="str">
        <f ca="1">IF($A$3="","",IF(Aloitus_Start!$D$1="","",IF(B263="",IF(Aloitus_Start!$D$1="Suomi","Tieto puuttuu : "&amp;$A263,IF(Aloitus_Start!$D$1="Svenska","Information saknas : "&amp;$A263)),"")))</f>
        <v/>
      </c>
      <c r="G263" s="19" t="str">
        <f ca="1">IF($A$3="","",IF(Aloitus_Start!$D$1="","",IF(C263="",IF(Aloitus_Start!$D$1="Suomi","Tieto puuttuu : "&amp;$A263,IF(Aloitus_Start!$D$1="Svenska","Information saknas : "&amp;$A263)),"")))</f>
        <v/>
      </c>
    </row>
    <row r="264" spans="1:7" x14ac:dyDescent="0.2">
      <c r="A264" s="37" t="str">
        <f ca="1">IF(Testitaulu_Testtabell!$B$2="","",IF(Testitaulu_Testtabell!A268="","",IF(Asetukset!$B$26=(MID(CELL("filename",A263),FIND("]",CELL("filename",A263))+1,255)),Testitaulu_Testtabell!A268,"")))</f>
        <v/>
      </c>
      <c r="B264" s="19" t="str">
        <f ca="1">IF(Testitaulu_Testtabell!$B$2="","",IF(Testitaulu_Testtabell!B268="","",IF(Asetukset!$B$26=(MID(CELL("filename",B263),FIND("]",CELL("filename",B263))+1,255)),Testitaulu_Testtabell!B268,"")))</f>
        <v/>
      </c>
      <c r="C264" s="38" t="str">
        <f ca="1">IF(Testitaulu_Testtabell!$B$2="","",IF(Testitaulu_Testtabell!C268="","",IF(Asetukset!$B$26=(MID(CELL("filename",C263),FIND("]",CELL("filename",C263))+1,255)),Testitaulu_Testtabell!C268,"")))</f>
        <v/>
      </c>
      <c r="D264" s="19" t="str">
        <f>IF(Aloitus_Start!$D$1="","",IF(B264="","",IF(C264="","",C264-B264)))</f>
        <v/>
      </c>
      <c r="E264" s="45" t="str">
        <f>IF(Aloitus_Start!$D$1="","",IF(B264="","",IF(B264=0,"",IF(B264=" ","",IF(C264="","",(C264/B264)-1)))))</f>
        <v/>
      </c>
      <c r="F264" s="19" t="str">
        <f ca="1">IF($A$3="","",IF(Aloitus_Start!$D$1="","",IF(B264="",IF(Aloitus_Start!$D$1="Suomi","Tieto puuttuu : "&amp;$A264,IF(Aloitus_Start!$D$1="Svenska","Information saknas : "&amp;$A264)),"")))</f>
        <v/>
      </c>
      <c r="G264" s="19" t="str">
        <f ca="1">IF($A$3="","",IF(Aloitus_Start!$D$1="","",IF(C264="",IF(Aloitus_Start!$D$1="Suomi","Tieto puuttuu : "&amp;$A264,IF(Aloitus_Start!$D$1="Svenska","Information saknas : "&amp;$A264)),"")))</f>
        <v/>
      </c>
    </row>
    <row r="265" spans="1:7" x14ac:dyDescent="0.2">
      <c r="A265" s="37" t="str">
        <f ca="1">IF(Testitaulu_Testtabell!$B$2="","",IF(Testitaulu_Testtabell!A269="","",IF(Asetukset!$B$26=(MID(CELL("filename",A264),FIND("]",CELL("filename",A264))+1,255)),Testitaulu_Testtabell!A269,"")))</f>
        <v/>
      </c>
      <c r="B265" s="19" t="str">
        <f ca="1">IF(Testitaulu_Testtabell!$B$2="","",IF(Testitaulu_Testtabell!B269="","",IF(Asetukset!$B$26=(MID(CELL("filename",B264),FIND("]",CELL("filename",B264))+1,255)),Testitaulu_Testtabell!B269,"")))</f>
        <v/>
      </c>
      <c r="C265" s="38" t="str">
        <f ca="1">IF(Testitaulu_Testtabell!$B$2="","",IF(Testitaulu_Testtabell!C269="","",IF(Asetukset!$B$26=(MID(CELL("filename",C264),FIND("]",CELL("filename",C264))+1,255)),Testitaulu_Testtabell!C269,"")))</f>
        <v/>
      </c>
      <c r="D265" s="19" t="str">
        <f>IF(Aloitus_Start!$D$1="","",IF(B265="","",IF(C265="","",C265-B265)))</f>
        <v/>
      </c>
      <c r="E265" s="45" t="str">
        <f>IF(Aloitus_Start!$D$1="","",IF(B265="","",IF(B265=0,"",IF(B265=" ","",IF(C265="","",(C265/B265)-1)))))</f>
        <v/>
      </c>
      <c r="F265" s="19" t="str">
        <f ca="1">IF($A$3="","",IF(Aloitus_Start!$D$1="","",IF(B265="",IF(Aloitus_Start!$D$1="Suomi","Tieto puuttuu : "&amp;$A265,IF(Aloitus_Start!$D$1="Svenska","Information saknas : "&amp;$A265)),"")))</f>
        <v/>
      </c>
      <c r="G265" s="19" t="str">
        <f ca="1">IF($A$3="","",IF(Aloitus_Start!$D$1="","",IF(C265="",IF(Aloitus_Start!$D$1="Suomi","Tieto puuttuu : "&amp;$A265,IF(Aloitus_Start!$D$1="Svenska","Information saknas : "&amp;$A265)),"")))</f>
        <v/>
      </c>
    </row>
    <row r="266" spans="1:7" x14ac:dyDescent="0.2">
      <c r="A266" s="37" t="str">
        <f ca="1">IF(Testitaulu_Testtabell!$B$2="","",IF(Testitaulu_Testtabell!A270="","",IF(Asetukset!$B$26=(MID(CELL("filename",A265),FIND("]",CELL("filename",A265))+1,255)),Testitaulu_Testtabell!A270,"")))</f>
        <v/>
      </c>
      <c r="B266" s="19" t="str">
        <f ca="1">IF(Testitaulu_Testtabell!$B$2="","",IF(Testitaulu_Testtabell!B270="","",IF(Asetukset!$B$26=(MID(CELL("filename",B265),FIND("]",CELL("filename",B265))+1,255)),Testitaulu_Testtabell!B270,"")))</f>
        <v/>
      </c>
      <c r="C266" s="38" t="str">
        <f ca="1">IF(Testitaulu_Testtabell!$B$2="","",IF(Testitaulu_Testtabell!C270="","",IF(Asetukset!$B$26=(MID(CELL("filename",C265),FIND("]",CELL("filename",C265))+1,255)),Testitaulu_Testtabell!C270,"")))</f>
        <v/>
      </c>
      <c r="D266" s="19" t="str">
        <f>IF(Aloitus_Start!$D$1="","",IF(B266="","",IF(C266="","",C266-B266)))</f>
        <v/>
      </c>
      <c r="E266" s="45" t="str">
        <f>IF(Aloitus_Start!$D$1="","",IF(B266="","",IF(B266=0,"",IF(B266=" ","",IF(C266="","",(C266/B266)-1)))))</f>
        <v/>
      </c>
      <c r="F266" s="19" t="str">
        <f ca="1">IF($A$3="","",IF(Aloitus_Start!$D$1="","",IF(B266="",IF(Aloitus_Start!$D$1="Suomi","Tieto puuttuu : "&amp;$A266,IF(Aloitus_Start!$D$1="Svenska","Information saknas : "&amp;$A266)),"")))</f>
        <v/>
      </c>
      <c r="G266" s="19" t="str">
        <f ca="1">IF($A$3="","",IF(Aloitus_Start!$D$1="","",IF(C266="",IF(Aloitus_Start!$D$1="Suomi","Tieto puuttuu : "&amp;$A266,IF(Aloitus_Start!$D$1="Svenska","Information saknas : "&amp;$A266)),"")))</f>
        <v/>
      </c>
    </row>
    <row r="267" spans="1:7" x14ac:dyDescent="0.2">
      <c r="A267" s="37" t="str">
        <f ca="1">IF(Testitaulu_Testtabell!$B$2="","",IF(Testitaulu_Testtabell!A271="","",IF(Asetukset!$B$26=(MID(CELL("filename",A266),FIND("]",CELL("filename",A266))+1,255)),Testitaulu_Testtabell!A271,"")))</f>
        <v/>
      </c>
      <c r="B267" s="19" t="str">
        <f ca="1">IF(Testitaulu_Testtabell!$B$2="","",IF(Testitaulu_Testtabell!B271="","",IF(Asetukset!$B$26=(MID(CELL("filename",B266),FIND("]",CELL("filename",B266))+1,255)),Testitaulu_Testtabell!B271,"")))</f>
        <v/>
      </c>
      <c r="C267" s="38" t="str">
        <f ca="1">IF(Testitaulu_Testtabell!$B$2="","",IF(Testitaulu_Testtabell!C271="","",IF(Asetukset!$B$26=(MID(CELL("filename",C266),FIND("]",CELL("filename",C266))+1,255)),Testitaulu_Testtabell!C271,"")))</f>
        <v/>
      </c>
      <c r="D267" s="19" t="str">
        <f>IF(Aloitus_Start!$D$1="","",IF(B267="","",IF(C267="","",C267-B267)))</f>
        <v/>
      </c>
      <c r="E267" s="45" t="str">
        <f>IF(Aloitus_Start!$D$1="","",IF(B267="","",IF(B267=0,"",IF(B267=" ","",IF(C267="","",(C267/B267)-1)))))</f>
        <v/>
      </c>
      <c r="F267" s="19" t="str">
        <f ca="1">IF($A$3="","",IF(Aloitus_Start!$D$1="","",IF(B267="",IF(Aloitus_Start!$D$1="Suomi","Tieto puuttuu : "&amp;$A267,IF(Aloitus_Start!$D$1="Svenska","Information saknas : "&amp;$A267)),"")))</f>
        <v/>
      </c>
      <c r="G267" s="19" t="str">
        <f ca="1">IF($A$3="","",IF(Aloitus_Start!$D$1="","",IF(C267="",IF(Aloitus_Start!$D$1="Suomi","Tieto puuttuu : "&amp;$A267,IF(Aloitus_Start!$D$1="Svenska","Information saknas : "&amp;$A267)),"")))</f>
        <v/>
      </c>
    </row>
    <row r="268" spans="1:7" x14ac:dyDescent="0.2">
      <c r="A268" s="37" t="str">
        <f ca="1">IF(Testitaulu_Testtabell!$B$2="","",IF(Testitaulu_Testtabell!A272="","",IF(Asetukset!$B$26=(MID(CELL("filename",A267),FIND("]",CELL("filename",A267))+1,255)),Testitaulu_Testtabell!A272,"")))</f>
        <v/>
      </c>
      <c r="B268" s="19" t="str">
        <f ca="1">IF(Testitaulu_Testtabell!$B$2="","",IF(Testitaulu_Testtabell!B272="","",IF(Asetukset!$B$26=(MID(CELL("filename",B267),FIND("]",CELL("filename",B267))+1,255)),Testitaulu_Testtabell!B272,"")))</f>
        <v/>
      </c>
      <c r="C268" s="38" t="str">
        <f ca="1">IF(Testitaulu_Testtabell!$B$2="","",IF(Testitaulu_Testtabell!C272="","",IF(Asetukset!$B$26=(MID(CELL("filename",C267),FIND("]",CELL("filename",C267))+1,255)),Testitaulu_Testtabell!C272,"")))</f>
        <v/>
      </c>
      <c r="D268" s="19" t="str">
        <f>IF(Aloitus_Start!$D$1="","",IF(B268="","",IF(C268="","",C268-B268)))</f>
        <v/>
      </c>
      <c r="E268" s="45" t="str">
        <f>IF(Aloitus_Start!$D$1="","",IF(B268="","",IF(B268=0,"",IF(B268=" ","",IF(C268="","",(C268/B268)-1)))))</f>
        <v/>
      </c>
      <c r="F268" s="19" t="str">
        <f ca="1">IF($A$3="","",IF(Aloitus_Start!$D$1="","",IF(B268="",IF(Aloitus_Start!$D$1="Suomi","Tieto puuttuu : "&amp;$A268,IF(Aloitus_Start!$D$1="Svenska","Information saknas : "&amp;$A268)),"")))</f>
        <v/>
      </c>
      <c r="G268" s="19" t="str">
        <f ca="1">IF($A$3="","",IF(Aloitus_Start!$D$1="","",IF(C268="",IF(Aloitus_Start!$D$1="Suomi","Tieto puuttuu : "&amp;$A268,IF(Aloitus_Start!$D$1="Svenska","Information saknas : "&amp;$A268)),"")))</f>
        <v/>
      </c>
    </row>
    <row r="269" spans="1:7" x14ac:dyDescent="0.2">
      <c r="A269" s="37" t="str">
        <f ca="1">IF(Testitaulu_Testtabell!$B$2="","",IF(Testitaulu_Testtabell!A273="","",IF(Asetukset!$B$26=(MID(CELL("filename",A268),FIND("]",CELL("filename",A268))+1,255)),Testitaulu_Testtabell!A273,"")))</f>
        <v/>
      </c>
      <c r="B269" s="19" t="str">
        <f ca="1">IF(Testitaulu_Testtabell!$B$2="","",IF(Testitaulu_Testtabell!B273="","",IF(Asetukset!$B$26=(MID(CELL("filename",B268),FIND("]",CELL("filename",B268))+1,255)),Testitaulu_Testtabell!B273,"")))</f>
        <v/>
      </c>
      <c r="C269" s="38" t="str">
        <f ca="1">IF(Testitaulu_Testtabell!$B$2="","",IF(Testitaulu_Testtabell!C273="","",IF(Asetukset!$B$26=(MID(CELL("filename",C268),FIND("]",CELL("filename",C268))+1,255)),Testitaulu_Testtabell!C273,"")))</f>
        <v/>
      </c>
      <c r="D269" s="19" t="str">
        <f>IF(Aloitus_Start!$D$1="","",IF(B269="","",IF(C269="","",C269-B269)))</f>
        <v/>
      </c>
      <c r="E269" s="45" t="str">
        <f>IF(Aloitus_Start!$D$1="","",IF(B269="","",IF(B269=0,"",IF(B269=" ","",IF(C269="","",(C269/B269)-1)))))</f>
        <v/>
      </c>
      <c r="F269" s="19" t="str">
        <f ca="1">IF($A$3="","",IF(Aloitus_Start!$D$1="","",IF(B269="",IF(Aloitus_Start!$D$1="Suomi","Tieto puuttuu : "&amp;$A269,IF(Aloitus_Start!$D$1="Svenska","Information saknas : "&amp;$A269)),"")))</f>
        <v/>
      </c>
      <c r="G269" s="19" t="str">
        <f ca="1">IF($A$3="","",IF(Aloitus_Start!$D$1="","",IF(C269="",IF(Aloitus_Start!$D$1="Suomi","Tieto puuttuu : "&amp;$A269,IF(Aloitus_Start!$D$1="Svenska","Information saknas : "&amp;$A269)),"")))</f>
        <v/>
      </c>
    </row>
    <row r="270" spans="1:7" x14ac:dyDescent="0.2">
      <c r="A270" s="37" t="str">
        <f ca="1">IF(Testitaulu_Testtabell!$B$2="","",IF(Testitaulu_Testtabell!A274="","",IF(Asetukset!$B$26=(MID(CELL("filename",A269),FIND("]",CELL("filename",A269))+1,255)),Testitaulu_Testtabell!A274,"")))</f>
        <v/>
      </c>
      <c r="B270" s="19" t="str">
        <f ca="1">IF(Testitaulu_Testtabell!$B$2="","",IF(Testitaulu_Testtabell!B274="","",IF(Asetukset!$B$26=(MID(CELL("filename",B269),FIND("]",CELL("filename",B269))+1,255)),Testitaulu_Testtabell!B274,"")))</f>
        <v/>
      </c>
      <c r="C270" s="38" t="str">
        <f ca="1">IF(Testitaulu_Testtabell!$B$2="","",IF(Testitaulu_Testtabell!C274="","",IF(Asetukset!$B$26=(MID(CELL("filename",C269),FIND("]",CELL("filename",C269))+1,255)),Testitaulu_Testtabell!C274,"")))</f>
        <v/>
      </c>
      <c r="D270" s="19" t="str">
        <f>IF(Aloitus_Start!$D$1="","",IF(B270="","",IF(C270="","",C270-B270)))</f>
        <v/>
      </c>
      <c r="E270" s="45" t="str">
        <f>IF(Aloitus_Start!$D$1="","",IF(B270="","",IF(B270=0,"",IF(B270=" ","",IF(C270="","",(C270/B270)-1)))))</f>
        <v/>
      </c>
      <c r="F270" s="19" t="str">
        <f ca="1">IF($A$3="","",IF(Aloitus_Start!$D$1="","",IF(B270="",IF(Aloitus_Start!$D$1="Suomi","Tieto puuttuu : "&amp;$A270,IF(Aloitus_Start!$D$1="Svenska","Information saknas : "&amp;$A270)),"")))</f>
        <v/>
      </c>
      <c r="G270" s="19" t="str">
        <f ca="1">IF($A$3="","",IF(Aloitus_Start!$D$1="","",IF(C270="",IF(Aloitus_Start!$D$1="Suomi","Tieto puuttuu : "&amp;$A270,IF(Aloitus_Start!$D$1="Svenska","Information saknas : "&amp;$A270)),"")))</f>
        <v/>
      </c>
    </row>
    <row r="271" spans="1:7" x14ac:dyDescent="0.2">
      <c r="A271" s="37" t="str">
        <f ca="1">IF(Testitaulu_Testtabell!$B$2="","",IF(Testitaulu_Testtabell!A275="","",IF(Asetukset!$B$26=(MID(CELL("filename",A270),FIND("]",CELL("filename",A270))+1,255)),Testitaulu_Testtabell!A275,"")))</f>
        <v/>
      </c>
      <c r="B271" s="19" t="str">
        <f ca="1">IF(Testitaulu_Testtabell!$B$2="","",IF(Testitaulu_Testtabell!B275="","",IF(Asetukset!$B$26=(MID(CELL("filename",B270),FIND("]",CELL("filename",B270))+1,255)),Testitaulu_Testtabell!B275,"")))</f>
        <v/>
      </c>
      <c r="C271" s="38" t="str">
        <f ca="1">IF(Testitaulu_Testtabell!$B$2="","",IF(Testitaulu_Testtabell!C275="","",IF(Asetukset!$B$26=(MID(CELL("filename",C270),FIND("]",CELL("filename",C270))+1,255)),Testitaulu_Testtabell!C275,"")))</f>
        <v/>
      </c>
      <c r="D271" s="19" t="str">
        <f>IF(Aloitus_Start!$D$1="","",IF(B271="","",IF(C271="","",C271-B271)))</f>
        <v/>
      </c>
      <c r="E271" s="45" t="str">
        <f>IF(Aloitus_Start!$D$1="","",IF(B271="","",IF(B271=0,"",IF(B271=" ","",IF(C271="","",(C271/B271)-1)))))</f>
        <v/>
      </c>
      <c r="F271" s="19" t="str">
        <f ca="1">IF($A$3="","",IF(Aloitus_Start!$D$1="","",IF(B271="",IF(Aloitus_Start!$D$1="Suomi","Tieto puuttuu : "&amp;$A271,IF(Aloitus_Start!$D$1="Svenska","Information saknas : "&amp;$A271)),"")))</f>
        <v/>
      </c>
      <c r="G271" s="19" t="str">
        <f ca="1">IF($A$3="","",IF(Aloitus_Start!$D$1="","",IF(C271="",IF(Aloitus_Start!$D$1="Suomi","Tieto puuttuu : "&amp;$A271,IF(Aloitus_Start!$D$1="Svenska","Information saknas : "&amp;$A271)),"")))</f>
        <v/>
      </c>
    </row>
    <row r="272" spans="1:7" x14ac:dyDescent="0.2">
      <c r="A272" s="37" t="str">
        <f ca="1">IF(Testitaulu_Testtabell!$B$2="","",IF(Testitaulu_Testtabell!A276="","",IF(Asetukset!$B$26=(MID(CELL("filename",A271),FIND("]",CELL("filename",A271))+1,255)),Testitaulu_Testtabell!A276,"")))</f>
        <v/>
      </c>
      <c r="B272" s="19" t="str">
        <f ca="1">IF(Testitaulu_Testtabell!$B$2="","",IF(Testitaulu_Testtabell!B276="","",IF(Asetukset!$B$26=(MID(CELL("filename",B271),FIND("]",CELL("filename",B271))+1,255)),Testitaulu_Testtabell!B276,"")))</f>
        <v/>
      </c>
      <c r="C272" s="38" t="str">
        <f ca="1">IF(Testitaulu_Testtabell!$B$2="","",IF(Testitaulu_Testtabell!C276="","",IF(Asetukset!$B$26=(MID(CELL("filename",C271),FIND("]",CELL("filename",C271))+1,255)),Testitaulu_Testtabell!C276,"")))</f>
        <v/>
      </c>
      <c r="D272" s="19" t="str">
        <f>IF(Aloitus_Start!$D$1="","",IF(B272="","",IF(C272="","",C272-B272)))</f>
        <v/>
      </c>
      <c r="E272" s="45" t="str">
        <f>IF(Aloitus_Start!$D$1="","",IF(B272="","",IF(B272=0,"",IF(B272=" ","",IF(C272="","",(C272/B272)-1)))))</f>
        <v/>
      </c>
      <c r="F272" s="19" t="str">
        <f ca="1">IF($A$3="","",IF(Aloitus_Start!$D$1="","",IF(B272="",IF(Aloitus_Start!$D$1="Suomi","Tieto puuttuu : "&amp;$A272,IF(Aloitus_Start!$D$1="Svenska","Information saknas : "&amp;$A272)),"")))</f>
        <v/>
      </c>
      <c r="G272" s="19" t="str">
        <f ca="1">IF($A$3="","",IF(Aloitus_Start!$D$1="","",IF(C272="",IF(Aloitus_Start!$D$1="Suomi","Tieto puuttuu : "&amp;$A272,IF(Aloitus_Start!$D$1="Svenska","Information saknas : "&amp;$A272)),"")))</f>
        <v/>
      </c>
    </row>
    <row r="273" spans="1:7" x14ac:dyDescent="0.2">
      <c r="A273" s="37" t="str">
        <f ca="1">IF(Testitaulu_Testtabell!$B$2="","",IF(Testitaulu_Testtabell!A277="","",IF(Asetukset!$B$26=(MID(CELL("filename",A272),FIND("]",CELL("filename",A272))+1,255)),Testitaulu_Testtabell!A277,"")))</f>
        <v/>
      </c>
      <c r="B273" s="19" t="str">
        <f ca="1">IF(Testitaulu_Testtabell!$B$2="","",IF(Testitaulu_Testtabell!B277="","",IF(Asetukset!$B$26=(MID(CELL("filename",B272),FIND("]",CELL("filename",B272))+1,255)),Testitaulu_Testtabell!B277,"")))</f>
        <v/>
      </c>
      <c r="C273" s="38" t="str">
        <f ca="1">IF(Testitaulu_Testtabell!$B$2="","",IF(Testitaulu_Testtabell!C277="","",IF(Asetukset!$B$26=(MID(CELL("filename",C272),FIND("]",CELL("filename",C272))+1,255)),Testitaulu_Testtabell!C277,"")))</f>
        <v/>
      </c>
      <c r="D273" s="19" t="str">
        <f>IF(Aloitus_Start!$D$1="","",IF(B273="","",IF(C273="","",C273-B273)))</f>
        <v/>
      </c>
      <c r="E273" s="45" t="str">
        <f>IF(Aloitus_Start!$D$1="","",IF(B273="","",IF(B273=0,"",IF(B273=" ","",IF(C273="","",(C273/B273)-1)))))</f>
        <v/>
      </c>
      <c r="F273" s="19" t="str">
        <f ca="1">IF($A$3="","",IF(Aloitus_Start!$D$1="","",IF(B273="",IF(Aloitus_Start!$D$1="Suomi","Tieto puuttuu : "&amp;$A273,IF(Aloitus_Start!$D$1="Svenska","Information saknas : "&amp;$A273)),"")))</f>
        <v/>
      </c>
      <c r="G273" s="19" t="str">
        <f ca="1">IF($A$3="","",IF(Aloitus_Start!$D$1="","",IF(C273="",IF(Aloitus_Start!$D$1="Suomi","Tieto puuttuu : "&amp;$A273,IF(Aloitus_Start!$D$1="Svenska","Information saknas : "&amp;$A273)),"")))</f>
        <v/>
      </c>
    </row>
    <row r="274" spans="1:7" x14ac:dyDescent="0.2">
      <c r="A274" s="37" t="str">
        <f ca="1">IF(Testitaulu_Testtabell!$B$2="","",IF(Testitaulu_Testtabell!A278="","",IF(Asetukset!$B$26=(MID(CELL("filename",A273),FIND("]",CELL("filename",A273))+1,255)),Testitaulu_Testtabell!A278,"")))</f>
        <v/>
      </c>
      <c r="B274" s="19" t="str">
        <f ca="1">IF(Testitaulu_Testtabell!$B$2="","",IF(Testitaulu_Testtabell!B278="","",IF(Asetukset!$B$26=(MID(CELL("filename",B273),FIND("]",CELL("filename",B273))+1,255)),Testitaulu_Testtabell!B278,"")))</f>
        <v/>
      </c>
      <c r="C274" s="38" t="str">
        <f ca="1">IF(Testitaulu_Testtabell!$B$2="","",IF(Testitaulu_Testtabell!C278="","",IF(Asetukset!$B$26=(MID(CELL("filename",C273),FIND("]",CELL("filename",C273))+1,255)),Testitaulu_Testtabell!C278,"")))</f>
        <v/>
      </c>
      <c r="D274" s="19" t="str">
        <f>IF(Aloitus_Start!$D$1="","",IF(B274="","",IF(C274="","",C274-B274)))</f>
        <v/>
      </c>
      <c r="E274" s="45" t="str">
        <f>IF(Aloitus_Start!$D$1="","",IF(B274="","",IF(B274=0,"",IF(B274=" ","",IF(C274="","",(C274/B274)-1)))))</f>
        <v/>
      </c>
      <c r="F274" s="19" t="str">
        <f ca="1">IF($A$3="","",IF(Aloitus_Start!$D$1="","",IF(B274="",IF(Aloitus_Start!$D$1="Suomi","Tieto puuttuu : "&amp;$A274,IF(Aloitus_Start!$D$1="Svenska","Information saknas : "&amp;$A274)),"")))</f>
        <v/>
      </c>
      <c r="G274" s="19" t="str">
        <f ca="1">IF($A$3="","",IF(Aloitus_Start!$D$1="","",IF(C274="",IF(Aloitus_Start!$D$1="Suomi","Tieto puuttuu : "&amp;$A274,IF(Aloitus_Start!$D$1="Svenska","Information saknas : "&amp;$A274)),"")))</f>
        <v/>
      </c>
    </row>
    <row r="275" spans="1:7" x14ac:dyDescent="0.2">
      <c r="A275" s="37" t="str">
        <f ca="1">IF(Testitaulu_Testtabell!$B$2="","",IF(Testitaulu_Testtabell!A279="","",IF(Asetukset!$B$26=(MID(CELL("filename",A274),FIND("]",CELL("filename",A274))+1,255)),Testitaulu_Testtabell!A279,"")))</f>
        <v/>
      </c>
      <c r="B275" s="19" t="str">
        <f ca="1">IF(Testitaulu_Testtabell!$B$2="","",IF(Testitaulu_Testtabell!B279="","",IF(Asetukset!$B$26=(MID(CELL("filename",B274),FIND("]",CELL("filename",B274))+1,255)),Testitaulu_Testtabell!B279,"")))</f>
        <v/>
      </c>
      <c r="C275" s="38" t="str">
        <f ca="1">IF(Testitaulu_Testtabell!$B$2="","",IF(Testitaulu_Testtabell!C279="","",IF(Asetukset!$B$26=(MID(CELL("filename",C274),FIND("]",CELL("filename",C274))+1,255)),Testitaulu_Testtabell!C279,"")))</f>
        <v/>
      </c>
      <c r="D275" s="19" t="str">
        <f>IF(Aloitus_Start!$D$1="","",IF(B275="","",IF(C275="","",C275-B275)))</f>
        <v/>
      </c>
      <c r="E275" s="45" t="str">
        <f>IF(Aloitus_Start!$D$1="","",IF(B275="","",IF(B275=0,"",IF(B275=" ","",IF(C275="","",(C275/B275)-1)))))</f>
        <v/>
      </c>
      <c r="F275" s="19" t="str">
        <f ca="1">IF($A$3="","",IF(Aloitus_Start!$D$1="","",IF(B275="",IF(Aloitus_Start!$D$1="Suomi","Tieto puuttuu : "&amp;$A275,IF(Aloitus_Start!$D$1="Svenska","Information saknas : "&amp;$A275)),"")))</f>
        <v/>
      </c>
      <c r="G275" s="19" t="str">
        <f ca="1">IF($A$3="","",IF(Aloitus_Start!$D$1="","",IF(C275="",IF(Aloitus_Start!$D$1="Suomi","Tieto puuttuu : "&amp;$A275,IF(Aloitus_Start!$D$1="Svenska","Information saknas : "&amp;$A275)),"")))</f>
        <v/>
      </c>
    </row>
    <row r="276" spans="1:7" x14ac:dyDescent="0.2">
      <c r="A276" s="37" t="str">
        <f ca="1">IF(Testitaulu_Testtabell!$B$2="","",IF(Testitaulu_Testtabell!A280="","",IF(Asetukset!$B$26=(MID(CELL("filename",A275),FIND("]",CELL("filename",A275))+1,255)),Testitaulu_Testtabell!A280,"")))</f>
        <v/>
      </c>
      <c r="B276" s="19" t="str">
        <f ca="1">IF(Testitaulu_Testtabell!$B$2="","",IF(Testitaulu_Testtabell!B280="","",IF(Asetukset!$B$26=(MID(CELL("filename",B275),FIND("]",CELL("filename",B275))+1,255)),Testitaulu_Testtabell!B280,"")))</f>
        <v/>
      </c>
      <c r="C276" s="38" t="str">
        <f ca="1">IF(Testitaulu_Testtabell!$B$2="","",IF(Testitaulu_Testtabell!C280="","",IF(Asetukset!$B$26=(MID(CELL("filename",C275),FIND("]",CELL("filename",C275))+1,255)),Testitaulu_Testtabell!C280,"")))</f>
        <v/>
      </c>
      <c r="D276" s="19" t="str">
        <f>IF(Aloitus_Start!$D$1="","",IF(B276="","",IF(C276="","",C276-B276)))</f>
        <v/>
      </c>
      <c r="E276" s="45" t="str">
        <f>IF(Aloitus_Start!$D$1="","",IF(B276="","",IF(B276=0,"",IF(B276=" ","",IF(C276="","",(C276/B276)-1)))))</f>
        <v/>
      </c>
      <c r="F276" s="19" t="str">
        <f ca="1">IF($A$3="","",IF(Aloitus_Start!$D$1="","",IF(B276="",IF(Aloitus_Start!$D$1="Suomi","Tieto puuttuu : "&amp;$A276,IF(Aloitus_Start!$D$1="Svenska","Information saknas : "&amp;$A276)),"")))</f>
        <v/>
      </c>
      <c r="G276" s="19" t="str">
        <f ca="1">IF($A$3="","",IF(Aloitus_Start!$D$1="","",IF(C276="",IF(Aloitus_Start!$D$1="Suomi","Tieto puuttuu : "&amp;$A276,IF(Aloitus_Start!$D$1="Svenska","Information saknas : "&amp;$A276)),"")))</f>
        <v/>
      </c>
    </row>
    <row r="277" spans="1:7" x14ac:dyDescent="0.2">
      <c r="A277" s="37" t="str">
        <f ca="1">IF(Testitaulu_Testtabell!$B$2="","",IF(Testitaulu_Testtabell!A281="","",IF(Asetukset!$B$26=(MID(CELL("filename",A276),FIND("]",CELL("filename",A276))+1,255)),Testitaulu_Testtabell!A281,"")))</f>
        <v/>
      </c>
      <c r="B277" s="19" t="str">
        <f ca="1">IF(Testitaulu_Testtabell!$B$2="","",IF(Testitaulu_Testtabell!B281="","",IF(Asetukset!$B$26=(MID(CELL("filename",B276),FIND("]",CELL("filename",B276))+1,255)),Testitaulu_Testtabell!B281,"")))</f>
        <v/>
      </c>
      <c r="C277" s="38" t="str">
        <f ca="1">IF(Testitaulu_Testtabell!$B$2="","",IF(Testitaulu_Testtabell!C281="","",IF(Asetukset!$B$26=(MID(CELL("filename",C276),FIND("]",CELL("filename",C276))+1,255)),Testitaulu_Testtabell!C281,"")))</f>
        <v/>
      </c>
      <c r="D277" s="19" t="str">
        <f>IF(Aloitus_Start!$D$1="","",IF(B277="","",IF(C277="","",C277-B277)))</f>
        <v/>
      </c>
      <c r="E277" s="45" t="str">
        <f>IF(Aloitus_Start!$D$1="","",IF(B277="","",IF(B277=0,"",IF(B277=" ","",IF(C277="","",(C277/B277)-1)))))</f>
        <v/>
      </c>
      <c r="F277" s="19" t="str">
        <f ca="1">IF($A$3="","",IF(Aloitus_Start!$D$1="","",IF(B277="",IF(Aloitus_Start!$D$1="Suomi","Tieto puuttuu : "&amp;$A277,IF(Aloitus_Start!$D$1="Svenska","Information saknas : "&amp;$A277)),"")))</f>
        <v/>
      </c>
      <c r="G277" s="19" t="str">
        <f ca="1">IF($A$3="","",IF(Aloitus_Start!$D$1="","",IF(C277="",IF(Aloitus_Start!$D$1="Suomi","Tieto puuttuu : "&amp;$A277,IF(Aloitus_Start!$D$1="Svenska","Information saknas : "&amp;$A277)),"")))</f>
        <v/>
      </c>
    </row>
    <row r="278" spans="1:7" x14ac:dyDescent="0.2">
      <c r="A278" s="37" t="str">
        <f ca="1">IF(Testitaulu_Testtabell!$B$2="","",IF(Testitaulu_Testtabell!A282="","",IF(Asetukset!$B$26=(MID(CELL("filename",A277),FIND("]",CELL("filename",A277))+1,255)),Testitaulu_Testtabell!A282,"")))</f>
        <v/>
      </c>
      <c r="B278" s="19" t="str">
        <f ca="1">IF(Testitaulu_Testtabell!$B$2="","",IF(Testitaulu_Testtabell!B282="","",IF(Asetukset!$B$26=(MID(CELL("filename",B277),FIND("]",CELL("filename",B277))+1,255)),Testitaulu_Testtabell!B282,"")))</f>
        <v/>
      </c>
      <c r="C278" s="38" t="str">
        <f ca="1">IF(Testitaulu_Testtabell!$B$2="","",IF(Testitaulu_Testtabell!C282="","",IF(Asetukset!$B$26=(MID(CELL("filename",C277),FIND("]",CELL("filename",C277))+1,255)),Testitaulu_Testtabell!C282,"")))</f>
        <v/>
      </c>
      <c r="D278" s="19" t="str">
        <f>IF(Aloitus_Start!$D$1="","",IF(B278="","",IF(C278="","",C278-B278)))</f>
        <v/>
      </c>
      <c r="E278" s="45" t="str">
        <f>IF(Aloitus_Start!$D$1="","",IF(B278="","",IF(B278=0,"",IF(B278=" ","",IF(C278="","",(C278/B278)-1)))))</f>
        <v/>
      </c>
      <c r="F278" s="19" t="str">
        <f ca="1">IF($A$3="","",IF(Aloitus_Start!$D$1="","",IF(B278="",IF(Aloitus_Start!$D$1="Suomi","Tieto puuttuu : "&amp;$A278,IF(Aloitus_Start!$D$1="Svenska","Information saknas : "&amp;$A278)),"")))</f>
        <v/>
      </c>
      <c r="G278" s="19" t="str">
        <f ca="1">IF($A$3="","",IF(Aloitus_Start!$D$1="","",IF(C278="",IF(Aloitus_Start!$D$1="Suomi","Tieto puuttuu : "&amp;$A278,IF(Aloitus_Start!$D$1="Svenska","Information saknas : "&amp;$A278)),"")))</f>
        <v/>
      </c>
    </row>
    <row r="279" spans="1:7" x14ac:dyDescent="0.2">
      <c r="A279" s="37" t="str">
        <f ca="1">IF(Testitaulu_Testtabell!$B$2="","",IF(Testitaulu_Testtabell!A283="","",IF(Asetukset!$B$26=(MID(CELL("filename",A278),FIND("]",CELL("filename",A278))+1,255)),Testitaulu_Testtabell!A283,"")))</f>
        <v/>
      </c>
      <c r="B279" s="19" t="str">
        <f ca="1">IF(Testitaulu_Testtabell!$B$2="","",IF(Testitaulu_Testtabell!B283="","",IF(Asetukset!$B$26=(MID(CELL("filename",B278),FIND("]",CELL("filename",B278))+1,255)),Testitaulu_Testtabell!B283,"")))</f>
        <v/>
      </c>
      <c r="C279" s="38" t="str">
        <f ca="1">IF(Testitaulu_Testtabell!$B$2="","",IF(Testitaulu_Testtabell!C283="","",IF(Asetukset!$B$26=(MID(CELL("filename",C278),FIND("]",CELL("filename",C278))+1,255)),Testitaulu_Testtabell!C283,"")))</f>
        <v/>
      </c>
      <c r="D279" s="19" t="str">
        <f>IF(Aloitus_Start!$D$1="","",IF(B279="","",IF(C279="","",C279-B279)))</f>
        <v/>
      </c>
      <c r="E279" s="45" t="str">
        <f>IF(Aloitus_Start!$D$1="","",IF(B279="","",IF(B279=0,"",IF(B279=" ","",IF(C279="","",(C279/B279)-1)))))</f>
        <v/>
      </c>
      <c r="F279" s="19" t="str">
        <f ca="1">IF($A$3="","",IF(Aloitus_Start!$D$1="","",IF(B279="",IF(Aloitus_Start!$D$1="Suomi","Tieto puuttuu : "&amp;$A279,IF(Aloitus_Start!$D$1="Svenska","Information saknas : "&amp;$A279)),"")))</f>
        <v/>
      </c>
      <c r="G279" s="19" t="str">
        <f ca="1">IF($A$3="","",IF(Aloitus_Start!$D$1="","",IF(C279="",IF(Aloitus_Start!$D$1="Suomi","Tieto puuttuu : "&amp;$A279,IF(Aloitus_Start!$D$1="Svenska","Information saknas : "&amp;$A279)),"")))</f>
        <v/>
      </c>
    </row>
    <row r="280" spans="1:7" x14ac:dyDescent="0.2">
      <c r="A280" s="37" t="str">
        <f ca="1">IF(Testitaulu_Testtabell!$B$2="","",IF(Testitaulu_Testtabell!A284="","",IF(Asetukset!$B$26=(MID(CELL("filename",A279),FIND("]",CELL("filename",A279))+1,255)),Testitaulu_Testtabell!A284,"")))</f>
        <v/>
      </c>
      <c r="B280" s="19" t="str">
        <f ca="1">IF(Testitaulu_Testtabell!$B$2="","",IF(Testitaulu_Testtabell!B284="","",IF(Asetukset!$B$26=(MID(CELL("filename",B279),FIND("]",CELL("filename",B279))+1,255)),Testitaulu_Testtabell!B284,"")))</f>
        <v/>
      </c>
      <c r="C280" s="38" t="str">
        <f ca="1">IF(Testitaulu_Testtabell!$B$2="","",IF(Testitaulu_Testtabell!C284="","",IF(Asetukset!$B$26=(MID(CELL("filename",C279),FIND("]",CELL("filename",C279))+1,255)),Testitaulu_Testtabell!C284,"")))</f>
        <v/>
      </c>
      <c r="D280" s="19" t="str">
        <f>IF(Aloitus_Start!$D$1="","",IF(B280="","",IF(C280="","",C280-B280)))</f>
        <v/>
      </c>
      <c r="E280" s="45" t="str">
        <f>IF(Aloitus_Start!$D$1="","",IF(B280="","",IF(B280=0,"",IF(B280=" ","",IF(C280="","",(C280/B280)-1)))))</f>
        <v/>
      </c>
      <c r="F280" s="19" t="str">
        <f ca="1">IF($A$3="","",IF(Aloitus_Start!$D$1="","",IF(B280="",IF(Aloitus_Start!$D$1="Suomi","Tieto puuttuu : "&amp;$A280,IF(Aloitus_Start!$D$1="Svenska","Information saknas : "&amp;$A280)),"")))</f>
        <v/>
      </c>
      <c r="G280" s="19" t="str">
        <f ca="1">IF($A$3="","",IF(Aloitus_Start!$D$1="","",IF(C280="",IF(Aloitus_Start!$D$1="Suomi","Tieto puuttuu : "&amp;$A280,IF(Aloitus_Start!$D$1="Svenska","Information saknas : "&amp;$A280)),"")))</f>
        <v/>
      </c>
    </row>
    <row r="281" spans="1:7" x14ac:dyDescent="0.2">
      <c r="A281" s="37" t="str">
        <f ca="1">IF(Testitaulu_Testtabell!$B$2="","",IF(Testitaulu_Testtabell!A285="","",IF(Asetukset!$B$26=(MID(CELL("filename",A280),FIND("]",CELL("filename",A280))+1,255)),Testitaulu_Testtabell!A285,"")))</f>
        <v/>
      </c>
      <c r="B281" s="19" t="str">
        <f ca="1">IF(Testitaulu_Testtabell!$B$2="","",IF(Testitaulu_Testtabell!B285="","",IF(Asetukset!$B$26=(MID(CELL("filename",B280),FIND("]",CELL("filename",B280))+1,255)),Testitaulu_Testtabell!B285,"")))</f>
        <v/>
      </c>
      <c r="C281" s="38" t="str">
        <f ca="1">IF(Testitaulu_Testtabell!$B$2="","",IF(Testitaulu_Testtabell!C285="","",IF(Asetukset!$B$26=(MID(CELL("filename",C280),FIND("]",CELL("filename",C280))+1,255)),Testitaulu_Testtabell!C285,"")))</f>
        <v/>
      </c>
      <c r="D281" s="19" t="str">
        <f>IF(Aloitus_Start!$D$1="","",IF(B281="","",IF(C281="","",C281-B281)))</f>
        <v/>
      </c>
      <c r="E281" s="45" t="str">
        <f>IF(Aloitus_Start!$D$1="","",IF(B281="","",IF(B281=0,"",IF(B281=" ","",IF(C281="","",(C281/B281)-1)))))</f>
        <v/>
      </c>
      <c r="F281" s="19" t="str">
        <f ca="1">IF($A$3="","",IF(Aloitus_Start!$D$1="","",IF(B281="",IF(Aloitus_Start!$D$1="Suomi","Tieto puuttuu : "&amp;$A281,IF(Aloitus_Start!$D$1="Svenska","Information saknas : "&amp;$A281)),"")))</f>
        <v/>
      </c>
      <c r="G281" s="19" t="str">
        <f ca="1">IF($A$3="","",IF(Aloitus_Start!$D$1="","",IF(C281="",IF(Aloitus_Start!$D$1="Suomi","Tieto puuttuu : "&amp;$A281,IF(Aloitus_Start!$D$1="Svenska","Information saknas : "&amp;$A281)),"")))</f>
        <v/>
      </c>
    </row>
    <row r="282" spans="1:7" x14ac:dyDescent="0.2">
      <c r="A282" s="37" t="str">
        <f ca="1">IF(Testitaulu_Testtabell!$B$2="","",IF(Testitaulu_Testtabell!A286="","",IF(Asetukset!$B$26=(MID(CELL("filename",A281),FIND("]",CELL("filename",A281))+1,255)),Testitaulu_Testtabell!A286,"")))</f>
        <v/>
      </c>
      <c r="B282" s="19" t="str">
        <f ca="1">IF(Testitaulu_Testtabell!$B$2="","",IF(Testitaulu_Testtabell!B286="","",IF(Asetukset!$B$26=(MID(CELL("filename",B281),FIND("]",CELL("filename",B281))+1,255)),Testitaulu_Testtabell!B286,"")))</f>
        <v/>
      </c>
      <c r="C282" s="38" t="str">
        <f ca="1">IF(Testitaulu_Testtabell!$B$2="","",IF(Testitaulu_Testtabell!C286="","",IF(Asetukset!$B$26=(MID(CELL("filename",C281),FIND("]",CELL("filename",C281))+1,255)),Testitaulu_Testtabell!C286,"")))</f>
        <v/>
      </c>
      <c r="D282" s="19" t="str">
        <f>IF(Aloitus_Start!$D$1="","",IF(B282="","",IF(C282="","",C282-B282)))</f>
        <v/>
      </c>
      <c r="E282" s="45" t="str">
        <f>IF(Aloitus_Start!$D$1="","",IF(B282="","",IF(B282=0,"",IF(B282=" ","",IF(C282="","",(C282/B282)-1)))))</f>
        <v/>
      </c>
      <c r="F282" s="19" t="str">
        <f ca="1">IF($A$3="","",IF(Aloitus_Start!$D$1="","",IF(B282="",IF(Aloitus_Start!$D$1="Suomi","Tieto puuttuu : "&amp;$A282,IF(Aloitus_Start!$D$1="Svenska","Information saknas : "&amp;$A282)),"")))</f>
        <v/>
      </c>
      <c r="G282" s="19" t="str">
        <f ca="1">IF($A$3="","",IF(Aloitus_Start!$D$1="","",IF(C282="",IF(Aloitus_Start!$D$1="Suomi","Tieto puuttuu : "&amp;$A282,IF(Aloitus_Start!$D$1="Svenska","Information saknas : "&amp;$A282)),"")))</f>
        <v/>
      </c>
    </row>
    <row r="283" spans="1:7" x14ac:dyDescent="0.2">
      <c r="A283" s="37" t="str">
        <f ca="1">IF(Testitaulu_Testtabell!$B$2="","",IF(Testitaulu_Testtabell!A287="","",IF(Asetukset!$B$26=(MID(CELL("filename",A282),FIND("]",CELL("filename",A282))+1,255)),Testitaulu_Testtabell!A287,"")))</f>
        <v/>
      </c>
      <c r="B283" s="19" t="str">
        <f ca="1">IF(Testitaulu_Testtabell!$B$2="","",IF(Testitaulu_Testtabell!B287="","",IF(Asetukset!$B$26=(MID(CELL("filename",B282),FIND("]",CELL("filename",B282))+1,255)),Testitaulu_Testtabell!B287,"")))</f>
        <v/>
      </c>
      <c r="C283" s="38" t="str">
        <f ca="1">IF(Testitaulu_Testtabell!$B$2="","",IF(Testitaulu_Testtabell!C287="","",IF(Asetukset!$B$26=(MID(CELL("filename",C282),FIND("]",CELL("filename",C282))+1,255)),Testitaulu_Testtabell!C287,"")))</f>
        <v/>
      </c>
      <c r="D283" s="19" t="str">
        <f>IF(Aloitus_Start!$D$1="","",IF(B283="","",IF(C283="","",C283-B283)))</f>
        <v/>
      </c>
      <c r="E283" s="45" t="str">
        <f>IF(Aloitus_Start!$D$1="","",IF(B283="","",IF(B283=0,"",IF(B283=" ","",IF(C283="","",(C283/B283)-1)))))</f>
        <v/>
      </c>
      <c r="F283" s="19" t="str">
        <f ca="1">IF($A$3="","",IF(Aloitus_Start!$D$1="","",IF(B283="",IF(Aloitus_Start!$D$1="Suomi","Tieto puuttuu : "&amp;$A283,IF(Aloitus_Start!$D$1="Svenska","Information saknas : "&amp;$A283)),"")))</f>
        <v/>
      </c>
      <c r="G283" s="19" t="str">
        <f ca="1">IF($A$3="","",IF(Aloitus_Start!$D$1="","",IF(C283="",IF(Aloitus_Start!$D$1="Suomi","Tieto puuttuu : "&amp;$A283,IF(Aloitus_Start!$D$1="Svenska","Information saknas : "&amp;$A283)),"")))</f>
        <v/>
      </c>
    </row>
    <row r="284" spans="1:7" x14ac:dyDescent="0.2">
      <c r="A284" s="37" t="str">
        <f ca="1">IF(Testitaulu_Testtabell!$B$2="","",IF(Testitaulu_Testtabell!A288="","",IF(Asetukset!$B$26=(MID(CELL("filename",A283),FIND("]",CELL("filename",A283))+1,255)),Testitaulu_Testtabell!A288,"")))</f>
        <v/>
      </c>
      <c r="B284" s="19" t="str">
        <f ca="1">IF(Testitaulu_Testtabell!$B$2="","",IF(Testitaulu_Testtabell!B288="","",IF(Asetukset!$B$26=(MID(CELL("filename",B283),FIND("]",CELL("filename",B283))+1,255)),Testitaulu_Testtabell!B288,"")))</f>
        <v/>
      </c>
      <c r="C284" s="38" t="str">
        <f ca="1">IF(Testitaulu_Testtabell!$B$2="","",IF(Testitaulu_Testtabell!C288="","",IF(Asetukset!$B$26=(MID(CELL("filename",C283),FIND("]",CELL("filename",C283))+1,255)),Testitaulu_Testtabell!C288,"")))</f>
        <v/>
      </c>
      <c r="F284" s="19" t="str">
        <f ca="1">IF($A$3="","",IF(Aloitus_Start!$D$1="","",IF(B284="",IF(Aloitus_Start!$D$1="Suomi","Tieto puuttuu : "&amp;$A284,IF(Aloitus_Start!$D$1="Svenska","Information saknas : "&amp;$A284)),"")))</f>
        <v/>
      </c>
      <c r="G284" s="19" t="str">
        <f ca="1">IF($A$3="","",IF(Aloitus_Start!$D$1="","",IF(C284="",IF(Aloitus_Start!$D$1="Suomi","Tieto puuttuu : "&amp;$A284,IF(Aloitus_Start!$D$1="Svenska","Information saknas : "&amp;$A284)),"")))</f>
        <v/>
      </c>
    </row>
    <row r="285" spans="1:7" x14ac:dyDescent="0.2">
      <c r="A285" s="37" t="str">
        <f ca="1">IF(Testitaulu_Testtabell!$B$2="","",IF(Testitaulu_Testtabell!A289="","",IF(Asetukset!$B$26=(MID(CELL("filename",A284),FIND("]",CELL("filename",A284))+1,255)),Testitaulu_Testtabell!A289,"")))</f>
        <v/>
      </c>
      <c r="B285" s="19" t="str">
        <f ca="1">IF(Testitaulu_Testtabell!$B$2="","",IF(Testitaulu_Testtabell!B289="","",IF(Asetukset!$B$26=(MID(CELL("filename",B284),FIND("]",CELL("filename",B284))+1,255)),Testitaulu_Testtabell!B289,"")))</f>
        <v/>
      </c>
      <c r="C285" s="38" t="str">
        <f ca="1">IF(Testitaulu_Testtabell!$B$2="","",IF(Testitaulu_Testtabell!C289="","",IF(Asetukset!$B$26=(MID(CELL("filename",C284),FIND("]",CELL("filename",C284))+1,255)),Testitaulu_Testtabell!C289,"")))</f>
        <v/>
      </c>
      <c r="D285" s="19" t="str">
        <f>IF(Aloitus_Start!$D$1="","",IF(B285="","",IF(C285="","",C285-B285)))</f>
        <v/>
      </c>
      <c r="E285" s="45" t="str">
        <f>IF(Aloitus_Start!$D$1="","",IF(B285="","",IF(B285=0,"",IF(B285=" ","",IF(C285="","",(C285/B285)-1)))))</f>
        <v/>
      </c>
      <c r="F285" s="19" t="str">
        <f ca="1">IF($A$3="","",IF(Aloitus_Start!$D$1="","",IF(B285="",IF(Aloitus_Start!$D$1="Suomi","Tieto puuttuu : "&amp;$A285,IF(Aloitus_Start!$D$1="Svenska","Information saknas : "&amp;$A285)),"")))</f>
        <v/>
      </c>
      <c r="G285" s="19" t="str">
        <f ca="1">IF($A$3="","",IF(Aloitus_Start!$D$1="","",IF(C285="",IF(Aloitus_Start!$D$1="Suomi","Tieto puuttuu : "&amp;$A285,IF(Aloitus_Start!$D$1="Svenska","Information saknas : "&amp;$A285)),"")))</f>
        <v/>
      </c>
    </row>
    <row r="286" spans="1:7" x14ac:dyDescent="0.2">
      <c r="A286" s="37" t="str">
        <f ca="1">IF(Testitaulu_Testtabell!$B$2="","",IF(Testitaulu_Testtabell!A290="","",IF(Asetukset!$B$26=(MID(CELL("filename",A285),FIND("]",CELL("filename",A285))+1,255)),Testitaulu_Testtabell!A290,"")))</f>
        <v/>
      </c>
      <c r="B286" s="19" t="str">
        <f ca="1">IF(Testitaulu_Testtabell!$B$2="","",IF(Testitaulu_Testtabell!B290="","",IF(Asetukset!$B$26=(MID(CELL("filename",B285),FIND("]",CELL("filename",B285))+1,255)),Testitaulu_Testtabell!B290,"")))</f>
        <v/>
      </c>
      <c r="C286" s="38" t="str">
        <f ca="1">IF(Testitaulu_Testtabell!$B$2="","",IF(Testitaulu_Testtabell!C290="","",IF(Asetukset!$B$26=(MID(CELL("filename",C285),FIND("]",CELL("filename",C285))+1,255)),Testitaulu_Testtabell!C290,"")))</f>
        <v/>
      </c>
      <c r="D286" s="19" t="str">
        <f>IF(Aloitus_Start!$D$1="","",IF(B286="","",IF(C286="","",C286-B286)))</f>
        <v/>
      </c>
      <c r="E286" s="45" t="str">
        <f>IF(Aloitus_Start!$D$1="","",IF(B286="","",IF(B286=0,"",IF(B286=" ","",IF(C286="","",(C286/B286)-1)))))</f>
        <v/>
      </c>
      <c r="F286" s="19" t="str">
        <f ca="1">IF($A$3="","",IF(Aloitus_Start!$D$1="","",IF(B286="",IF(Aloitus_Start!$D$1="Suomi","Tieto puuttuu : "&amp;$A286,IF(Aloitus_Start!$D$1="Svenska","Information saknas : "&amp;$A286)),"")))</f>
        <v/>
      </c>
      <c r="G286" s="19" t="str">
        <f ca="1">IF($A$3="","",IF(Aloitus_Start!$D$1="","",IF(C286="",IF(Aloitus_Start!$D$1="Suomi","Tieto puuttuu : "&amp;$A286,IF(Aloitus_Start!$D$1="Svenska","Information saknas : "&amp;$A286)),"")))</f>
        <v/>
      </c>
    </row>
    <row r="287" spans="1:7" x14ac:dyDescent="0.2">
      <c r="A287" s="37" t="str">
        <f ca="1">IF(Testitaulu_Testtabell!$B$2="","",IF(Testitaulu_Testtabell!A291="","",IF(Asetukset!$B$26=(MID(CELL("filename",A286),FIND("]",CELL("filename",A286))+1,255)),Testitaulu_Testtabell!A291,"")))</f>
        <v/>
      </c>
      <c r="B287" s="19" t="str">
        <f ca="1">IF(Testitaulu_Testtabell!$B$2="","",IF(Testitaulu_Testtabell!B291="","",IF(Asetukset!$B$26=(MID(CELL("filename",B286),FIND("]",CELL("filename",B286))+1,255)),Testitaulu_Testtabell!B291,"")))</f>
        <v/>
      </c>
      <c r="C287" s="38" t="str">
        <f ca="1">IF(Testitaulu_Testtabell!$B$2="","",IF(Testitaulu_Testtabell!C291="","",IF(Asetukset!$B$26=(MID(CELL("filename",C286),FIND("]",CELL("filename",C286))+1,255)),Testitaulu_Testtabell!C291,"")))</f>
        <v/>
      </c>
      <c r="D287" s="19" t="str">
        <f>IF(Aloitus_Start!$D$1="","",IF(B287="","",IF(C287="","",C287-B287)))</f>
        <v/>
      </c>
      <c r="E287" s="45" t="str">
        <f>IF(Aloitus_Start!$D$1="","",IF(B287="","",IF(B287=0,"",IF(B287=" ","",IF(C287="","",(C287/B287)-1)))))</f>
        <v/>
      </c>
      <c r="F287" s="19" t="str">
        <f ca="1">IF($A$3="","",IF(Aloitus_Start!$D$1="","",IF(B287="",IF(Aloitus_Start!$D$1="Suomi","Tieto puuttuu : "&amp;$A287,IF(Aloitus_Start!$D$1="Svenska","Information saknas : "&amp;$A287)),"")))</f>
        <v/>
      </c>
      <c r="G287" s="19" t="str">
        <f ca="1">IF($A$3="","",IF(Aloitus_Start!$D$1="","",IF(C287="",IF(Aloitus_Start!$D$1="Suomi","Tieto puuttuu : "&amp;$A287,IF(Aloitus_Start!$D$1="Svenska","Information saknas : "&amp;$A287)),"")))</f>
        <v/>
      </c>
    </row>
    <row r="288" spans="1:7" x14ac:dyDescent="0.2">
      <c r="A288" s="37" t="str">
        <f ca="1">IF(Testitaulu_Testtabell!$B$2="","",IF(Testitaulu_Testtabell!A292="","",IF(Asetukset!$B$26=(MID(CELL("filename",A287),FIND("]",CELL("filename",A287))+1,255)),Testitaulu_Testtabell!A292,"")))</f>
        <v/>
      </c>
      <c r="B288" s="19" t="str">
        <f ca="1">IF(Testitaulu_Testtabell!$B$2="","",IF(Testitaulu_Testtabell!B292="","",IF(Asetukset!$B$26=(MID(CELL("filename",B287),FIND("]",CELL("filename",B287))+1,255)),Testitaulu_Testtabell!B292,"")))</f>
        <v/>
      </c>
      <c r="C288" s="38" t="str">
        <f ca="1">IF(Testitaulu_Testtabell!$B$2="","",IF(Testitaulu_Testtabell!C292="","",IF(Asetukset!$B$26=(MID(CELL("filename",C287),FIND("]",CELL("filename",C287))+1,255)),Testitaulu_Testtabell!C292,"")))</f>
        <v/>
      </c>
      <c r="D288" s="19" t="str">
        <f>IF(Aloitus_Start!$D$1="","",IF(B288="","",IF(C288="","",C288-B288)))</f>
        <v/>
      </c>
      <c r="E288" s="45" t="str">
        <f>IF(Aloitus_Start!$D$1="","",IF(B288="","",IF(B288=0,"",IF(B288=" ","",IF(C288="","",(C288/B288)-1)))))</f>
        <v/>
      </c>
      <c r="F288" s="19" t="str">
        <f ca="1">IF($A$3="","",IF(Aloitus_Start!$D$1="","",IF(B288="",IF(Aloitus_Start!$D$1="Suomi","Tieto puuttuu : "&amp;$A288,IF(Aloitus_Start!$D$1="Svenska","Information saknas : "&amp;$A288)),"")))</f>
        <v/>
      </c>
      <c r="G288" s="19" t="str">
        <f ca="1">IF($A$3="","",IF(Aloitus_Start!$D$1="","",IF(C288="",IF(Aloitus_Start!$D$1="Suomi","Tieto puuttuu : "&amp;$A288,IF(Aloitus_Start!$D$1="Svenska","Information saknas : "&amp;$A288)),"")))</f>
        <v/>
      </c>
    </row>
    <row r="289" spans="1:7" x14ac:dyDescent="0.2">
      <c r="A289" s="37" t="str">
        <f ca="1">IF(Testitaulu_Testtabell!$B$2="","",IF(Testitaulu_Testtabell!A293="","",IF(Asetukset!$B$26=(MID(CELL("filename",A288),FIND("]",CELL("filename",A288))+1,255)),Testitaulu_Testtabell!A293,"")))</f>
        <v/>
      </c>
      <c r="B289" s="19" t="str">
        <f ca="1">IF(Testitaulu_Testtabell!$B$2="","",IF(Testitaulu_Testtabell!B293="","",IF(Asetukset!$B$26=(MID(CELL("filename",B288),FIND("]",CELL("filename",B288))+1,255)),Testitaulu_Testtabell!B293,"")))</f>
        <v/>
      </c>
      <c r="C289" s="38" t="str">
        <f ca="1">IF(Testitaulu_Testtabell!$B$2="","",IF(Testitaulu_Testtabell!C293="","",IF(Asetukset!$B$26=(MID(CELL("filename",C288),FIND("]",CELL("filename",C288))+1,255)),Testitaulu_Testtabell!C293,"")))</f>
        <v/>
      </c>
      <c r="D289" s="19" t="str">
        <f>IF(Aloitus_Start!$D$1="","",IF(B289="","",IF(C289="","",C289-B289)))</f>
        <v/>
      </c>
      <c r="E289" s="45" t="str">
        <f>IF(Aloitus_Start!$D$1="","",IF(B289="","",IF(B289=0,"",IF(B289=" ","",IF(C289="","",(C289/B289)-1)))))</f>
        <v/>
      </c>
      <c r="F289" s="19" t="str">
        <f ca="1">IF($A$3="","",IF(Aloitus_Start!$D$1="","",IF(B289="",IF(Aloitus_Start!$D$1="Suomi","Tieto puuttuu : "&amp;$A289,IF(Aloitus_Start!$D$1="Svenska","Information saknas : "&amp;$A289)),"")))</f>
        <v/>
      </c>
      <c r="G289" s="19" t="str">
        <f ca="1">IF($A$3="","",IF(Aloitus_Start!$D$1="","",IF(C289="",IF(Aloitus_Start!$D$1="Suomi","Tieto puuttuu : "&amp;$A289,IF(Aloitus_Start!$D$1="Svenska","Information saknas : "&amp;$A289)),"")))</f>
        <v/>
      </c>
    </row>
    <row r="290" spans="1:7" x14ac:dyDescent="0.2">
      <c r="A290" s="37" t="str">
        <f ca="1">IF(Testitaulu_Testtabell!$B$2="","",IF(Testitaulu_Testtabell!A294="","",IF(Asetukset!$B$26=(MID(CELL("filename",A289),FIND("]",CELL("filename",A289))+1,255)),Testitaulu_Testtabell!A294,"")))</f>
        <v/>
      </c>
      <c r="B290" s="19" t="str">
        <f ca="1">IF(Testitaulu_Testtabell!$B$2="","",IF(Testitaulu_Testtabell!B294="","",IF(Asetukset!$B$26=(MID(CELL("filename",B289),FIND("]",CELL("filename",B289))+1,255)),Testitaulu_Testtabell!B294,"")))</f>
        <v/>
      </c>
      <c r="C290" s="38" t="str">
        <f ca="1">IF(Testitaulu_Testtabell!$B$2="","",IF(Testitaulu_Testtabell!C294="","",IF(Asetukset!$B$26=(MID(CELL("filename",C289),FIND("]",CELL("filename",C289))+1,255)),Testitaulu_Testtabell!C294,"")))</f>
        <v/>
      </c>
      <c r="D290" s="19" t="str">
        <f>IF(Aloitus_Start!$D$1="","",IF(B290="","",IF(C290="","",C290-B290)))</f>
        <v/>
      </c>
      <c r="E290" s="45" t="str">
        <f>IF(Aloitus_Start!$D$1="","",IF(B290="","",IF(B290=0,"",IF(B290=" ","",IF(C290="","",(C290/B290)-1)))))</f>
        <v/>
      </c>
      <c r="F290" s="19" t="str">
        <f ca="1">IF($A$3="","",IF(Aloitus_Start!$D$1="","",IF(B290="",IF(Aloitus_Start!$D$1="Suomi","Tieto puuttuu : "&amp;$A290,IF(Aloitus_Start!$D$1="Svenska","Information saknas : "&amp;$A290)),"")))</f>
        <v/>
      </c>
      <c r="G290" s="19" t="str">
        <f ca="1">IF($A$3="","",IF(Aloitus_Start!$D$1="","",IF(C290="",IF(Aloitus_Start!$D$1="Suomi","Tieto puuttuu : "&amp;$A290,IF(Aloitus_Start!$D$1="Svenska","Information saknas : "&amp;$A290)),"")))</f>
        <v/>
      </c>
    </row>
    <row r="291" spans="1:7" x14ac:dyDescent="0.2">
      <c r="A291" s="37" t="str">
        <f ca="1">IF(Testitaulu_Testtabell!$B$2="","",IF(Testitaulu_Testtabell!A295="","",IF(Asetukset!$B$26=(MID(CELL("filename",A290),FIND("]",CELL("filename",A290))+1,255)),Testitaulu_Testtabell!A295,"")))</f>
        <v/>
      </c>
      <c r="B291" s="19" t="str">
        <f ca="1">IF(Testitaulu_Testtabell!$B$2="","",IF(Testitaulu_Testtabell!B295="","",IF(Asetukset!$B$26=(MID(CELL("filename",B290),FIND("]",CELL("filename",B290))+1,255)),Testitaulu_Testtabell!B295,"")))</f>
        <v/>
      </c>
      <c r="C291" s="38" t="str">
        <f ca="1">IF(Testitaulu_Testtabell!$B$2="","",IF(Testitaulu_Testtabell!C295="","",IF(Asetukset!$B$26=(MID(CELL("filename",C290),FIND("]",CELL("filename",C290))+1,255)),Testitaulu_Testtabell!C295,"")))</f>
        <v/>
      </c>
      <c r="D291" s="19" t="str">
        <f>IF(Aloitus_Start!$D$1="","",IF(B291="","",IF(C291="","",C291-B291)))</f>
        <v/>
      </c>
      <c r="E291" s="45" t="str">
        <f>IF(Aloitus_Start!$D$1="","",IF(B291="","",IF(B291=0,"",IF(B291=" ","",IF(C291="","",(C291/B291)-1)))))</f>
        <v/>
      </c>
      <c r="F291" s="19" t="str">
        <f ca="1">IF($A$3="","",IF(Aloitus_Start!$D$1="","",IF(B291="",IF(Aloitus_Start!$D$1="Suomi","Tieto puuttuu : "&amp;$A291,IF(Aloitus_Start!$D$1="Svenska","Information saknas : "&amp;$A291)),"")))</f>
        <v/>
      </c>
      <c r="G291" s="19" t="str">
        <f ca="1">IF($A$3="","",IF(Aloitus_Start!$D$1="","",IF(C291="",IF(Aloitus_Start!$D$1="Suomi","Tieto puuttuu : "&amp;$A291,IF(Aloitus_Start!$D$1="Svenska","Information saknas : "&amp;$A291)),"")))</f>
        <v/>
      </c>
    </row>
    <row r="292" spans="1:7" x14ac:dyDescent="0.2">
      <c r="A292" s="37" t="str">
        <f ca="1">IF(Testitaulu_Testtabell!$B$2="","",IF(Testitaulu_Testtabell!A296="","",IF(Asetukset!$B$26=(MID(CELL("filename",A291),FIND("]",CELL("filename",A291))+1,255)),Testitaulu_Testtabell!A296,"")))</f>
        <v/>
      </c>
      <c r="B292" s="19" t="str">
        <f ca="1">IF(Testitaulu_Testtabell!$B$2="","",IF(Testitaulu_Testtabell!B296="","",IF(Asetukset!$B$26=(MID(CELL("filename",B291),FIND("]",CELL("filename",B291))+1,255)),Testitaulu_Testtabell!B296,"")))</f>
        <v/>
      </c>
      <c r="C292" s="38" t="str">
        <f ca="1">IF(Testitaulu_Testtabell!$B$2="","",IF(Testitaulu_Testtabell!C296="","",IF(Asetukset!$B$26=(MID(CELL("filename",C291),FIND("]",CELL("filename",C291))+1,255)),Testitaulu_Testtabell!C296,"")))</f>
        <v/>
      </c>
      <c r="D292" s="19" t="str">
        <f>IF(Aloitus_Start!$D$1="","",IF(B292="","",IF(C292="","",C292-B292)))</f>
        <v/>
      </c>
      <c r="E292" s="45" t="str">
        <f>IF(Aloitus_Start!$D$1="","",IF(B292="","",IF(B292=0,"",IF(B292=" ","",IF(C292="","",(C292/B292)-1)))))</f>
        <v/>
      </c>
      <c r="F292" s="19" t="str">
        <f ca="1">IF($A$3="","",IF(Aloitus_Start!$D$1="","",IF(B292="",IF(Aloitus_Start!$D$1="Suomi","Tieto puuttuu : "&amp;$A292,IF(Aloitus_Start!$D$1="Svenska","Information saknas : "&amp;$A292)),"")))</f>
        <v/>
      </c>
      <c r="G292" s="19" t="str">
        <f ca="1">IF($A$3="","",IF(Aloitus_Start!$D$1="","",IF(C292="",IF(Aloitus_Start!$D$1="Suomi","Tieto puuttuu : "&amp;$A292,IF(Aloitus_Start!$D$1="Svenska","Information saknas : "&amp;$A292)),"")))</f>
        <v/>
      </c>
    </row>
    <row r="293" spans="1:7" x14ac:dyDescent="0.2">
      <c r="A293" s="37" t="str">
        <f ca="1">IF(Testitaulu_Testtabell!$B$2="","",IF(Testitaulu_Testtabell!A297="","",IF(Asetukset!$B$26=(MID(CELL("filename",A292),FIND("]",CELL("filename",A292))+1,255)),Testitaulu_Testtabell!A297,"")))</f>
        <v/>
      </c>
      <c r="B293" s="19" t="str">
        <f ca="1">IF(Testitaulu_Testtabell!$B$2="","",IF(Testitaulu_Testtabell!B297="","",IF(Asetukset!$B$26=(MID(CELL("filename",B292),FIND("]",CELL("filename",B292))+1,255)),Testitaulu_Testtabell!B297,"")))</f>
        <v/>
      </c>
      <c r="C293" s="38" t="str">
        <f ca="1">IF(Testitaulu_Testtabell!$B$2="","",IF(Testitaulu_Testtabell!C297="","",IF(Asetukset!$B$26=(MID(CELL("filename",C292),FIND("]",CELL("filename",C292))+1,255)),Testitaulu_Testtabell!C297,"")))</f>
        <v/>
      </c>
      <c r="D293" s="19" t="str">
        <f>IF(Aloitus_Start!$D$1="","",IF(B293="","",IF(C293="","",C293-B293)))</f>
        <v/>
      </c>
      <c r="E293" s="45" t="str">
        <f>IF(Aloitus_Start!$D$1="","",IF(B293="","",IF(B293=0,"",IF(B293=" ","",IF(C293="","",(C293/B293)-1)))))</f>
        <v/>
      </c>
      <c r="F293" s="19" t="str">
        <f ca="1">IF($A$3="","",IF(Aloitus_Start!$D$1="","",IF(B293="",IF(Aloitus_Start!$D$1="Suomi","Tieto puuttuu : "&amp;$A293,IF(Aloitus_Start!$D$1="Svenska","Information saknas : "&amp;$A293)),"")))</f>
        <v/>
      </c>
      <c r="G293" s="19" t="str">
        <f ca="1">IF($A$3="","",IF(Aloitus_Start!$D$1="","",IF(C293="",IF(Aloitus_Start!$D$1="Suomi","Tieto puuttuu : "&amp;$A293,IF(Aloitus_Start!$D$1="Svenska","Information saknas : "&amp;$A293)),"")))</f>
        <v/>
      </c>
    </row>
    <row r="294" spans="1:7" x14ac:dyDescent="0.2">
      <c r="A294" s="37" t="str">
        <f ca="1">IF(Testitaulu_Testtabell!$B$2="","",IF(Testitaulu_Testtabell!A298="","",IF(Asetukset!$B$26=(MID(CELL("filename",A293),FIND("]",CELL("filename",A293))+1,255)),Testitaulu_Testtabell!A298,"")))</f>
        <v/>
      </c>
      <c r="B294" s="19" t="str">
        <f ca="1">IF(Testitaulu_Testtabell!$B$2="","",IF(Testitaulu_Testtabell!B298="","",IF(Asetukset!$B$26=(MID(CELL("filename",B293),FIND("]",CELL("filename",B293))+1,255)),Testitaulu_Testtabell!B298,"")))</f>
        <v/>
      </c>
      <c r="C294" s="38" t="str">
        <f ca="1">IF(Testitaulu_Testtabell!$B$2="","",IF(Testitaulu_Testtabell!C298="","",IF(Asetukset!$B$26=(MID(CELL("filename",C293),FIND("]",CELL("filename",C293))+1,255)),Testitaulu_Testtabell!C298,"")))</f>
        <v/>
      </c>
      <c r="F294" s="19" t="str">
        <f ca="1">IF($A$3="","",IF(Aloitus_Start!$D$1="","",IF(B294="",IF(Aloitus_Start!$D$1="Suomi","Tieto puuttuu : "&amp;$A294,IF(Aloitus_Start!$D$1="Svenska","Information saknas : "&amp;$A294)),"")))</f>
        <v/>
      </c>
      <c r="G294" s="19" t="str">
        <f ca="1">IF($A$3="","",IF(Aloitus_Start!$D$1="","",IF(C294="",IF(Aloitus_Start!$D$1="Suomi","Tieto puuttuu : "&amp;$A294,IF(Aloitus_Start!$D$1="Svenska","Information saknas : "&amp;$A294)),"")))</f>
        <v/>
      </c>
    </row>
    <row r="295" spans="1:7" x14ac:dyDescent="0.2">
      <c r="A295" s="37" t="str">
        <f ca="1">IF(Testitaulu_Testtabell!$B$2="","",IF(Testitaulu_Testtabell!A299="","",IF(Asetukset!$B$26=(MID(CELL("filename",A294),FIND("]",CELL("filename",A294))+1,255)),Testitaulu_Testtabell!A299,"")))</f>
        <v/>
      </c>
      <c r="B295" s="19" t="str">
        <f ca="1">IF(Testitaulu_Testtabell!$B$2="","",IF(Testitaulu_Testtabell!B299="","",IF(Asetukset!$B$26=(MID(CELL("filename",B294),FIND("]",CELL("filename",B294))+1,255)),Testitaulu_Testtabell!B299,"")))</f>
        <v/>
      </c>
      <c r="C295" s="38" t="str">
        <f ca="1">IF(Testitaulu_Testtabell!$B$2="","",IF(Testitaulu_Testtabell!C299="","",IF(Asetukset!$B$26=(MID(CELL("filename",C294),FIND("]",CELL("filename",C294))+1,255)),Testitaulu_Testtabell!C299,"")))</f>
        <v/>
      </c>
      <c r="D295" s="19" t="str">
        <f>IF(Aloitus_Start!$D$1="","",IF(B295="","",IF(C295="","",C295-B295)))</f>
        <v/>
      </c>
      <c r="E295" s="45" t="str">
        <f>IF(Aloitus_Start!$D$1="","",IF(B295="","",IF(B295=0,"",IF(B295=" ","",IF(C295="","",(C295/B295)-1)))))</f>
        <v/>
      </c>
      <c r="F295" s="19" t="str">
        <f ca="1">IF($A$3="","",IF(Aloitus_Start!$D$1="","",IF(B295="",IF(Aloitus_Start!$D$1="Suomi","Tieto puuttuu : "&amp;$A295,IF(Aloitus_Start!$D$1="Svenska","Information saknas : "&amp;$A295)),"")))</f>
        <v/>
      </c>
      <c r="G295" s="19" t="str">
        <f ca="1">IF($A$3="","",IF(Aloitus_Start!$D$1="","",IF(C295="",IF(Aloitus_Start!$D$1="Suomi","Tieto puuttuu : "&amp;$A295,IF(Aloitus_Start!$D$1="Svenska","Information saknas : "&amp;$A295)),"")))</f>
        <v/>
      </c>
    </row>
    <row r="296" spans="1:7" x14ac:dyDescent="0.2">
      <c r="A296" s="37" t="str">
        <f ca="1">IF(Testitaulu_Testtabell!$B$2="","",IF(Testitaulu_Testtabell!A300="","",IF(Asetukset!$B$26=(MID(CELL("filename",A295),FIND("]",CELL("filename",A295))+1,255)),Testitaulu_Testtabell!A300,"")))</f>
        <v/>
      </c>
      <c r="B296" s="19" t="str">
        <f ca="1">IF(Testitaulu_Testtabell!$B$2="","",IF(Testitaulu_Testtabell!B300="","",IF(Asetukset!$B$26=(MID(CELL("filename",B295),FIND("]",CELL("filename",B295))+1,255)),Testitaulu_Testtabell!B300,"")))</f>
        <v/>
      </c>
      <c r="C296" s="38" t="str">
        <f ca="1">IF(Testitaulu_Testtabell!$B$2="","",IF(Testitaulu_Testtabell!C300="","",IF(Asetukset!$B$26=(MID(CELL("filename",C295),FIND("]",CELL("filename",C295))+1,255)),Testitaulu_Testtabell!C300,"")))</f>
        <v/>
      </c>
      <c r="D296" s="19" t="str">
        <f>IF(Aloitus_Start!$D$1="","",IF(B296="","",IF(C296="","",C296-B296)))</f>
        <v/>
      </c>
      <c r="E296" s="45" t="str">
        <f>IF(Aloitus_Start!$D$1="","",IF(B296="","",IF(B296=0,"",IF(B296=" ","",IF(C296="","",(C296/B296)-1)))))</f>
        <v/>
      </c>
      <c r="F296" s="19" t="str">
        <f ca="1">IF($A$3="","",IF(Aloitus_Start!$D$1="","",IF(B296="",IF(Aloitus_Start!$D$1="Suomi","Tieto puuttuu : "&amp;$A296,IF(Aloitus_Start!$D$1="Svenska","Information saknas : "&amp;$A296)),"")))</f>
        <v/>
      </c>
      <c r="G296" s="19" t="str">
        <f ca="1">IF($A$3="","",IF(Aloitus_Start!$D$1="","",IF(C296="",IF(Aloitus_Start!$D$1="Suomi","Tieto puuttuu : "&amp;$A296,IF(Aloitus_Start!$D$1="Svenska","Information saknas : "&amp;$A296)),"")))</f>
        <v/>
      </c>
    </row>
    <row r="297" spans="1:7" x14ac:dyDescent="0.2">
      <c r="A297" s="37" t="str">
        <f ca="1">IF(Testitaulu_Testtabell!$B$2="","",IF(Testitaulu_Testtabell!A301="","",IF(Asetukset!$B$26=(MID(CELL("filename",A296),FIND("]",CELL("filename",A296))+1,255)),Testitaulu_Testtabell!A301,"")))</f>
        <v/>
      </c>
      <c r="B297" s="19" t="str">
        <f ca="1">IF(Testitaulu_Testtabell!$B$2="","",IF(Testitaulu_Testtabell!B301="","",IF(Asetukset!$B$26=(MID(CELL("filename",B296),FIND("]",CELL("filename",B296))+1,255)),Testitaulu_Testtabell!B301,"")))</f>
        <v/>
      </c>
      <c r="C297" s="38" t="str">
        <f ca="1">IF(Testitaulu_Testtabell!$B$2="","",IF(Testitaulu_Testtabell!C301="","",IF(Asetukset!$B$26=(MID(CELL("filename",C296),FIND("]",CELL("filename",C296))+1,255)),Testitaulu_Testtabell!C301,"")))</f>
        <v/>
      </c>
      <c r="D297" s="19" t="str">
        <f>IF(Aloitus_Start!$D$1="","",IF(B297="","",IF(C297="","",C297-B297)))</f>
        <v/>
      </c>
      <c r="E297" s="45" t="str">
        <f>IF(Aloitus_Start!$D$1="","",IF(B297="","",IF(B297=0,"",IF(B297=" ","",IF(C297="","",(C297/B297)-1)))))</f>
        <v/>
      </c>
      <c r="F297" s="19" t="str">
        <f ca="1">IF($A$3="","",IF(Aloitus_Start!$D$1="","",IF(B297="",IF(Aloitus_Start!$D$1="Suomi","Tieto puuttuu : "&amp;$A297,IF(Aloitus_Start!$D$1="Svenska","Information saknas : "&amp;$A297)),"")))</f>
        <v/>
      </c>
      <c r="G297" s="19" t="str">
        <f ca="1">IF($A$3="","",IF(Aloitus_Start!$D$1="","",IF(C297="",IF(Aloitus_Start!$D$1="Suomi","Tieto puuttuu : "&amp;$A297,IF(Aloitus_Start!$D$1="Svenska","Information saknas : "&amp;$A297)),"")))</f>
        <v/>
      </c>
    </row>
    <row r="298" spans="1:7" x14ac:dyDescent="0.2">
      <c r="A298" s="37" t="str">
        <f ca="1">IF(Testitaulu_Testtabell!$B$2="","",IF(Testitaulu_Testtabell!A302="","",IF(Asetukset!$B$26=(MID(CELL("filename",A297),FIND("]",CELL("filename",A297))+1,255)),Testitaulu_Testtabell!A302,"")))</f>
        <v/>
      </c>
      <c r="B298" s="19" t="str">
        <f ca="1">IF(Testitaulu_Testtabell!$B$2="","",IF(Testitaulu_Testtabell!B302="","",IF(Asetukset!$B$26=(MID(CELL("filename",B297),FIND("]",CELL("filename",B297))+1,255)),Testitaulu_Testtabell!B302,"")))</f>
        <v/>
      </c>
      <c r="C298" s="38" t="str">
        <f ca="1">IF(Testitaulu_Testtabell!$B$2="","",IF(Testitaulu_Testtabell!C302="","",IF(Asetukset!$B$26=(MID(CELL("filename",C297),FIND("]",CELL("filename",C297))+1,255)),Testitaulu_Testtabell!C302,"")))</f>
        <v/>
      </c>
      <c r="F298" s="19" t="str">
        <f ca="1">IF($A$3="","",IF(Aloitus_Start!$D$1="","",IF(B298="",IF(Aloitus_Start!$D$1="Suomi","Tieto puuttuu : "&amp;$A298,IF(Aloitus_Start!$D$1="Svenska","Information saknas : "&amp;$A298)),"")))</f>
        <v/>
      </c>
      <c r="G298" s="19" t="str">
        <f ca="1">IF($A$3="","",IF(Aloitus_Start!$D$1="","",IF(C298="",IF(Aloitus_Start!$D$1="Suomi","Tieto puuttuu : "&amp;$A298,IF(Aloitus_Start!$D$1="Svenska","Information saknas : "&amp;$A298)),"")))</f>
        <v/>
      </c>
    </row>
    <row r="299" spans="1:7" x14ac:dyDescent="0.2">
      <c r="A299" s="37" t="str">
        <f ca="1">IF(Testitaulu_Testtabell!$B$2="","",IF(Testitaulu_Testtabell!A303="","",IF(Asetukset!$B$26=(MID(CELL("filename",A298),FIND("]",CELL("filename",A298))+1,255)),Testitaulu_Testtabell!A303,"")))</f>
        <v/>
      </c>
      <c r="B299" s="19" t="str">
        <f ca="1">IF(Testitaulu_Testtabell!$B$2="","",IF(Testitaulu_Testtabell!B303="","",IF(Asetukset!$B$26=(MID(CELL("filename",B298),FIND("]",CELL("filename",B298))+1,255)),Testitaulu_Testtabell!B303,"")))</f>
        <v/>
      </c>
      <c r="C299" s="38" t="str">
        <f ca="1">IF(Testitaulu_Testtabell!$B$2="","",IF(Testitaulu_Testtabell!C303="","",IF(Asetukset!$B$26=(MID(CELL("filename",C298),FIND("]",CELL("filename",C298))+1,255)),Testitaulu_Testtabell!C303,"")))</f>
        <v/>
      </c>
      <c r="D299" s="19" t="str">
        <f>IF(Aloitus_Start!$D$1="","",IF(B299="","",IF(C299="","",C299-B299)))</f>
        <v/>
      </c>
      <c r="E299" s="45" t="str">
        <f>IF(Aloitus_Start!$D$1="","",IF(B299="","",IF(B299=0,"",IF(B299=" ","",IF(C299="","",(C299/B299)-1)))))</f>
        <v/>
      </c>
      <c r="F299" s="19" t="str">
        <f ca="1">IF($A$3="","",IF(Aloitus_Start!$D$1="","",IF(B299="",IF(Aloitus_Start!$D$1="Suomi","Tieto puuttuu : "&amp;$A299,IF(Aloitus_Start!$D$1="Svenska","Information saknas : "&amp;$A299)),"")))</f>
        <v/>
      </c>
      <c r="G299" s="19" t="str">
        <f ca="1">IF($A$3="","",IF(Aloitus_Start!$D$1="","",IF(C299="",IF(Aloitus_Start!$D$1="Suomi","Tieto puuttuu : "&amp;$A299,IF(Aloitus_Start!$D$1="Svenska","Information saknas : "&amp;$A299)),"")))</f>
        <v/>
      </c>
    </row>
    <row r="300" spans="1:7" x14ac:dyDescent="0.2">
      <c r="A300" s="37" t="str">
        <f ca="1">IF(Testitaulu_Testtabell!$B$2="","",IF(Testitaulu_Testtabell!A304="","",IF(Asetukset!$B$26=(MID(CELL("filename",A299),FIND("]",CELL("filename",A299))+1,255)),Testitaulu_Testtabell!A304,"")))</f>
        <v/>
      </c>
      <c r="B300" s="19" t="str">
        <f ca="1">IF(Testitaulu_Testtabell!$B$2="","",IF(Testitaulu_Testtabell!B304="","",IF(Asetukset!$B$26=(MID(CELL("filename",B299),FIND("]",CELL("filename",B299))+1,255)),Testitaulu_Testtabell!B304,"")))</f>
        <v/>
      </c>
      <c r="C300" s="38" t="str">
        <f ca="1">IF(Testitaulu_Testtabell!$B$2="","",IF(Testitaulu_Testtabell!C304="","",IF(Asetukset!$B$26=(MID(CELL("filename",C299),FIND("]",CELL("filename",C299))+1,255)),Testitaulu_Testtabell!C304,"")))</f>
        <v/>
      </c>
      <c r="D300" s="19" t="str">
        <f>IF(Aloitus_Start!$D$1="","",IF(B300="","",IF(C300="","",C300-B300)))</f>
        <v/>
      </c>
      <c r="E300" s="45" t="str">
        <f>IF(Aloitus_Start!$D$1="","",IF(B300="","",IF(B300=0,"",IF(B300=" ","",IF(C300="","",(C300/B300)-1)))))</f>
        <v/>
      </c>
      <c r="F300" s="19" t="str">
        <f ca="1">IF($A$3="","",IF(Aloitus_Start!$D$1="","",IF(B300="",IF(Aloitus_Start!$D$1="Suomi","Tieto puuttuu : "&amp;$A300,IF(Aloitus_Start!$D$1="Svenska","Information saknas : "&amp;$A300)),"")))</f>
        <v/>
      </c>
      <c r="G300" s="19" t="str">
        <f ca="1">IF($A$3="","",IF(Aloitus_Start!$D$1="","",IF(C300="",IF(Aloitus_Start!$D$1="Suomi","Tieto puuttuu : "&amp;$A300,IF(Aloitus_Start!$D$1="Svenska","Information saknas : "&amp;$A300)),"")))</f>
        <v/>
      </c>
    </row>
    <row r="301" spans="1:7" x14ac:dyDescent="0.2">
      <c r="A301" s="37" t="str">
        <f ca="1">IF(Testitaulu_Testtabell!$B$2="","",IF(Testitaulu_Testtabell!A305="","",IF(Asetukset!$B$26=(MID(CELL("filename",A300),FIND("]",CELL("filename",A300))+1,255)),Testitaulu_Testtabell!A305,"")))</f>
        <v/>
      </c>
      <c r="B301" s="19" t="str">
        <f ca="1">IF(Testitaulu_Testtabell!$B$2="","",IF(Testitaulu_Testtabell!B305="","",IF(Asetukset!$B$26=(MID(CELL("filename",B300),FIND("]",CELL("filename",B300))+1,255)),Testitaulu_Testtabell!B305,"")))</f>
        <v/>
      </c>
      <c r="C301" s="38" t="str">
        <f ca="1">IF(Testitaulu_Testtabell!$B$2="","",IF(Testitaulu_Testtabell!C305="","",IF(Asetukset!$B$26=(MID(CELL("filename",C300),FIND("]",CELL("filename",C300))+1,255)),Testitaulu_Testtabell!C305,"")))</f>
        <v/>
      </c>
      <c r="D301" s="19" t="str">
        <f>IF(Aloitus_Start!$D$1="","",IF(B301="","",IF(C301="","",C301-B301)))</f>
        <v/>
      </c>
      <c r="E301" s="45" t="str">
        <f>IF(Aloitus_Start!$D$1="","",IF(B301="","",IF(B301=0,"",IF(B301=" ","",IF(C301="","",(C301/B301)-1)))))</f>
        <v/>
      </c>
      <c r="F301" s="19" t="str">
        <f ca="1">IF($A$3="","",IF(Aloitus_Start!$D$1="","",IF(B301="",IF(Aloitus_Start!$D$1="Suomi","Tieto puuttuu : "&amp;$A301,IF(Aloitus_Start!$D$1="Svenska","Information saknas : "&amp;$A301)),"")))</f>
        <v/>
      </c>
      <c r="G301" s="19" t="str">
        <f ca="1">IF($A$3="","",IF(Aloitus_Start!$D$1="","",IF(C301="",IF(Aloitus_Start!$D$1="Suomi","Tieto puuttuu : "&amp;$A301,IF(Aloitus_Start!$D$1="Svenska","Information saknas : "&amp;$A301)),"")))</f>
        <v/>
      </c>
    </row>
    <row r="302" spans="1:7" x14ac:dyDescent="0.2">
      <c r="A302" s="37" t="str">
        <f ca="1">IF(Testitaulu_Testtabell!$B$2="","",IF(Testitaulu_Testtabell!A306="","",IF(Asetukset!$B$26=(MID(CELL("filename",A301),FIND("]",CELL("filename",A301))+1,255)),Testitaulu_Testtabell!A306,"")))</f>
        <v/>
      </c>
      <c r="B302" s="19" t="str">
        <f ca="1">IF(Testitaulu_Testtabell!$B$2="","",IF(Testitaulu_Testtabell!B306="","",IF(Asetukset!$B$26=(MID(CELL("filename",B301),FIND("]",CELL("filename",B301))+1,255)),Testitaulu_Testtabell!B306,"")))</f>
        <v/>
      </c>
      <c r="C302" s="38" t="str">
        <f ca="1">IF(Testitaulu_Testtabell!$B$2="","",IF(Testitaulu_Testtabell!C306="","",IF(Asetukset!$B$26=(MID(CELL("filename",C301),FIND("]",CELL("filename",C301))+1,255)),Testitaulu_Testtabell!C306,"")))</f>
        <v/>
      </c>
      <c r="D302" s="19" t="str">
        <f>IF(Aloitus_Start!$D$1="","",IF(B302="","",IF(C302="","",C302-B302)))</f>
        <v/>
      </c>
      <c r="E302" s="45" t="str">
        <f>IF(Aloitus_Start!$D$1="","",IF(B302="","",IF(B302=0,"",IF(B302=" ","",IF(C302="","",(C302/B302)-1)))))</f>
        <v/>
      </c>
      <c r="F302" s="19" t="str">
        <f ca="1">IF($A$3="","",IF(Aloitus_Start!$D$1="","",IF(B302="",IF(Aloitus_Start!$D$1="Suomi","Tieto puuttuu : "&amp;$A302,IF(Aloitus_Start!$D$1="Svenska","Information saknas : "&amp;$A302)),"")))</f>
        <v/>
      </c>
      <c r="G302" s="19" t="str">
        <f ca="1">IF($A$3="","",IF(Aloitus_Start!$D$1="","",IF(C302="",IF(Aloitus_Start!$D$1="Suomi","Tieto puuttuu : "&amp;$A302,IF(Aloitus_Start!$D$1="Svenska","Information saknas : "&amp;$A302)),"")))</f>
        <v/>
      </c>
    </row>
    <row r="303" spans="1:7" x14ac:dyDescent="0.2">
      <c r="A303" s="37" t="str">
        <f ca="1">IF(Testitaulu_Testtabell!$B$2="","",IF(Testitaulu_Testtabell!A307="","",IF(Asetukset!$B$26=(MID(CELL("filename",A302),FIND("]",CELL("filename",A302))+1,255)),Testitaulu_Testtabell!A307,"")))</f>
        <v/>
      </c>
      <c r="B303" s="19" t="str">
        <f ca="1">IF(Testitaulu_Testtabell!$B$2="","",IF(Testitaulu_Testtabell!B307="","",IF(Asetukset!$B$26=(MID(CELL("filename",B302),FIND("]",CELL("filename",B302))+1,255)),Testitaulu_Testtabell!B307,"")))</f>
        <v/>
      </c>
      <c r="C303" s="38" t="str">
        <f ca="1">IF(Testitaulu_Testtabell!$B$2="","",IF(Testitaulu_Testtabell!C307="","",IF(Asetukset!$B$26=(MID(CELL("filename",C302),FIND("]",CELL("filename",C302))+1,255)),Testitaulu_Testtabell!C307,"")))</f>
        <v/>
      </c>
      <c r="D303" s="19" t="str">
        <f>IF(Aloitus_Start!$D$1="","",IF(B303="","",IF(C303="","",C303-B303)))</f>
        <v/>
      </c>
      <c r="E303" s="45" t="str">
        <f>IF(Aloitus_Start!$D$1="","",IF(B303="","",IF(B303=0,"",IF(B303=" ","",IF(C303="","",(C303/B303)-1)))))</f>
        <v/>
      </c>
      <c r="F303" s="19" t="str">
        <f ca="1">IF($A$3="","",IF(Aloitus_Start!$D$1="","",IF(B303="",IF(Aloitus_Start!$D$1="Suomi","Tieto puuttuu : "&amp;$A303,IF(Aloitus_Start!$D$1="Svenska","Information saknas : "&amp;$A303)),"")))</f>
        <v/>
      </c>
      <c r="G303" s="19" t="str">
        <f ca="1">IF($A$3="","",IF(Aloitus_Start!$D$1="","",IF(C303="",IF(Aloitus_Start!$D$1="Suomi","Tieto puuttuu : "&amp;$A303,IF(Aloitus_Start!$D$1="Svenska","Information saknas : "&amp;$A303)),"")))</f>
        <v/>
      </c>
    </row>
    <row r="304" spans="1:7" x14ac:dyDescent="0.2">
      <c r="A304" s="37" t="str">
        <f ca="1">IF(Testitaulu_Testtabell!$B$2="","",IF(Testitaulu_Testtabell!A308="","",IF(Asetukset!$B$26=(MID(CELL("filename",A303),FIND("]",CELL("filename",A303))+1,255)),Testitaulu_Testtabell!A308,"")))</f>
        <v/>
      </c>
      <c r="B304" s="19" t="str">
        <f ca="1">IF(Testitaulu_Testtabell!$B$2="","",IF(Testitaulu_Testtabell!B308="","",IF(Asetukset!$B$26=(MID(CELL("filename",B303),FIND("]",CELL("filename",B303))+1,255)),Testitaulu_Testtabell!B308,"")))</f>
        <v/>
      </c>
      <c r="C304" s="38" t="str">
        <f ca="1">IF(Testitaulu_Testtabell!$B$2="","",IF(Testitaulu_Testtabell!C308="","",IF(Asetukset!$B$26=(MID(CELL("filename",C303),FIND("]",CELL("filename",C303))+1,255)),Testitaulu_Testtabell!C308,"")))</f>
        <v/>
      </c>
      <c r="D304" s="19" t="str">
        <f>IF(Aloitus_Start!$D$1="","",IF(B304="","",IF(C304="","",C304-B304)))</f>
        <v/>
      </c>
      <c r="E304" s="45" t="str">
        <f>IF(Aloitus_Start!$D$1="","",IF(B304="","",IF(B304=0,"",IF(B304=" ","",IF(C304="","",(C304/B304)-1)))))</f>
        <v/>
      </c>
      <c r="F304" s="19" t="str">
        <f ca="1">IF($A$3="","",IF(Aloitus_Start!$D$1="","",IF(B304="",IF(Aloitus_Start!$D$1="Suomi","Tieto puuttuu : "&amp;$A304,IF(Aloitus_Start!$D$1="Svenska","Information saknas : "&amp;$A304)),"")))</f>
        <v/>
      </c>
      <c r="G304" s="19" t="str">
        <f ca="1">IF($A$3="","",IF(Aloitus_Start!$D$1="","",IF(C304="",IF(Aloitus_Start!$D$1="Suomi","Tieto puuttuu : "&amp;$A304,IF(Aloitus_Start!$D$1="Svenska","Information saknas : "&amp;$A304)),"")))</f>
        <v/>
      </c>
    </row>
    <row r="305" spans="1:7" x14ac:dyDescent="0.2">
      <c r="A305" s="37" t="str">
        <f ca="1">IF(Testitaulu_Testtabell!$B$2="","",IF(Testitaulu_Testtabell!A309="","",IF(Asetukset!$B$26=(MID(CELL("filename",A304),FIND("]",CELL("filename",A304))+1,255)),Testitaulu_Testtabell!A309,"")))</f>
        <v/>
      </c>
      <c r="B305" s="19" t="str">
        <f ca="1">IF(Testitaulu_Testtabell!$B$2="","",IF(Testitaulu_Testtabell!B309="","",IF(Asetukset!$B$26=(MID(CELL("filename",B304),FIND("]",CELL("filename",B304))+1,255)),Testitaulu_Testtabell!B309,"")))</f>
        <v/>
      </c>
      <c r="C305" s="38" t="str">
        <f ca="1">IF(Testitaulu_Testtabell!$B$2="","",IF(Testitaulu_Testtabell!C309="","",IF(Asetukset!$B$26=(MID(CELL("filename",C304),FIND("]",CELL("filename",C304))+1,255)),Testitaulu_Testtabell!C309,"")))</f>
        <v/>
      </c>
      <c r="D305" s="19" t="str">
        <f>IF(Aloitus_Start!$D$1="","",IF(B305="","",IF(C305="","",C305-B305)))</f>
        <v/>
      </c>
      <c r="E305" s="45" t="str">
        <f>IF(Aloitus_Start!$D$1="","",IF(B305="","",IF(B305=0,"",IF(B305=" ","",IF(C305="","",(C305/B305)-1)))))</f>
        <v/>
      </c>
      <c r="F305" s="19" t="str">
        <f ca="1">IF($A$3="","",IF(Aloitus_Start!$D$1="","",IF(B305="",IF(Aloitus_Start!$D$1="Suomi","Tieto puuttuu : "&amp;$A305,IF(Aloitus_Start!$D$1="Svenska","Information saknas : "&amp;$A305)),"")))</f>
        <v/>
      </c>
      <c r="G305" s="19" t="str">
        <f ca="1">IF($A$3="","",IF(Aloitus_Start!$D$1="","",IF(C305="",IF(Aloitus_Start!$D$1="Suomi","Tieto puuttuu : "&amp;$A305,IF(Aloitus_Start!$D$1="Svenska","Information saknas : "&amp;$A305)),"")))</f>
        <v/>
      </c>
    </row>
    <row r="306" spans="1:7" x14ac:dyDescent="0.2">
      <c r="A306" s="37" t="str">
        <f ca="1">IF(Testitaulu_Testtabell!$B$2="","",IF(Testitaulu_Testtabell!A310="","",IF(Asetukset!$B$26=(MID(CELL("filename",A305),FIND("]",CELL("filename",A305))+1,255)),Testitaulu_Testtabell!A310,"")))</f>
        <v/>
      </c>
      <c r="B306" s="19" t="str">
        <f ca="1">IF(Testitaulu_Testtabell!$B$2="","",IF(Testitaulu_Testtabell!B310="","",IF(Asetukset!$B$26=(MID(CELL("filename",B305),FIND("]",CELL("filename",B305))+1,255)),Testitaulu_Testtabell!B310,"")))</f>
        <v/>
      </c>
      <c r="C306" s="38" t="str">
        <f ca="1">IF(Testitaulu_Testtabell!$B$2="","",IF(Testitaulu_Testtabell!C310="","",IF(Asetukset!$B$26=(MID(CELL("filename",C305),FIND("]",CELL("filename",C305))+1,255)),Testitaulu_Testtabell!C310,"")))</f>
        <v/>
      </c>
      <c r="D306" s="19" t="str">
        <f>IF(Aloitus_Start!$D$1="","",IF(B306="","",IF(C306="","",C306-B306)))</f>
        <v/>
      </c>
      <c r="E306" s="45" t="str">
        <f>IF(Aloitus_Start!$D$1="","",IF(B306="","",IF(B306=0,"",IF(B306=" ","",IF(C306="","",(C306/B306)-1)))))</f>
        <v/>
      </c>
      <c r="F306" s="19" t="str">
        <f ca="1">IF($A$3="","",IF(Aloitus_Start!$D$1="","",IF(B306="",IF(Aloitus_Start!$D$1="Suomi","Tieto puuttuu : "&amp;$A306,IF(Aloitus_Start!$D$1="Svenska","Information saknas : "&amp;$A306)),"")))</f>
        <v/>
      </c>
      <c r="G306" s="19" t="str">
        <f ca="1">IF($A$3="","",IF(Aloitus_Start!$D$1="","",IF(C306="",IF(Aloitus_Start!$D$1="Suomi","Tieto puuttuu : "&amp;$A306,IF(Aloitus_Start!$D$1="Svenska","Information saknas : "&amp;$A306)),"")))</f>
        <v/>
      </c>
    </row>
    <row r="307" spans="1:7" x14ac:dyDescent="0.2">
      <c r="A307" s="37" t="str">
        <f ca="1">IF(Testitaulu_Testtabell!$B$2="","",IF(Testitaulu_Testtabell!A311="","",IF(Asetukset!$B$26=(MID(CELL("filename",A306),FIND("]",CELL("filename",A306))+1,255)),Testitaulu_Testtabell!A311,"")))</f>
        <v/>
      </c>
      <c r="B307" s="19" t="str">
        <f ca="1">IF(Testitaulu_Testtabell!$B$2="","",IF(Testitaulu_Testtabell!B311="","",IF(Asetukset!$B$26=(MID(CELL("filename",B306),FIND("]",CELL("filename",B306))+1,255)),Testitaulu_Testtabell!B311,"")))</f>
        <v/>
      </c>
      <c r="C307" s="38" t="str">
        <f ca="1">IF(Testitaulu_Testtabell!$B$2="","",IF(Testitaulu_Testtabell!C311="","",IF(Asetukset!$B$26=(MID(CELL("filename",C306),FIND("]",CELL("filename",C306))+1,255)),Testitaulu_Testtabell!C311,"")))</f>
        <v/>
      </c>
      <c r="D307" s="19" t="str">
        <f>IF(Aloitus_Start!$D$1="","",IF(B307="","",IF(C307="","",C307-B307)))</f>
        <v/>
      </c>
      <c r="E307" s="45" t="str">
        <f>IF(Aloitus_Start!$D$1="","",IF(B307="","",IF(B307=0,"",IF(B307=" ","",IF(C307="","",(C307/B307)-1)))))</f>
        <v/>
      </c>
      <c r="F307" s="19" t="str">
        <f ca="1">IF($A$3="","",IF(Aloitus_Start!$D$1="","",IF(B307="",IF(Aloitus_Start!$D$1="Suomi","Tieto puuttuu : "&amp;$A307,IF(Aloitus_Start!$D$1="Svenska","Information saknas : "&amp;$A307)),"")))</f>
        <v/>
      </c>
      <c r="G307" s="19" t="str">
        <f ca="1">IF($A$3="","",IF(Aloitus_Start!$D$1="","",IF(C307="",IF(Aloitus_Start!$D$1="Suomi","Tieto puuttuu : "&amp;$A307,IF(Aloitus_Start!$D$1="Svenska","Information saknas : "&amp;$A307)),"")))</f>
        <v/>
      </c>
    </row>
    <row r="308" spans="1:7" x14ac:dyDescent="0.2">
      <c r="A308" s="37" t="str">
        <f ca="1">IF(Testitaulu_Testtabell!$B$2="","",IF(Testitaulu_Testtabell!A312="","",IF(Asetukset!$B$26=(MID(CELL("filename",A307),FIND("]",CELL("filename",A307))+1,255)),Testitaulu_Testtabell!A312,"")))</f>
        <v/>
      </c>
      <c r="B308" s="19" t="str">
        <f ca="1">IF(Testitaulu_Testtabell!$B$2="","",IF(Testitaulu_Testtabell!B312="","",IF(Asetukset!$B$26=(MID(CELL("filename",B307),FIND("]",CELL("filename",B307))+1,255)),Testitaulu_Testtabell!B312,"")))</f>
        <v/>
      </c>
      <c r="C308" s="38" t="str">
        <f ca="1">IF(Testitaulu_Testtabell!$B$2="","",IF(Testitaulu_Testtabell!C312="","",IF(Asetukset!$B$26=(MID(CELL("filename",C307),FIND("]",CELL("filename",C307))+1,255)),Testitaulu_Testtabell!C312,"")))</f>
        <v/>
      </c>
      <c r="D308" s="19" t="str">
        <f>IF(Aloitus_Start!$D$1="","",IF(B308="","",IF(C308="","",C308-B308)))</f>
        <v/>
      </c>
      <c r="E308" s="45" t="str">
        <f>IF(Aloitus_Start!$D$1="","",IF(B308="","",IF(B308=0,"",IF(B308=" ","",IF(C308="","",(C308/B308)-1)))))</f>
        <v/>
      </c>
      <c r="F308" s="19" t="str">
        <f ca="1">IF($A$3="","",IF(Aloitus_Start!$D$1="","",IF(B308="",IF(Aloitus_Start!$D$1="Suomi","Tieto puuttuu : "&amp;$A308,IF(Aloitus_Start!$D$1="Svenska","Information saknas : "&amp;$A308)),"")))</f>
        <v/>
      </c>
      <c r="G308" s="19" t="str">
        <f ca="1">IF($A$3="","",IF(Aloitus_Start!$D$1="","",IF(C308="",IF(Aloitus_Start!$D$1="Suomi","Tieto puuttuu : "&amp;$A308,IF(Aloitus_Start!$D$1="Svenska","Information saknas : "&amp;$A308)),"")))</f>
        <v/>
      </c>
    </row>
    <row r="309" spans="1:7" x14ac:dyDescent="0.2">
      <c r="A309" s="37" t="str">
        <f ca="1">IF(Testitaulu_Testtabell!$B$2="","",IF(Testitaulu_Testtabell!A313="","",IF(Asetukset!$B$26=(MID(CELL("filename",A308),FIND("]",CELL("filename",A308))+1,255)),Testitaulu_Testtabell!A313,"")))</f>
        <v/>
      </c>
      <c r="B309" s="19" t="str">
        <f ca="1">IF(Testitaulu_Testtabell!$B$2="","",IF(Testitaulu_Testtabell!B313="","",IF(Asetukset!$B$26=(MID(CELL("filename",B308),FIND("]",CELL("filename",B308))+1,255)),Testitaulu_Testtabell!B313,"")))</f>
        <v/>
      </c>
      <c r="C309" s="38" t="str">
        <f ca="1">IF(Testitaulu_Testtabell!$B$2="","",IF(Testitaulu_Testtabell!C313="","",IF(Asetukset!$B$26=(MID(CELL("filename",C308),FIND("]",CELL("filename",C308))+1,255)),Testitaulu_Testtabell!C313,"")))</f>
        <v/>
      </c>
      <c r="F309" s="19" t="str">
        <f ca="1">IF($A$3="","",IF(Aloitus_Start!$D$1="","",IF(B309="",IF(Aloitus_Start!$D$1="Suomi","Tieto puuttuu : "&amp;$A309,IF(Aloitus_Start!$D$1="Svenska","Information saknas : "&amp;$A309)),"")))</f>
        <v/>
      </c>
      <c r="G309" s="19" t="str">
        <f ca="1">IF($A$3="","",IF(Aloitus_Start!$D$1="","",IF(C309="",IF(Aloitus_Start!$D$1="Suomi","Tieto puuttuu : "&amp;$A309,IF(Aloitus_Start!$D$1="Svenska","Information saknas : "&amp;$A309)),"")))</f>
        <v/>
      </c>
    </row>
    <row r="310" spans="1:7" x14ac:dyDescent="0.2">
      <c r="A310" s="37" t="str">
        <f ca="1">IF(Testitaulu_Testtabell!$B$2="","",IF(Testitaulu_Testtabell!A314="","",IF(Asetukset!$B$26=(MID(CELL("filename",A309),FIND("]",CELL("filename",A309))+1,255)),Testitaulu_Testtabell!A314,"")))</f>
        <v/>
      </c>
      <c r="B310" s="19" t="str">
        <f ca="1">IF(Testitaulu_Testtabell!$B$2="","",IF(Testitaulu_Testtabell!B314="","",IF(Asetukset!$B$26=(MID(CELL("filename",B309),FIND("]",CELL("filename",B309))+1,255)),Testitaulu_Testtabell!B314,"")))</f>
        <v/>
      </c>
      <c r="C310" s="38" t="str">
        <f ca="1">IF(Testitaulu_Testtabell!$B$2="","",IF(Testitaulu_Testtabell!C314="","",IF(Asetukset!$B$26=(MID(CELL("filename",C309),FIND("]",CELL("filename",C309))+1,255)),Testitaulu_Testtabell!C314,"")))</f>
        <v/>
      </c>
      <c r="D310" s="19" t="str">
        <f>IF(Aloitus_Start!$D$1="","",IF(B310="","",IF(C310="","",C310-B310)))</f>
        <v/>
      </c>
      <c r="E310" s="45" t="str">
        <f>IF(Aloitus_Start!$D$1="","",IF(B310="","",IF(B310=0,"",IF(B310=" ","",IF(C310="","",(C310/B310)-1)))))</f>
        <v/>
      </c>
      <c r="F310" s="19" t="str">
        <f ca="1">IF($A$3="","",IF(Aloitus_Start!$D$1="","",IF(B310="",IF(Aloitus_Start!$D$1="Suomi","Tieto puuttuu : "&amp;$A310,IF(Aloitus_Start!$D$1="Svenska","Information saknas : "&amp;$A310)),"")))</f>
        <v/>
      </c>
      <c r="G310" s="19" t="str">
        <f ca="1">IF($A$3="","",IF(Aloitus_Start!$D$1="","",IF(C310="",IF(Aloitus_Start!$D$1="Suomi","Tieto puuttuu : "&amp;$A310,IF(Aloitus_Start!$D$1="Svenska","Information saknas : "&amp;$A310)),"")))</f>
        <v/>
      </c>
    </row>
    <row r="311" spans="1:7" x14ac:dyDescent="0.2">
      <c r="A311" s="37" t="str">
        <f ca="1">IF(Testitaulu_Testtabell!$B$2="","",IF(Testitaulu_Testtabell!A315="","",IF(Asetukset!$B$26=(MID(CELL("filename",A310),FIND("]",CELL("filename",A310))+1,255)),Testitaulu_Testtabell!A315,"")))</f>
        <v/>
      </c>
      <c r="B311" s="19" t="str">
        <f ca="1">IF(Testitaulu_Testtabell!$B$2="","",IF(Testitaulu_Testtabell!B315="","",IF(Asetukset!$B$26=(MID(CELL("filename",B310),FIND("]",CELL("filename",B310))+1,255)),Testitaulu_Testtabell!B315,"")))</f>
        <v/>
      </c>
      <c r="C311" s="38" t="str">
        <f ca="1">IF(Testitaulu_Testtabell!$B$2="","",IF(Testitaulu_Testtabell!C315="","",IF(Asetukset!$B$26=(MID(CELL("filename",C310),FIND("]",CELL("filename",C310))+1,255)),Testitaulu_Testtabell!C315,"")))</f>
        <v/>
      </c>
      <c r="D311" s="19" t="str">
        <f>IF(Aloitus_Start!$D$1="","",IF(B311="","",IF(C311="","",C311-B311)))</f>
        <v/>
      </c>
      <c r="E311" s="45" t="str">
        <f>IF(Aloitus_Start!$D$1="","",IF(B311="","",IF(B311=0,"",IF(B311=" ","",IF(C311="","",(C311/B311)-1)))))</f>
        <v/>
      </c>
      <c r="F311" s="19" t="str">
        <f ca="1">IF($A$3="","",IF(Aloitus_Start!$D$1="","",IF(B311="",IF(Aloitus_Start!$D$1="Suomi","Tieto puuttuu : "&amp;$A311,IF(Aloitus_Start!$D$1="Svenska","Information saknas : "&amp;$A311)),"")))</f>
        <v/>
      </c>
      <c r="G311" s="19" t="str">
        <f ca="1">IF($A$3="","",IF(Aloitus_Start!$D$1="","",IF(C311="",IF(Aloitus_Start!$D$1="Suomi","Tieto puuttuu : "&amp;$A311,IF(Aloitus_Start!$D$1="Svenska","Information saknas : "&amp;$A311)),"")))</f>
        <v/>
      </c>
    </row>
    <row r="312" spans="1:7" x14ac:dyDescent="0.2">
      <c r="A312" s="37" t="str">
        <f ca="1">IF(Testitaulu_Testtabell!$B$2="","",IF(Testitaulu_Testtabell!A316="","",IF(Asetukset!$B$26=(MID(CELL("filename",A311),FIND("]",CELL("filename",A311))+1,255)),Testitaulu_Testtabell!A316,"")))</f>
        <v/>
      </c>
      <c r="B312" s="19" t="str">
        <f ca="1">IF(Testitaulu_Testtabell!$B$2="","",IF(Testitaulu_Testtabell!B316="","",IF(Asetukset!$B$26=(MID(CELL("filename",B311),FIND("]",CELL("filename",B311))+1,255)),Testitaulu_Testtabell!B316,"")))</f>
        <v/>
      </c>
      <c r="C312" s="38" t="str">
        <f ca="1">IF(Testitaulu_Testtabell!$B$2="","",IF(Testitaulu_Testtabell!C316="","",IF(Asetukset!$B$26=(MID(CELL("filename",C311),FIND("]",CELL("filename",C311))+1,255)),Testitaulu_Testtabell!C316,"")))</f>
        <v/>
      </c>
      <c r="D312" s="19" t="str">
        <f>IF(Aloitus_Start!$D$1="","",IF(B312="","",IF(C312="","",C312-B312)))</f>
        <v/>
      </c>
      <c r="E312" s="45" t="str">
        <f>IF(Aloitus_Start!$D$1="","",IF(B312="","",IF(B312=0,"",IF(B312=" ","",IF(C312="","",(C312/B312)-1)))))</f>
        <v/>
      </c>
      <c r="F312" s="19" t="str">
        <f ca="1">IF($A$3="","",IF(Aloitus_Start!$D$1="","",IF(B312="",IF(Aloitus_Start!$D$1="Suomi","Tieto puuttuu : "&amp;$A312,IF(Aloitus_Start!$D$1="Svenska","Information saknas : "&amp;$A312)),"")))</f>
        <v/>
      </c>
      <c r="G312" s="19" t="str">
        <f ca="1">IF($A$3="","",IF(Aloitus_Start!$D$1="","",IF(C312="",IF(Aloitus_Start!$D$1="Suomi","Tieto puuttuu : "&amp;$A312,IF(Aloitus_Start!$D$1="Svenska","Information saknas : "&amp;$A312)),"")))</f>
        <v/>
      </c>
    </row>
    <row r="313" spans="1:7" x14ac:dyDescent="0.2">
      <c r="A313" s="37" t="str">
        <f ca="1">IF(Testitaulu_Testtabell!$B$2="","",IF(Testitaulu_Testtabell!A317="","",IF(Asetukset!$B$26=(MID(CELL("filename",A312),FIND("]",CELL("filename",A312))+1,255)),Testitaulu_Testtabell!A317,"")))</f>
        <v/>
      </c>
      <c r="B313" s="19" t="str">
        <f ca="1">IF(Testitaulu_Testtabell!$B$2="","",IF(Testitaulu_Testtabell!B317="","",IF(Asetukset!$B$26=(MID(CELL("filename",B312),FIND("]",CELL("filename",B312))+1,255)),Testitaulu_Testtabell!B317,"")))</f>
        <v/>
      </c>
      <c r="C313" s="38" t="str">
        <f ca="1">IF(Testitaulu_Testtabell!$B$2="","",IF(Testitaulu_Testtabell!C317="","",IF(Asetukset!$B$26=(MID(CELL("filename",C312),FIND("]",CELL("filename",C312))+1,255)),Testitaulu_Testtabell!C317,"")))</f>
        <v/>
      </c>
      <c r="D313" s="19" t="str">
        <f>IF(Aloitus_Start!$D$1="","",IF(B313="","",IF(C313="","",C313-B313)))</f>
        <v/>
      </c>
      <c r="E313" s="45" t="str">
        <f>IF(Aloitus_Start!$D$1="","",IF(B313="","",IF(B313=0,"",IF(B313=" ","",IF(C313="","",(C313/B313)-1)))))</f>
        <v/>
      </c>
      <c r="F313" s="19" t="str">
        <f ca="1">IF($A$3="","",IF(Aloitus_Start!$D$1="","",IF(B313="",IF(Aloitus_Start!$D$1="Suomi","Tieto puuttuu : "&amp;$A313,IF(Aloitus_Start!$D$1="Svenska","Information saknas : "&amp;$A313)),"")))</f>
        <v/>
      </c>
      <c r="G313" s="19" t="str">
        <f ca="1">IF($A$3="","",IF(Aloitus_Start!$D$1="","",IF(C313="",IF(Aloitus_Start!$D$1="Suomi","Tieto puuttuu : "&amp;$A313,IF(Aloitus_Start!$D$1="Svenska","Information saknas : "&amp;$A313)),"")))</f>
        <v/>
      </c>
    </row>
    <row r="314" spans="1:7" x14ac:dyDescent="0.2">
      <c r="A314" s="37" t="str">
        <f ca="1">IF(Testitaulu_Testtabell!$B$2="","",IF(Testitaulu_Testtabell!A318="","",IF(Asetukset!$B$26=(MID(CELL("filename",A313),FIND("]",CELL("filename",A313))+1,255)),Testitaulu_Testtabell!A318,"")))</f>
        <v/>
      </c>
      <c r="B314" s="19" t="str">
        <f ca="1">IF(Testitaulu_Testtabell!$B$2="","",IF(Testitaulu_Testtabell!B318="","",IF(Asetukset!$B$26=(MID(CELL("filename",B313),FIND("]",CELL("filename",B313))+1,255)),Testitaulu_Testtabell!B318,"")))</f>
        <v/>
      </c>
      <c r="C314" s="38" t="str">
        <f ca="1">IF(Testitaulu_Testtabell!$B$2="","",IF(Testitaulu_Testtabell!C318="","",IF(Asetukset!$B$26=(MID(CELL("filename",C313),FIND("]",CELL("filename",C313))+1,255)),Testitaulu_Testtabell!C318,"")))</f>
        <v/>
      </c>
      <c r="D314" s="19" t="str">
        <f>IF(Aloitus_Start!$D$1="","",IF(B314="","",IF(C314="","",C314-B314)))</f>
        <v/>
      </c>
      <c r="E314" s="45" t="str">
        <f>IF(Aloitus_Start!$D$1="","",IF(B314="","",IF(B314=0,"",IF(B314=" ","",IF(C314="","",(C314/B314)-1)))))</f>
        <v/>
      </c>
      <c r="F314" s="19" t="str">
        <f ca="1">IF($A$3="","",IF(Aloitus_Start!$D$1="","",IF(B314="",IF(Aloitus_Start!$D$1="Suomi","Tieto puuttuu : "&amp;$A314,IF(Aloitus_Start!$D$1="Svenska","Information saknas : "&amp;$A314)),"")))</f>
        <v/>
      </c>
      <c r="G314" s="19" t="str">
        <f ca="1">IF($A$3="","",IF(Aloitus_Start!$D$1="","",IF(C314="",IF(Aloitus_Start!$D$1="Suomi","Tieto puuttuu : "&amp;$A314,IF(Aloitus_Start!$D$1="Svenska","Information saknas : "&amp;$A314)),"")))</f>
        <v/>
      </c>
    </row>
    <row r="315" spans="1:7" x14ac:dyDescent="0.2">
      <c r="A315" s="37" t="str">
        <f ca="1">IF(Testitaulu_Testtabell!$B$2="","",IF(Testitaulu_Testtabell!A319="","",IF(Asetukset!$B$26=(MID(CELL("filename",A314),FIND("]",CELL("filename",A314))+1,255)),Testitaulu_Testtabell!A319,"")))</f>
        <v/>
      </c>
      <c r="B315" s="19" t="str">
        <f ca="1">IF(Testitaulu_Testtabell!$B$2="","",IF(Testitaulu_Testtabell!B319="","",IF(Asetukset!$B$26=(MID(CELL("filename",B314),FIND("]",CELL("filename",B314))+1,255)),Testitaulu_Testtabell!B319,"")))</f>
        <v/>
      </c>
      <c r="C315" s="38" t="str">
        <f ca="1">IF(Testitaulu_Testtabell!$B$2="","",IF(Testitaulu_Testtabell!C319="","",IF(Asetukset!$B$26=(MID(CELL("filename",C314),FIND("]",CELL("filename",C314))+1,255)),Testitaulu_Testtabell!C319,"")))</f>
        <v/>
      </c>
      <c r="D315" s="19" t="str">
        <f>IF(Aloitus_Start!$D$1="","",IF(B315="","",IF(C315="","",C315-B315)))</f>
        <v/>
      </c>
      <c r="E315" s="45" t="str">
        <f>IF(Aloitus_Start!$D$1="","",IF(B315="","",IF(B315=0,"",IF(B315=" ","",IF(C315="","",(C315/B315)-1)))))</f>
        <v/>
      </c>
      <c r="F315" s="19" t="str">
        <f ca="1">IF($A$3="","",IF(Aloitus_Start!$D$1="","",IF(B315="",IF(Aloitus_Start!$D$1="Suomi","Tieto puuttuu : "&amp;$A315,IF(Aloitus_Start!$D$1="Svenska","Information saknas : "&amp;$A315)),"")))</f>
        <v/>
      </c>
      <c r="G315" s="19" t="str">
        <f ca="1">IF($A$3="","",IF(Aloitus_Start!$D$1="","",IF(C315="",IF(Aloitus_Start!$D$1="Suomi","Tieto puuttuu : "&amp;$A315,IF(Aloitus_Start!$D$1="Svenska","Information saknas : "&amp;$A315)),"")))</f>
        <v/>
      </c>
    </row>
    <row r="316" spans="1:7" x14ac:dyDescent="0.2">
      <c r="A316" s="37" t="str">
        <f ca="1">IF(Testitaulu_Testtabell!$B$2="","",IF(Testitaulu_Testtabell!A320="","",IF(Asetukset!$B$26=(MID(CELL("filename",A315),FIND("]",CELL("filename",A315))+1,255)),Testitaulu_Testtabell!A320,"")))</f>
        <v/>
      </c>
      <c r="B316" s="19" t="str">
        <f ca="1">IF(Testitaulu_Testtabell!$B$2="","",IF(Testitaulu_Testtabell!B320="","",IF(Asetukset!$B$26=(MID(CELL("filename",B315),FIND("]",CELL("filename",B315))+1,255)),Testitaulu_Testtabell!B320,"")))</f>
        <v/>
      </c>
      <c r="C316" s="38" t="str">
        <f ca="1">IF(Testitaulu_Testtabell!$B$2="","",IF(Testitaulu_Testtabell!C320="","",IF(Asetukset!$B$26=(MID(CELL("filename",C315),FIND("]",CELL("filename",C315))+1,255)),Testitaulu_Testtabell!C320,"")))</f>
        <v/>
      </c>
      <c r="D316" s="19" t="str">
        <f>IF(Aloitus_Start!$D$1="","",IF(B316="","",IF(C316="","",C316-B316)))</f>
        <v/>
      </c>
      <c r="E316" s="45" t="str">
        <f>IF(Aloitus_Start!$D$1="","",IF(B316="","",IF(B316=0,"",IF(B316=" ","",IF(C316="","",(C316/B316)-1)))))</f>
        <v/>
      </c>
      <c r="F316" s="19" t="str">
        <f ca="1">IF($A$3="","",IF(Aloitus_Start!$D$1="","",IF(B316="",IF(Aloitus_Start!$D$1="Suomi","Tieto puuttuu : "&amp;$A316,IF(Aloitus_Start!$D$1="Svenska","Information saknas : "&amp;$A316)),"")))</f>
        <v/>
      </c>
      <c r="G316" s="19" t="str">
        <f ca="1">IF($A$3="","",IF(Aloitus_Start!$D$1="","",IF(C316="",IF(Aloitus_Start!$D$1="Suomi","Tieto puuttuu : "&amp;$A316,IF(Aloitus_Start!$D$1="Svenska","Information saknas : "&amp;$A316)),"")))</f>
        <v/>
      </c>
    </row>
    <row r="317" spans="1:7" x14ac:dyDescent="0.2">
      <c r="A317" s="37" t="str">
        <f ca="1">IF(Testitaulu_Testtabell!$B$2="","",IF(Testitaulu_Testtabell!A321="","",IF(Asetukset!$B$26=(MID(CELL("filename",A316),FIND("]",CELL("filename",A316))+1,255)),Testitaulu_Testtabell!A321,"")))</f>
        <v/>
      </c>
      <c r="B317" s="19" t="str">
        <f ca="1">IF(Testitaulu_Testtabell!$B$2="","",IF(Testitaulu_Testtabell!B321="","",IF(Asetukset!$B$26=(MID(CELL("filename",B316),FIND("]",CELL("filename",B316))+1,255)),Testitaulu_Testtabell!B321,"")))</f>
        <v/>
      </c>
      <c r="C317" s="38" t="str">
        <f ca="1">IF(Testitaulu_Testtabell!$B$2="","",IF(Testitaulu_Testtabell!C321="","",IF(Asetukset!$B$26=(MID(CELL("filename",C316),FIND("]",CELL("filename",C316))+1,255)),Testitaulu_Testtabell!C321,"")))</f>
        <v/>
      </c>
      <c r="D317" s="19" t="str">
        <f>IF(Aloitus_Start!$D$1="","",IF(B317="","",IF(C317="","",C317-B317)))</f>
        <v/>
      </c>
      <c r="E317" s="45" t="str">
        <f>IF(Aloitus_Start!$D$1="","",IF(B317="","",IF(B317=0,"",IF(B317=" ","",IF(C317="","",(C317/B317)-1)))))</f>
        <v/>
      </c>
      <c r="F317" s="19" t="str">
        <f ca="1">IF($A$3="","",IF(Aloitus_Start!$D$1="","",IF(B317="",IF(Aloitus_Start!$D$1="Suomi","Tieto puuttuu : "&amp;$A317,IF(Aloitus_Start!$D$1="Svenska","Information saknas : "&amp;$A317)),"")))</f>
        <v/>
      </c>
      <c r="G317" s="19" t="str">
        <f ca="1">IF($A$3="","",IF(Aloitus_Start!$D$1="","",IF(C317="",IF(Aloitus_Start!$D$1="Suomi","Tieto puuttuu : "&amp;$A317,IF(Aloitus_Start!$D$1="Svenska","Information saknas : "&amp;$A317)),"")))</f>
        <v/>
      </c>
    </row>
    <row r="318" spans="1:7" x14ac:dyDescent="0.2">
      <c r="A318" s="37" t="str">
        <f ca="1">IF(Testitaulu_Testtabell!$B$2="","",IF(Testitaulu_Testtabell!A322="","",IF(Asetukset!$B$26=(MID(CELL("filename",A317),FIND("]",CELL("filename",A317))+1,255)),Testitaulu_Testtabell!A322,"")))</f>
        <v/>
      </c>
      <c r="B318" s="19" t="str">
        <f ca="1">IF(Testitaulu_Testtabell!$B$2="","",IF(Testitaulu_Testtabell!B322="","",IF(Asetukset!$B$26=(MID(CELL("filename",B317),FIND("]",CELL("filename",B317))+1,255)),Testitaulu_Testtabell!B322,"")))</f>
        <v/>
      </c>
      <c r="C318" s="38" t="str">
        <f ca="1">IF(Testitaulu_Testtabell!$B$2="","",IF(Testitaulu_Testtabell!C322="","",IF(Asetukset!$B$26=(MID(CELL("filename",C317),FIND("]",CELL("filename",C317))+1,255)),Testitaulu_Testtabell!C322,"")))</f>
        <v/>
      </c>
      <c r="D318" s="19" t="str">
        <f>IF(Aloitus_Start!$D$1="","",IF(B318="","",IF(C318="","",C318-B318)))</f>
        <v/>
      </c>
      <c r="E318" s="45" t="str">
        <f>IF(Aloitus_Start!$D$1="","",IF(B318="","",IF(B318=0,"",IF(B318=" ","",IF(C318="","",(C318/B318)-1)))))</f>
        <v/>
      </c>
      <c r="F318" s="19" t="str">
        <f ca="1">IF($A$3="","",IF(Aloitus_Start!$D$1="","",IF(B318="",IF(Aloitus_Start!$D$1="Suomi","Tieto puuttuu : "&amp;$A318,IF(Aloitus_Start!$D$1="Svenska","Information saknas : "&amp;$A318)),"")))</f>
        <v/>
      </c>
      <c r="G318" s="19" t="str">
        <f ca="1">IF($A$3="","",IF(Aloitus_Start!$D$1="","",IF(C318="",IF(Aloitus_Start!$D$1="Suomi","Tieto puuttuu : "&amp;$A318,IF(Aloitus_Start!$D$1="Svenska","Information saknas : "&amp;$A318)),"")))</f>
        <v/>
      </c>
    </row>
    <row r="319" spans="1:7" x14ac:dyDescent="0.2">
      <c r="A319" s="37" t="str">
        <f ca="1">IF(Testitaulu_Testtabell!$B$2="","",IF(Testitaulu_Testtabell!A323="","",IF(Asetukset!$B$26=(MID(CELL("filename",A318),FIND("]",CELL("filename",A318))+1,255)),Testitaulu_Testtabell!A323,"")))</f>
        <v/>
      </c>
      <c r="B319" s="19" t="str">
        <f ca="1">IF(Testitaulu_Testtabell!$B$2="","",IF(Testitaulu_Testtabell!B323="","",IF(Asetukset!$B$26=(MID(CELL("filename",B318),FIND("]",CELL("filename",B318))+1,255)),Testitaulu_Testtabell!B323,"")))</f>
        <v/>
      </c>
      <c r="C319" s="38" t="str">
        <f ca="1">IF(Testitaulu_Testtabell!$B$2="","",IF(Testitaulu_Testtabell!C323="","",IF(Asetukset!$B$26=(MID(CELL("filename",C318),FIND("]",CELL("filename",C318))+1,255)),Testitaulu_Testtabell!C323,"")))</f>
        <v/>
      </c>
      <c r="D319" s="19" t="str">
        <f>IF(Aloitus_Start!$D$1="","",IF(B319="","",IF(C319="","",C319-B319)))</f>
        <v/>
      </c>
      <c r="E319" s="45" t="str">
        <f>IF(Aloitus_Start!$D$1="","",IF(B319="","",IF(B319=0,"",IF(B319=" ","",IF(C319="","",(C319/B319)-1)))))</f>
        <v/>
      </c>
      <c r="F319" s="19" t="str">
        <f ca="1">IF($A$3="","",IF(Aloitus_Start!$D$1="","",IF(B319="",IF(Aloitus_Start!$D$1="Suomi","Tieto puuttuu : "&amp;$A319,IF(Aloitus_Start!$D$1="Svenska","Information saknas : "&amp;$A319)),"")))</f>
        <v/>
      </c>
      <c r="G319" s="19" t="str">
        <f ca="1">IF($A$3="","",IF(Aloitus_Start!$D$1="","",IF(C319="",IF(Aloitus_Start!$D$1="Suomi","Tieto puuttuu : "&amp;$A319,IF(Aloitus_Start!$D$1="Svenska","Information saknas : "&amp;$A319)),"")))</f>
        <v/>
      </c>
    </row>
    <row r="320" spans="1:7" x14ac:dyDescent="0.2">
      <c r="A320" s="37" t="str">
        <f ca="1">IF(Testitaulu_Testtabell!$B$2="","",IF(Testitaulu_Testtabell!A324="","",IF(Asetukset!$B$26=(MID(CELL("filename",A319),FIND("]",CELL("filename",A319))+1,255)),Testitaulu_Testtabell!A324,"")))</f>
        <v/>
      </c>
      <c r="B320" s="19" t="str">
        <f ca="1">IF(Testitaulu_Testtabell!$B$2="","",IF(Testitaulu_Testtabell!B324="","",IF(Asetukset!$B$26=(MID(CELL("filename",B319),FIND("]",CELL("filename",B319))+1,255)),Testitaulu_Testtabell!B324,"")))</f>
        <v/>
      </c>
      <c r="C320" s="38" t="str">
        <f ca="1">IF(Testitaulu_Testtabell!$B$2="","",IF(Testitaulu_Testtabell!C324="","",IF(Asetukset!$B$26=(MID(CELL("filename",C319),FIND("]",CELL("filename",C319))+1,255)),Testitaulu_Testtabell!C324,"")))</f>
        <v/>
      </c>
      <c r="F320" s="19" t="str">
        <f ca="1">IF($A$3="","",IF(Aloitus_Start!$D$1="","",IF(B320="",IF(Aloitus_Start!$D$1="Suomi","Tieto puuttuu : "&amp;$A320,IF(Aloitus_Start!$D$1="Svenska","Information saknas : "&amp;$A320)),"")))</f>
        <v/>
      </c>
      <c r="G320" s="19" t="str">
        <f ca="1">IF($A$3="","",IF(Aloitus_Start!$D$1="","",IF(C320="",IF(Aloitus_Start!$D$1="Suomi","Tieto puuttuu : "&amp;$A320,IF(Aloitus_Start!$D$1="Svenska","Information saknas : "&amp;$A320)),"")))</f>
        <v/>
      </c>
    </row>
    <row r="321" spans="1:7" x14ac:dyDescent="0.2">
      <c r="A321" s="37" t="str">
        <f ca="1">IF(Testitaulu_Testtabell!$B$2="","",IF(Testitaulu_Testtabell!A325="","",IF(Asetukset!$B$26=(MID(CELL("filename",A320),FIND("]",CELL("filename",A320))+1,255)),Testitaulu_Testtabell!A325,"")))</f>
        <v/>
      </c>
      <c r="B321" s="19" t="str">
        <f ca="1">IF(Testitaulu_Testtabell!$B$2="","",IF(Testitaulu_Testtabell!B325="","",IF(Asetukset!$B$26=(MID(CELL("filename",B320),FIND("]",CELL("filename",B320))+1,255)),Testitaulu_Testtabell!B325,"")))</f>
        <v/>
      </c>
      <c r="C321" s="38" t="str">
        <f ca="1">IF(Testitaulu_Testtabell!$B$2="","",IF(Testitaulu_Testtabell!C325="","",IF(Asetukset!$B$26=(MID(CELL("filename",C320),FIND("]",CELL("filename",C320))+1,255)),Testitaulu_Testtabell!C325,"")))</f>
        <v/>
      </c>
      <c r="D321" s="19" t="str">
        <f>IF(Aloitus_Start!$D$1="","",IF(B321="","",IF(C321="","",C321-B321)))</f>
        <v/>
      </c>
      <c r="E321" s="45" t="str">
        <f>IF(Aloitus_Start!$D$1="","",IF(B321="","",IF(B321=0,"",IF(B321=" ","",IF(C321="","",(C321/B321)-1)))))</f>
        <v/>
      </c>
      <c r="F321" s="19" t="str">
        <f ca="1">IF($A$3="","",IF(Aloitus_Start!$D$1="","",IF(B321="",IF(Aloitus_Start!$D$1="Suomi","Tieto puuttuu : "&amp;$A321,IF(Aloitus_Start!$D$1="Svenska","Information saknas : "&amp;$A321)),"")))</f>
        <v/>
      </c>
      <c r="G321" s="19" t="str">
        <f ca="1">IF($A$3="","",IF(Aloitus_Start!$D$1="","",IF(C321="",IF(Aloitus_Start!$D$1="Suomi","Tieto puuttuu : "&amp;$A321,IF(Aloitus_Start!$D$1="Svenska","Information saknas : "&amp;$A321)),"")))</f>
        <v/>
      </c>
    </row>
    <row r="322" spans="1:7" x14ac:dyDescent="0.2">
      <c r="A322" s="37" t="str">
        <f ca="1">IF(Testitaulu_Testtabell!$B$2="","",IF(Testitaulu_Testtabell!A326="","",IF(Asetukset!$B$26=(MID(CELL("filename",A321),FIND("]",CELL("filename",A321))+1,255)),Testitaulu_Testtabell!A326,"")))</f>
        <v/>
      </c>
      <c r="B322" s="19" t="str">
        <f ca="1">IF(Testitaulu_Testtabell!$B$2="","",IF(Testitaulu_Testtabell!B326="","",IF(Asetukset!$B$26=(MID(CELL("filename",B321),FIND("]",CELL("filename",B321))+1,255)),Testitaulu_Testtabell!B326,"")))</f>
        <v/>
      </c>
      <c r="C322" s="38" t="str">
        <f ca="1">IF(Testitaulu_Testtabell!$B$2="","",IF(Testitaulu_Testtabell!C326="","",IF(Asetukset!$B$26=(MID(CELL("filename",C321),FIND("]",CELL("filename",C321))+1,255)),Testitaulu_Testtabell!C326,"")))</f>
        <v/>
      </c>
      <c r="D322" s="19" t="str">
        <f>IF(Aloitus_Start!$D$1="","",IF(B322="","",IF(C322="","",C322-B322)))</f>
        <v/>
      </c>
      <c r="E322" s="45" t="str">
        <f>IF(Aloitus_Start!$D$1="","",IF(B322="","",IF(B322=0,"",IF(B322=" ","",IF(C322="","",(C322/B322)-1)))))</f>
        <v/>
      </c>
      <c r="F322" s="19" t="str">
        <f ca="1">IF($A$3="","",IF(Aloitus_Start!$D$1="","",IF(B322="",IF(Aloitus_Start!$D$1="Suomi","Tieto puuttuu : "&amp;$A322,IF(Aloitus_Start!$D$1="Svenska","Information saknas : "&amp;$A322)),"")))</f>
        <v/>
      </c>
      <c r="G322" s="19" t="str">
        <f ca="1">IF($A$3="","",IF(Aloitus_Start!$D$1="","",IF(C322="",IF(Aloitus_Start!$D$1="Suomi","Tieto puuttuu : "&amp;$A322,IF(Aloitus_Start!$D$1="Svenska","Information saknas : "&amp;$A322)),"")))</f>
        <v/>
      </c>
    </row>
    <row r="323" spans="1:7" x14ac:dyDescent="0.2">
      <c r="A323" s="37" t="str">
        <f ca="1">IF(Testitaulu_Testtabell!$B$2="","",IF(Testitaulu_Testtabell!A327="","",IF(Asetukset!$B$26=(MID(CELL("filename",A322),FIND("]",CELL("filename",A322))+1,255)),Testitaulu_Testtabell!A327,"")))</f>
        <v/>
      </c>
      <c r="B323" s="19" t="str">
        <f ca="1">IF(Testitaulu_Testtabell!$B$2="","",IF(Testitaulu_Testtabell!B327="","",IF(Asetukset!$B$26=(MID(CELL("filename",B322),FIND("]",CELL("filename",B322))+1,255)),Testitaulu_Testtabell!B327,"")))</f>
        <v/>
      </c>
      <c r="C323" s="38" t="str">
        <f ca="1">IF(Testitaulu_Testtabell!$B$2="","",IF(Testitaulu_Testtabell!C327="","",IF(Asetukset!$B$26=(MID(CELL("filename",C322),FIND("]",CELL("filename",C322))+1,255)),Testitaulu_Testtabell!C327,"")))</f>
        <v/>
      </c>
      <c r="D323" s="19" t="str">
        <f>IF(Aloitus_Start!$D$1="","",IF(B323="","",IF(C323="","",C323-B323)))</f>
        <v/>
      </c>
      <c r="E323" s="45" t="str">
        <f>IF(Aloitus_Start!$D$1="","",IF(B323="","",IF(B323=0,"",IF(B323=" ","",IF(C323="","",(C323/B323)-1)))))</f>
        <v/>
      </c>
      <c r="F323" s="19" t="str">
        <f ca="1">IF($A$3="","",IF(Aloitus_Start!$D$1="","",IF(B323="",IF(Aloitus_Start!$D$1="Suomi","Tieto puuttuu : "&amp;$A323,IF(Aloitus_Start!$D$1="Svenska","Information saknas : "&amp;$A323)),"")))</f>
        <v/>
      </c>
      <c r="G323" s="19" t="str">
        <f ca="1">IF($A$3="","",IF(Aloitus_Start!$D$1="","",IF(C323="",IF(Aloitus_Start!$D$1="Suomi","Tieto puuttuu : "&amp;$A323,IF(Aloitus_Start!$D$1="Svenska","Information saknas : "&amp;$A323)),"")))</f>
        <v/>
      </c>
    </row>
    <row r="324" spans="1:7" x14ac:dyDescent="0.2">
      <c r="A324" s="37" t="str">
        <f ca="1">IF(Testitaulu_Testtabell!$B$2="","",IF(Testitaulu_Testtabell!A328="","",IF(Asetukset!$B$26=(MID(CELL("filename",A323),FIND("]",CELL("filename",A323))+1,255)),Testitaulu_Testtabell!A328,"")))</f>
        <v/>
      </c>
      <c r="B324" s="19" t="str">
        <f ca="1">IF(Testitaulu_Testtabell!$B$2="","",IF(Testitaulu_Testtabell!B328="","",IF(Asetukset!$B$26=(MID(CELL("filename",B323),FIND("]",CELL("filename",B323))+1,255)),Testitaulu_Testtabell!B328,"")))</f>
        <v/>
      </c>
      <c r="C324" s="38" t="str">
        <f ca="1">IF(Testitaulu_Testtabell!$B$2="","",IF(Testitaulu_Testtabell!C328="","",IF(Asetukset!$B$26=(MID(CELL("filename",C323),FIND("]",CELL("filename",C323))+1,255)),Testitaulu_Testtabell!C328,"")))</f>
        <v/>
      </c>
      <c r="F324" s="19" t="str">
        <f ca="1">IF($A$3="","",IF(Aloitus_Start!$D$1="","",IF(B324="",IF(Aloitus_Start!$D$1="Suomi","Tieto puuttuu : "&amp;$A324,IF(Aloitus_Start!$D$1="Svenska","Information saknas : "&amp;$A324)),"")))</f>
        <v/>
      </c>
      <c r="G324" s="19" t="str">
        <f ca="1">IF($A$3="","",IF(Aloitus_Start!$D$1="","",IF(C324="",IF(Aloitus_Start!$D$1="Suomi","Tieto puuttuu : "&amp;$A324,IF(Aloitus_Start!$D$1="Svenska","Information saknas : "&amp;$A324)),"")))</f>
        <v/>
      </c>
    </row>
    <row r="325" spans="1:7" x14ac:dyDescent="0.2">
      <c r="A325" s="37" t="str">
        <f ca="1">IF(Testitaulu_Testtabell!$B$2="","",IF(Testitaulu_Testtabell!A329="","",IF(Asetukset!$B$26=(MID(CELL("filename",A324),FIND("]",CELL("filename",A324))+1,255)),Testitaulu_Testtabell!A329,"")))</f>
        <v/>
      </c>
      <c r="B325" s="19" t="str">
        <f ca="1">IF(Testitaulu_Testtabell!$B$2="","",IF(Testitaulu_Testtabell!B329="","",IF(Asetukset!$B$26=(MID(CELL("filename",B324),FIND("]",CELL("filename",B324))+1,255)),Testitaulu_Testtabell!B329,"")))</f>
        <v/>
      </c>
      <c r="C325" s="38" t="str">
        <f ca="1">IF(Testitaulu_Testtabell!$B$2="","",IF(Testitaulu_Testtabell!C329="","",IF(Asetukset!$B$26=(MID(CELL("filename",C324),FIND("]",CELL("filename",C324))+1,255)),Testitaulu_Testtabell!C329,"")))</f>
        <v/>
      </c>
      <c r="D325" s="19" t="str">
        <f>IF(Aloitus_Start!$D$1="","",IF(B325="","",IF(C325="","",C325-B325)))</f>
        <v/>
      </c>
      <c r="E325" s="45" t="str">
        <f>IF(Aloitus_Start!$D$1="","",IF(B325="","",IF(B325=0,"",IF(B325=" ","",IF(C325="","",(C325/B325)-1)))))</f>
        <v/>
      </c>
      <c r="F325" s="19" t="str">
        <f ca="1">IF($A$3="","",IF(Aloitus_Start!$D$1="","",IF(B325="",IF(Aloitus_Start!$D$1="Suomi","Tieto puuttuu : "&amp;$A325,IF(Aloitus_Start!$D$1="Svenska","Information saknas : "&amp;$A325)),"")))</f>
        <v/>
      </c>
      <c r="G325" s="19" t="str">
        <f ca="1">IF($A$3="","",IF(Aloitus_Start!$D$1="","",IF(C325="",IF(Aloitus_Start!$D$1="Suomi","Tieto puuttuu : "&amp;$A325,IF(Aloitus_Start!$D$1="Svenska","Information saknas : "&amp;$A325)),"")))</f>
        <v/>
      </c>
    </row>
    <row r="326" spans="1:7" x14ac:dyDescent="0.2">
      <c r="A326" s="37" t="str">
        <f ca="1">IF(Testitaulu_Testtabell!$B$2="","",IF(Testitaulu_Testtabell!A330="","",IF(Asetukset!$B$26=(MID(CELL("filename",A325),FIND("]",CELL("filename",A325))+1,255)),Testitaulu_Testtabell!A330,"")))</f>
        <v/>
      </c>
      <c r="B326" s="19" t="str">
        <f ca="1">IF(Testitaulu_Testtabell!$B$2="","",IF(Testitaulu_Testtabell!B330="","",IF(Asetukset!$B$26=(MID(CELL("filename",B325),FIND("]",CELL("filename",B325))+1,255)),Testitaulu_Testtabell!B330,"")))</f>
        <v/>
      </c>
      <c r="C326" s="38" t="str">
        <f ca="1">IF(Testitaulu_Testtabell!$B$2="","",IF(Testitaulu_Testtabell!C330="","",IF(Asetukset!$B$26=(MID(CELL("filename",C325),FIND("]",CELL("filename",C325))+1,255)),Testitaulu_Testtabell!C330,"")))</f>
        <v/>
      </c>
      <c r="D326" s="19" t="str">
        <f>IF(Aloitus_Start!$D$1="","",IF(B326="","",IF(C326="","",C326-B326)))</f>
        <v/>
      </c>
      <c r="E326" s="45" t="str">
        <f>IF(Aloitus_Start!$D$1="","",IF(B326="","",IF(B326=0,"",IF(B326=" ","",IF(C326="","",(C326/B326)-1)))))</f>
        <v/>
      </c>
      <c r="F326" s="19" t="str">
        <f ca="1">IF($A$3="","",IF(Aloitus_Start!$D$1="","",IF(B326="",IF(Aloitus_Start!$D$1="Suomi","Tieto puuttuu : "&amp;$A326,IF(Aloitus_Start!$D$1="Svenska","Information saknas : "&amp;$A326)),"")))</f>
        <v/>
      </c>
      <c r="G326" s="19" t="str">
        <f ca="1">IF($A$3="","",IF(Aloitus_Start!$D$1="","",IF(C326="",IF(Aloitus_Start!$D$1="Suomi","Tieto puuttuu : "&amp;$A326,IF(Aloitus_Start!$D$1="Svenska","Information saknas : "&amp;$A326)),"")))</f>
        <v/>
      </c>
    </row>
    <row r="327" spans="1:7" x14ac:dyDescent="0.2">
      <c r="A327" s="37" t="str">
        <f ca="1">IF(Testitaulu_Testtabell!$B$2="","",IF(Testitaulu_Testtabell!A331="","",IF(Asetukset!$B$26=(MID(CELL("filename",A326),FIND("]",CELL("filename",A326))+1,255)),Testitaulu_Testtabell!A331,"")))</f>
        <v/>
      </c>
      <c r="B327" s="19" t="str">
        <f ca="1">IF(Testitaulu_Testtabell!$B$2="","",IF(Testitaulu_Testtabell!B331="","",IF(Asetukset!$B$26=(MID(CELL("filename",B326),FIND("]",CELL("filename",B326))+1,255)),Testitaulu_Testtabell!B331,"")))</f>
        <v/>
      </c>
      <c r="C327" s="38" t="str">
        <f ca="1">IF(Testitaulu_Testtabell!$B$2="","",IF(Testitaulu_Testtabell!C331="","",IF(Asetukset!$B$26=(MID(CELL("filename",C326),FIND("]",CELL("filename",C326))+1,255)),Testitaulu_Testtabell!C331,"")))</f>
        <v/>
      </c>
      <c r="F327" s="19" t="str">
        <f ca="1">IF($A$3="","",IF(Aloitus_Start!$D$1="","",IF(B327="",IF(Aloitus_Start!$D$1="Suomi","Tieto puuttuu : "&amp;$A327,IF(Aloitus_Start!$D$1="Svenska","Information saknas : "&amp;$A327)),"")))</f>
        <v/>
      </c>
      <c r="G327" s="19" t="str">
        <f ca="1">IF($A$3="","",IF(Aloitus_Start!$D$1="","",IF(C327="",IF(Aloitus_Start!$D$1="Suomi","Tieto puuttuu : "&amp;$A327,IF(Aloitus_Start!$D$1="Svenska","Information saknas : "&amp;$A327)),"")))</f>
        <v/>
      </c>
    </row>
    <row r="328" spans="1:7" x14ac:dyDescent="0.2">
      <c r="A328" s="37" t="str">
        <f ca="1">IF(Testitaulu_Testtabell!$B$2="","",IF(Testitaulu_Testtabell!A332="","",IF(Asetukset!$B$26=(MID(CELL("filename",A327),FIND("]",CELL("filename",A327))+1,255)),Testitaulu_Testtabell!A332,"")))</f>
        <v/>
      </c>
      <c r="B328" s="19" t="str">
        <f ca="1">IF(Testitaulu_Testtabell!$B$2="","",IF(Testitaulu_Testtabell!B332="","",IF(Asetukset!$B$26=(MID(CELL("filename",B327),FIND("]",CELL("filename",B327))+1,255)),Testitaulu_Testtabell!B332,"")))</f>
        <v/>
      </c>
      <c r="C328" s="38" t="str">
        <f ca="1">IF(Testitaulu_Testtabell!$B$2="","",IF(Testitaulu_Testtabell!C332="","",IF(Asetukset!$B$26=(MID(CELL("filename",C327),FIND("]",CELL("filename",C327))+1,255)),Testitaulu_Testtabell!C332,"")))</f>
        <v/>
      </c>
      <c r="D328" s="19" t="str">
        <f>IF(Aloitus_Start!$D$1="","",IF(B328="","",IF(C328="","",C328-B328)))</f>
        <v/>
      </c>
      <c r="E328" s="45" t="str">
        <f>IF(Aloitus_Start!$D$1="","",IF(B328="","",IF(B328=0,"",IF(B328=" ","",IF(C328="","",(C328/B328)-1)))))</f>
        <v/>
      </c>
      <c r="F328" s="19" t="str">
        <f ca="1">IF($A$3="","",IF(Aloitus_Start!$D$1="","",IF(B328="",IF(Aloitus_Start!$D$1="Suomi","Tieto puuttuu : "&amp;$A328,IF(Aloitus_Start!$D$1="Svenska","Information saknas : "&amp;$A328)),"")))</f>
        <v/>
      </c>
      <c r="G328" s="19" t="str">
        <f ca="1">IF($A$3="","",IF(Aloitus_Start!$D$1="","",IF(C328="",IF(Aloitus_Start!$D$1="Suomi","Tieto puuttuu : "&amp;$A328,IF(Aloitus_Start!$D$1="Svenska","Information saknas : "&amp;$A328)),"")))</f>
        <v/>
      </c>
    </row>
    <row r="329" spans="1:7" x14ac:dyDescent="0.2">
      <c r="A329" s="37" t="str">
        <f ca="1">IF(Testitaulu_Testtabell!$B$2="","",IF(Testitaulu_Testtabell!A333="","",IF(Asetukset!$B$26=(MID(CELL("filename",A328),FIND("]",CELL("filename",A328))+1,255)),Testitaulu_Testtabell!A333,"")))</f>
        <v/>
      </c>
      <c r="B329" s="19" t="str">
        <f ca="1">IF(Testitaulu_Testtabell!$B$2="","",IF(Testitaulu_Testtabell!B333="","",IF(Asetukset!$B$26=(MID(CELL("filename",B328),FIND("]",CELL("filename",B328))+1,255)),Testitaulu_Testtabell!B333,"")))</f>
        <v/>
      </c>
      <c r="C329" s="38" t="str">
        <f ca="1">IF(Testitaulu_Testtabell!$B$2="","",IF(Testitaulu_Testtabell!C333="","",IF(Asetukset!$B$26=(MID(CELL("filename",C328),FIND("]",CELL("filename",C328))+1,255)),Testitaulu_Testtabell!C333,"")))</f>
        <v/>
      </c>
      <c r="D329" s="19" t="str">
        <f>IF(Aloitus_Start!$D$1="","",IF(B329="","",IF(C329="","",C329-B329)))</f>
        <v/>
      </c>
      <c r="E329" s="45" t="str">
        <f>IF(Aloitus_Start!$D$1="","",IF(B329="","",IF(B329=0,"",IF(B329=" ","",IF(C329="","",(C329/B329)-1)))))</f>
        <v/>
      </c>
      <c r="F329" s="19" t="str">
        <f ca="1">IF($A$3="","",IF(Aloitus_Start!$D$1="","",IF(B329="",IF(Aloitus_Start!$D$1="Suomi","Tieto puuttuu : "&amp;$A329,IF(Aloitus_Start!$D$1="Svenska","Information saknas : "&amp;$A329)),"")))</f>
        <v/>
      </c>
      <c r="G329" s="19" t="str">
        <f ca="1">IF($A$3="","",IF(Aloitus_Start!$D$1="","",IF(C329="",IF(Aloitus_Start!$D$1="Suomi","Tieto puuttuu : "&amp;$A329,IF(Aloitus_Start!$D$1="Svenska","Information saknas : "&amp;$A329)),"")))</f>
        <v/>
      </c>
    </row>
    <row r="330" spans="1:7" x14ac:dyDescent="0.2">
      <c r="A330" s="37" t="str">
        <f ca="1">IF(Testitaulu_Testtabell!$B$2="","",IF(Testitaulu_Testtabell!A334="","",IF(Asetukset!$B$26=(MID(CELL("filename",A329),FIND("]",CELL("filename",A329))+1,255)),Testitaulu_Testtabell!A334,"")))</f>
        <v/>
      </c>
      <c r="B330" s="19" t="str">
        <f ca="1">IF(Testitaulu_Testtabell!$B$2="","",IF(Testitaulu_Testtabell!B334="","",IF(Asetukset!$B$26=(MID(CELL("filename",B329),FIND("]",CELL("filename",B329))+1,255)),Testitaulu_Testtabell!B334,"")))</f>
        <v/>
      </c>
      <c r="C330" s="38" t="str">
        <f ca="1">IF(Testitaulu_Testtabell!$B$2="","",IF(Testitaulu_Testtabell!C334="","",IF(Asetukset!$B$26=(MID(CELL("filename",C329),FIND("]",CELL("filename",C329))+1,255)),Testitaulu_Testtabell!C334,"")))</f>
        <v/>
      </c>
      <c r="D330" s="19" t="str">
        <f>IF(Aloitus_Start!$D$1="","",IF(B330="","",IF(C330="","",C330-B330)))</f>
        <v/>
      </c>
      <c r="E330" s="45" t="str">
        <f>IF(Aloitus_Start!$D$1="","",IF(B330="","",IF(B330=0,"",IF(B330=" ","",IF(C330="","",(C330/B330)-1)))))</f>
        <v/>
      </c>
      <c r="F330" s="19" t="str">
        <f ca="1">IF($A$3="","",IF(Aloitus_Start!$D$1="","",IF(B330="",IF(Aloitus_Start!$D$1="Suomi","Tieto puuttuu : "&amp;$A330,IF(Aloitus_Start!$D$1="Svenska","Information saknas : "&amp;$A330)),"")))</f>
        <v/>
      </c>
      <c r="G330" s="19" t="str">
        <f ca="1">IF($A$3="","",IF(Aloitus_Start!$D$1="","",IF(C330="",IF(Aloitus_Start!$D$1="Suomi","Tieto puuttuu : "&amp;$A330,IF(Aloitus_Start!$D$1="Svenska","Information saknas : "&amp;$A330)),"")))</f>
        <v/>
      </c>
    </row>
    <row r="331" spans="1:7" x14ac:dyDescent="0.2">
      <c r="A331" s="37" t="str">
        <f ca="1">IF(Testitaulu_Testtabell!$B$2="","",IF(Testitaulu_Testtabell!A335="","",IF(Asetukset!$B$26=(MID(CELL("filename",A330),FIND("]",CELL("filename",A330))+1,255)),Testitaulu_Testtabell!A335,"")))</f>
        <v/>
      </c>
      <c r="B331" s="19" t="str">
        <f ca="1">IF(Testitaulu_Testtabell!$B$2="","",IF(Testitaulu_Testtabell!B335="","",IF(Asetukset!$B$26=(MID(CELL("filename",B330),FIND("]",CELL("filename",B330))+1,255)),Testitaulu_Testtabell!B335,"")))</f>
        <v/>
      </c>
      <c r="C331" s="38" t="str">
        <f ca="1">IF(Testitaulu_Testtabell!$B$2="","",IF(Testitaulu_Testtabell!C335="","",IF(Asetukset!$B$26=(MID(CELL("filename",C330),FIND("]",CELL("filename",C330))+1,255)),Testitaulu_Testtabell!C335,"")))</f>
        <v/>
      </c>
      <c r="D331" s="19" t="str">
        <f>IF(Aloitus_Start!$D$1="","",IF(B331="","",IF(C331="","",C331-B331)))</f>
        <v/>
      </c>
      <c r="E331" s="45" t="str">
        <f>IF(Aloitus_Start!$D$1="","",IF(B331="","",IF(B331=0,"",IF(B331=" ","",IF(C331="","",(C331/B331)-1)))))</f>
        <v/>
      </c>
      <c r="F331" s="19" t="str">
        <f ca="1">IF($A$3="","",IF(Aloitus_Start!$D$1="","",IF(B331="",IF(Aloitus_Start!$D$1="Suomi","Tieto puuttuu : "&amp;$A331,IF(Aloitus_Start!$D$1="Svenska","Information saknas : "&amp;$A331)),"")))</f>
        <v/>
      </c>
      <c r="G331" s="19" t="str">
        <f ca="1">IF($A$3="","",IF(Aloitus_Start!$D$1="","",IF(C331="",IF(Aloitus_Start!$D$1="Suomi","Tieto puuttuu : "&amp;$A331,IF(Aloitus_Start!$D$1="Svenska","Information saknas : "&amp;$A331)),"")))</f>
        <v/>
      </c>
    </row>
    <row r="332" spans="1:7" x14ac:dyDescent="0.2">
      <c r="A332" s="37" t="str">
        <f ca="1">IF(Testitaulu_Testtabell!$B$2="","",IF(Testitaulu_Testtabell!A336="","",IF(Asetukset!$B$26=(MID(CELL("filename",A331),FIND("]",CELL("filename",A331))+1,255)),Testitaulu_Testtabell!A336,"")))</f>
        <v/>
      </c>
      <c r="B332" s="19" t="str">
        <f ca="1">IF(Testitaulu_Testtabell!$B$2="","",IF(Testitaulu_Testtabell!B336="","",IF(Asetukset!$B$26=(MID(CELL("filename",B331),FIND("]",CELL("filename",B331))+1,255)),Testitaulu_Testtabell!B336,"")))</f>
        <v/>
      </c>
      <c r="C332" s="38" t="str">
        <f ca="1">IF(Testitaulu_Testtabell!$B$2="","",IF(Testitaulu_Testtabell!C336="","",IF(Asetukset!$B$26=(MID(CELL("filename",C331),FIND("]",CELL("filename",C331))+1,255)),Testitaulu_Testtabell!C336,"")))</f>
        <v/>
      </c>
      <c r="D332" s="19" t="str">
        <f>IF(Aloitus_Start!$D$1="","",IF(B332="","",IF(C332="","",C332-B332)))</f>
        <v/>
      </c>
      <c r="E332" s="45" t="str">
        <f>IF(Aloitus_Start!$D$1="","",IF(B332="","",IF(B332=0,"",IF(B332=" ","",IF(C332="","",(C332/B332)-1)))))</f>
        <v/>
      </c>
      <c r="F332" s="19" t="str">
        <f ca="1">IF($A$3="","",IF(Aloitus_Start!$D$1="","",IF(B332="",IF(Aloitus_Start!$D$1="Suomi","Tieto puuttuu : "&amp;$A332,IF(Aloitus_Start!$D$1="Svenska","Information saknas : "&amp;$A332)),"")))</f>
        <v/>
      </c>
      <c r="G332" s="19" t="str">
        <f ca="1">IF($A$3="","",IF(Aloitus_Start!$D$1="","",IF(C332="",IF(Aloitus_Start!$D$1="Suomi","Tieto puuttuu : "&amp;$A332,IF(Aloitus_Start!$D$1="Svenska","Information saknas : "&amp;$A332)),"")))</f>
        <v/>
      </c>
    </row>
    <row r="333" spans="1:7" x14ac:dyDescent="0.2">
      <c r="A333" s="37" t="str">
        <f ca="1">IF(Testitaulu_Testtabell!$B$2="","",IF(Testitaulu_Testtabell!A337="","",IF(Asetukset!$B$26=(MID(CELL("filename",A332),FIND("]",CELL("filename",A332))+1,255)),Testitaulu_Testtabell!A337,"")))</f>
        <v/>
      </c>
      <c r="B333" s="19" t="str">
        <f ca="1">IF(Testitaulu_Testtabell!$B$2="","",IF(Testitaulu_Testtabell!B337="","",IF(Asetukset!$B$26=(MID(CELL("filename",B332),FIND("]",CELL("filename",B332))+1,255)),Testitaulu_Testtabell!B337,"")))</f>
        <v/>
      </c>
      <c r="C333" s="38" t="str">
        <f ca="1">IF(Testitaulu_Testtabell!$B$2="","",IF(Testitaulu_Testtabell!C337="","",IF(Asetukset!$B$26=(MID(CELL("filename",C332),FIND("]",CELL("filename",C332))+1,255)),Testitaulu_Testtabell!C337,"")))</f>
        <v/>
      </c>
      <c r="D333" s="19" t="str">
        <f>IF(Aloitus_Start!$D$1="","",IF(B333="","",IF(C333="","",C333-B333)))</f>
        <v/>
      </c>
      <c r="E333" s="45" t="str">
        <f>IF(Aloitus_Start!$D$1="","",IF(B333="","",IF(B333=0,"",IF(B333=" ","",IF(C333="","",(C333/B333)-1)))))</f>
        <v/>
      </c>
      <c r="F333" s="19" t="str">
        <f ca="1">IF($A$3="","",IF(Aloitus_Start!$D$1="","",IF(B333="",IF(Aloitus_Start!$D$1="Suomi","Tieto puuttuu : "&amp;$A333,IF(Aloitus_Start!$D$1="Svenska","Information saknas : "&amp;$A333)),"")))</f>
        <v/>
      </c>
      <c r="G333" s="19" t="str">
        <f ca="1">IF($A$3="","",IF(Aloitus_Start!$D$1="","",IF(C333="",IF(Aloitus_Start!$D$1="Suomi","Tieto puuttuu : "&amp;$A333,IF(Aloitus_Start!$D$1="Svenska","Information saknas : "&amp;$A333)),"")))</f>
        <v/>
      </c>
    </row>
    <row r="334" spans="1:7" x14ac:dyDescent="0.2">
      <c r="A334" s="37" t="str">
        <f ca="1">IF(Testitaulu_Testtabell!$B$2="","",IF(Testitaulu_Testtabell!A338="","",IF(Asetukset!$B$26=(MID(CELL("filename",A333),FIND("]",CELL("filename",A333))+1,255)),Testitaulu_Testtabell!A338,"")))</f>
        <v/>
      </c>
      <c r="B334" s="19" t="str">
        <f ca="1">IF(Testitaulu_Testtabell!$B$2="","",IF(Testitaulu_Testtabell!B338="","",IF(Asetukset!$B$26=(MID(CELL("filename",B333),FIND("]",CELL("filename",B333))+1,255)),Testitaulu_Testtabell!B338,"")))</f>
        <v/>
      </c>
      <c r="C334" s="38" t="str">
        <f ca="1">IF(Testitaulu_Testtabell!$B$2="","",IF(Testitaulu_Testtabell!C338="","",IF(Asetukset!$B$26=(MID(CELL("filename",C333),FIND("]",CELL("filename",C333))+1,255)),Testitaulu_Testtabell!C338,"")))</f>
        <v/>
      </c>
      <c r="D334" s="19" t="str">
        <f>IF(Aloitus_Start!$D$1="","",IF(B334="","",IF(C334="","",C334-B334)))</f>
        <v/>
      </c>
      <c r="E334" s="45" t="str">
        <f>IF(Aloitus_Start!$D$1="","",IF(B334="","",IF(B334=0,"",IF(B334=" ","",IF(C334="","",(C334/B334)-1)))))</f>
        <v/>
      </c>
      <c r="F334" s="19" t="str">
        <f ca="1">IF($A$3="","",IF(Aloitus_Start!$D$1="","",IF(B334="",IF(Aloitus_Start!$D$1="Suomi","Tieto puuttuu : "&amp;$A334,IF(Aloitus_Start!$D$1="Svenska","Information saknas : "&amp;$A334)),"")))</f>
        <v/>
      </c>
      <c r="G334" s="19" t="str">
        <f ca="1">IF($A$3="","",IF(Aloitus_Start!$D$1="","",IF(C334="",IF(Aloitus_Start!$D$1="Suomi","Tieto puuttuu : "&amp;$A334,IF(Aloitus_Start!$D$1="Svenska","Information saknas : "&amp;$A334)),"")))</f>
        <v/>
      </c>
    </row>
    <row r="335" spans="1:7" x14ac:dyDescent="0.2">
      <c r="A335" s="37" t="str">
        <f ca="1">IF(Testitaulu_Testtabell!$B$2="","",IF(Testitaulu_Testtabell!A339="","",IF(Asetukset!$B$26=(MID(CELL("filename",A334),FIND("]",CELL("filename",A334))+1,255)),Testitaulu_Testtabell!A339,"")))</f>
        <v/>
      </c>
      <c r="B335" s="19" t="str">
        <f ca="1">IF(Testitaulu_Testtabell!$B$2="","",IF(Testitaulu_Testtabell!B339="","",IF(Asetukset!$B$26=(MID(CELL("filename",B334),FIND("]",CELL("filename",B334))+1,255)),Testitaulu_Testtabell!B339,"")))</f>
        <v/>
      </c>
      <c r="C335" s="38" t="str">
        <f ca="1">IF(Testitaulu_Testtabell!$B$2="","",IF(Testitaulu_Testtabell!C339="","",IF(Asetukset!$B$26=(MID(CELL("filename",C334),FIND("]",CELL("filename",C334))+1,255)),Testitaulu_Testtabell!C339,"")))</f>
        <v/>
      </c>
      <c r="D335" s="19" t="str">
        <f>IF(Aloitus_Start!$D$1="","",IF(B335="","",IF(C335="","",C335-B335)))</f>
        <v/>
      </c>
      <c r="E335" s="45" t="str">
        <f>IF(Aloitus_Start!$D$1="","",IF(B335="","",IF(B335=0,"",IF(B335=" ","",IF(C335="","",(C335/B335)-1)))))</f>
        <v/>
      </c>
      <c r="F335" s="19" t="str">
        <f ca="1">IF($A$3="","",IF(Aloitus_Start!$D$1="","",IF(B335="",IF(Aloitus_Start!$D$1="Suomi","Tieto puuttuu : "&amp;$A335,IF(Aloitus_Start!$D$1="Svenska","Information saknas : "&amp;$A335)),"")))</f>
        <v/>
      </c>
      <c r="G335" s="19" t="str">
        <f ca="1">IF($A$3="","",IF(Aloitus_Start!$D$1="","",IF(C335="",IF(Aloitus_Start!$D$1="Suomi","Tieto puuttuu : "&amp;$A335,IF(Aloitus_Start!$D$1="Svenska","Information saknas : "&amp;$A335)),"")))</f>
        <v/>
      </c>
    </row>
    <row r="336" spans="1:7" x14ac:dyDescent="0.2">
      <c r="A336" s="37" t="str">
        <f ca="1">IF(Testitaulu_Testtabell!$B$2="","",IF(Testitaulu_Testtabell!A340="","",IF(Asetukset!$B$26=(MID(CELL("filename",A335),FIND("]",CELL("filename",A335))+1,255)),Testitaulu_Testtabell!A340,"")))</f>
        <v/>
      </c>
      <c r="B336" s="19" t="str">
        <f ca="1">IF(Testitaulu_Testtabell!$B$2="","",IF(Testitaulu_Testtabell!B340="","",IF(Asetukset!$B$26=(MID(CELL("filename",B335),FIND("]",CELL("filename",B335))+1,255)),Testitaulu_Testtabell!B340,"")))</f>
        <v/>
      </c>
      <c r="C336" s="38" t="str">
        <f ca="1">IF(Testitaulu_Testtabell!$B$2="","",IF(Testitaulu_Testtabell!C340="","",IF(Asetukset!$B$26=(MID(CELL("filename",C335),FIND("]",CELL("filename",C335))+1,255)),Testitaulu_Testtabell!C340,"")))</f>
        <v/>
      </c>
      <c r="D336" s="19" t="str">
        <f>IF(Aloitus_Start!$D$1="","",IF(B336="","",IF(C336="","",C336-B336)))</f>
        <v/>
      </c>
      <c r="E336" s="45" t="str">
        <f>IF(Aloitus_Start!$D$1="","",IF(B336="","",IF(B336=0,"",IF(B336=" ","",IF(C336="","",(C336/B336)-1)))))</f>
        <v/>
      </c>
      <c r="F336" s="19" t="str">
        <f ca="1">IF($A$3="","",IF(Aloitus_Start!$D$1="","",IF(B336="",IF(Aloitus_Start!$D$1="Suomi","Tieto puuttuu : "&amp;$A336,IF(Aloitus_Start!$D$1="Svenska","Information saknas : "&amp;$A336)),"")))</f>
        <v/>
      </c>
      <c r="G336" s="19" t="str">
        <f ca="1">IF($A$3="","",IF(Aloitus_Start!$D$1="","",IF(C336="",IF(Aloitus_Start!$D$1="Suomi","Tieto puuttuu : "&amp;$A336,IF(Aloitus_Start!$D$1="Svenska","Information saknas : "&amp;$A336)),"")))</f>
        <v/>
      </c>
    </row>
    <row r="337" spans="1:7" x14ac:dyDescent="0.2">
      <c r="A337" s="37" t="str">
        <f ca="1">IF(Testitaulu_Testtabell!$B$2="","",IF(Testitaulu_Testtabell!A341="","",IF(Asetukset!$B$26=(MID(CELL("filename",A336),FIND("]",CELL("filename",A336))+1,255)),Testitaulu_Testtabell!A341,"")))</f>
        <v/>
      </c>
      <c r="B337" s="19" t="str">
        <f ca="1">IF(Testitaulu_Testtabell!$B$2="","",IF(Testitaulu_Testtabell!B341="","",IF(Asetukset!$B$26=(MID(CELL("filename",B336),FIND("]",CELL("filename",B336))+1,255)),Testitaulu_Testtabell!B341,"")))</f>
        <v/>
      </c>
      <c r="C337" s="38" t="str">
        <f ca="1">IF(Testitaulu_Testtabell!$B$2="","",IF(Testitaulu_Testtabell!C341="","",IF(Asetukset!$B$26=(MID(CELL("filename",C336),FIND("]",CELL("filename",C336))+1,255)),Testitaulu_Testtabell!C341,"")))</f>
        <v/>
      </c>
      <c r="F337" s="19" t="str">
        <f ca="1">IF($A$3="","",IF(Aloitus_Start!$D$1="","",IF(B337="",IF(Aloitus_Start!$D$1="Suomi","Tieto puuttuu : "&amp;$A337,IF(Aloitus_Start!$D$1="Svenska","Information saknas : "&amp;$A337)),"")))</f>
        <v/>
      </c>
      <c r="G337" s="19" t="str">
        <f ca="1">IF($A$3="","",IF(Aloitus_Start!$D$1="","",IF(C337="",IF(Aloitus_Start!$D$1="Suomi","Tieto puuttuu : "&amp;$A337,IF(Aloitus_Start!$D$1="Svenska","Information saknas : "&amp;$A337)),"")))</f>
        <v/>
      </c>
    </row>
    <row r="338" spans="1:7" x14ac:dyDescent="0.2">
      <c r="A338" s="37" t="str">
        <f ca="1">IF(Testitaulu_Testtabell!$B$2="","",IF(Testitaulu_Testtabell!A342="","",IF(Asetukset!$B$26=(MID(CELL("filename",A337),FIND("]",CELL("filename",A337))+1,255)),Testitaulu_Testtabell!A342,"")))</f>
        <v/>
      </c>
      <c r="B338" s="19" t="str">
        <f ca="1">IF(Testitaulu_Testtabell!$B$2="","",IF(Testitaulu_Testtabell!B342="","",IF(Asetukset!$B$26=(MID(CELL("filename",B337),FIND("]",CELL("filename",B337))+1,255)),Testitaulu_Testtabell!B342,"")))</f>
        <v/>
      </c>
      <c r="C338" s="38" t="str">
        <f ca="1">IF(Testitaulu_Testtabell!$B$2="","",IF(Testitaulu_Testtabell!C342="","",IF(Asetukset!$B$26=(MID(CELL("filename",C337),FIND("]",CELL("filename",C337))+1,255)),Testitaulu_Testtabell!C342,"")))</f>
        <v/>
      </c>
      <c r="D338" s="19" t="str">
        <f>IF(Aloitus_Start!$D$1="","",IF(B338="","",IF(C338="","",C338-B338)))</f>
        <v/>
      </c>
      <c r="E338" s="45" t="str">
        <f>IF(Aloitus_Start!$D$1="","",IF(B338="","",IF(B338=0,"",IF(B338=" ","",IF(C338="","",(C338/B338)-1)))))</f>
        <v/>
      </c>
      <c r="F338" s="19" t="str">
        <f ca="1">IF($A$3="","",IF(Aloitus_Start!$D$1="","",IF(B338="",IF(Aloitus_Start!$D$1="Suomi","Tieto puuttuu : "&amp;$A338,IF(Aloitus_Start!$D$1="Svenska","Information saknas : "&amp;$A338)),"")))</f>
        <v/>
      </c>
      <c r="G338" s="19" t="str">
        <f ca="1">IF($A$3="","",IF(Aloitus_Start!$D$1="","",IF(C338="",IF(Aloitus_Start!$D$1="Suomi","Tieto puuttuu : "&amp;$A338,IF(Aloitus_Start!$D$1="Svenska","Information saknas : "&amp;$A338)),"")))</f>
        <v/>
      </c>
    </row>
    <row r="339" spans="1:7" x14ac:dyDescent="0.2">
      <c r="A339" s="37" t="str">
        <f ca="1">IF(Testitaulu_Testtabell!$B$2="","",IF(Testitaulu_Testtabell!A343="","",IF(Asetukset!$B$26=(MID(CELL("filename",A338),FIND("]",CELL("filename",A338))+1,255)),Testitaulu_Testtabell!A343,"")))</f>
        <v/>
      </c>
      <c r="B339" s="19" t="str">
        <f ca="1">IF(Testitaulu_Testtabell!$B$2="","",IF(Testitaulu_Testtabell!B343="","",IF(Asetukset!$B$26=(MID(CELL("filename",B338),FIND("]",CELL("filename",B338))+1,255)),Testitaulu_Testtabell!B343,"")))</f>
        <v/>
      </c>
      <c r="C339" s="38" t="str">
        <f ca="1">IF(Testitaulu_Testtabell!$B$2="","",IF(Testitaulu_Testtabell!C343="","",IF(Asetukset!$B$26=(MID(CELL("filename",C338),FIND("]",CELL("filename",C338))+1,255)),Testitaulu_Testtabell!C343,"")))</f>
        <v/>
      </c>
      <c r="D339" s="19" t="str">
        <f>IF(Aloitus_Start!$D$1="","",IF(B339="","",IF(C339="","",C339-B339)))</f>
        <v/>
      </c>
      <c r="E339" s="45" t="str">
        <f>IF(Aloitus_Start!$D$1="","",IF(B339="","",IF(B339=0,"",IF(B339=" ","",IF(C339="","",(C339/B339)-1)))))</f>
        <v/>
      </c>
      <c r="F339" s="19" t="str">
        <f ca="1">IF($A$3="","",IF(Aloitus_Start!$D$1="","",IF(B339="",IF(Aloitus_Start!$D$1="Suomi","Tieto puuttuu : "&amp;$A339,IF(Aloitus_Start!$D$1="Svenska","Information saknas : "&amp;$A339)),"")))</f>
        <v/>
      </c>
      <c r="G339" s="19" t="str">
        <f ca="1">IF($A$3="","",IF(Aloitus_Start!$D$1="","",IF(C339="",IF(Aloitus_Start!$D$1="Suomi","Tieto puuttuu : "&amp;$A339,IF(Aloitus_Start!$D$1="Svenska","Information saknas : "&amp;$A339)),"")))</f>
        <v/>
      </c>
    </row>
    <row r="340" spans="1:7" x14ac:dyDescent="0.2">
      <c r="A340" s="37" t="str">
        <f ca="1">IF(Testitaulu_Testtabell!$B$2="","",IF(Testitaulu_Testtabell!A344="","",IF(Asetukset!$B$26=(MID(CELL("filename",A339),FIND("]",CELL("filename",A339))+1,255)),Testitaulu_Testtabell!A344,"")))</f>
        <v/>
      </c>
      <c r="B340" s="19" t="str">
        <f ca="1">IF(Testitaulu_Testtabell!$B$2="","",IF(Testitaulu_Testtabell!B344="","",IF(Asetukset!$B$26=(MID(CELL("filename",B339),FIND("]",CELL("filename",B339))+1,255)),Testitaulu_Testtabell!B344,"")))</f>
        <v/>
      </c>
      <c r="C340" s="38" t="str">
        <f ca="1">IF(Testitaulu_Testtabell!$B$2="","",IF(Testitaulu_Testtabell!C344="","",IF(Asetukset!$B$26=(MID(CELL("filename",C339),FIND("]",CELL("filename",C339))+1,255)),Testitaulu_Testtabell!C344,"")))</f>
        <v/>
      </c>
      <c r="D340" s="19" t="str">
        <f>IF(Aloitus_Start!$D$1="","",IF(B340="","",IF(C340="","",C340-B340)))</f>
        <v/>
      </c>
      <c r="E340" s="45" t="str">
        <f>IF(Aloitus_Start!$D$1="","",IF(B340="","",IF(B340=0,"",IF(B340=" ","",IF(C340="","",(C340/B340)-1)))))</f>
        <v/>
      </c>
      <c r="F340" s="19" t="str">
        <f ca="1">IF($A$3="","",IF(Aloitus_Start!$D$1="","",IF(B340="",IF(Aloitus_Start!$D$1="Suomi","Tieto puuttuu : "&amp;$A340,IF(Aloitus_Start!$D$1="Svenska","Information saknas : "&amp;$A340)),"")))</f>
        <v/>
      </c>
      <c r="G340" s="19" t="str">
        <f ca="1">IF($A$3="","",IF(Aloitus_Start!$D$1="","",IF(C340="",IF(Aloitus_Start!$D$1="Suomi","Tieto puuttuu : "&amp;$A340,IF(Aloitus_Start!$D$1="Svenska","Information saknas : "&amp;$A340)),"")))</f>
        <v/>
      </c>
    </row>
    <row r="341" spans="1:7" x14ac:dyDescent="0.2">
      <c r="A341" s="37" t="str">
        <f ca="1">IF(Testitaulu_Testtabell!$B$2="","",IF(Testitaulu_Testtabell!A345="","",IF(Asetukset!$B$26=(MID(CELL("filename",A340),FIND("]",CELL("filename",A340))+1,255)),Testitaulu_Testtabell!A345,"")))</f>
        <v/>
      </c>
      <c r="B341" s="19" t="str">
        <f ca="1">IF(Testitaulu_Testtabell!$B$2="","",IF(Testitaulu_Testtabell!B345="","",IF(Asetukset!$B$26=(MID(CELL("filename",B340),FIND("]",CELL("filename",B340))+1,255)),Testitaulu_Testtabell!B345,"")))</f>
        <v/>
      </c>
      <c r="C341" s="38" t="str">
        <f ca="1">IF(Testitaulu_Testtabell!$B$2="","",IF(Testitaulu_Testtabell!C345="","",IF(Asetukset!$B$26=(MID(CELL("filename",C340),FIND("]",CELL("filename",C340))+1,255)),Testitaulu_Testtabell!C345,"")))</f>
        <v/>
      </c>
      <c r="D341" s="19" t="str">
        <f>IF(Aloitus_Start!$D$1="","",IF(B341="","",IF(C341="","",C341-B341)))</f>
        <v/>
      </c>
      <c r="E341" s="45" t="str">
        <f>IF(Aloitus_Start!$D$1="","",IF(B341="","",IF(B341=0,"",IF(B341=" ","",IF(C341="","",(C341/B341)-1)))))</f>
        <v/>
      </c>
      <c r="F341" s="19" t="str">
        <f ca="1">IF($A$3="","",IF(Aloitus_Start!$D$1="","",IF(B341="",IF(Aloitus_Start!$D$1="Suomi","Tieto puuttuu : "&amp;$A341,IF(Aloitus_Start!$D$1="Svenska","Information saknas : "&amp;$A341)),"")))</f>
        <v/>
      </c>
      <c r="G341" s="19" t="str">
        <f ca="1">IF($A$3="","",IF(Aloitus_Start!$D$1="","",IF(C341="",IF(Aloitus_Start!$D$1="Suomi","Tieto puuttuu : "&amp;$A341,IF(Aloitus_Start!$D$1="Svenska","Information saknas : "&amp;$A341)),"")))</f>
        <v/>
      </c>
    </row>
    <row r="342" spans="1:7" x14ac:dyDescent="0.2">
      <c r="A342" s="37" t="str">
        <f ca="1">IF(Testitaulu_Testtabell!$B$2="","",IF(Testitaulu_Testtabell!A346="","",IF(Asetukset!$B$26=(MID(CELL("filename",A341),FIND("]",CELL("filename",A341))+1,255)),Testitaulu_Testtabell!A346,"")))</f>
        <v/>
      </c>
      <c r="B342" s="19" t="str">
        <f ca="1">IF(Testitaulu_Testtabell!$B$2="","",IF(Testitaulu_Testtabell!B346="","",IF(Asetukset!$B$26=(MID(CELL("filename",B341),FIND("]",CELL("filename",B341))+1,255)),Testitaulu_Testtabell!B346,"")))</f>
        <v/>
      </c>
      <c r="C342" s="38" t="str">
        <f ca="1">IF(Testitaulu_Testtabell!$B$2="","",IF(Testitaulu_Testtabell!C346="","",IF(Asetukset!$B$26=(MID(CELL("filename",C341),FIND("]",CELL("filename",C341))+1,255)),Testitaulu_Testtabell!C346,"")))</f>
        <v/>
      </c>
      <c r="D342" s="19" t="str">
        <f>IF(Aloitus_Start!$D$1="","",IF(B342="","",IF(C342="","",C342-B342)))</f>
        <v/>
      </c>
      <c r="E342" s="45" t="str">
        <f>IF(Aloitus_Start!$D$1="","",IF(B342="","",IF(B342=0,"",IF(B342=" ","",IF(C342="","",(C342/B342)-1)))))</f>
        <v/>
      </c>
      <c r="F342" s="19" t="str">
        <f ca="1">IF($A$3="","",IF(Aloitus_Start!$D$1="","",IF(B342="",IF(Aloitus_Start!$D$1="Suomi","Tieto puuttuu : "&amp;$A342,IF(Aloitus_Start!$D$1="Svenska","Information saknas : "&amp;$A342)),"")))</f>
        <v/>
      </c>
      <c r="G342" s="19" t="str">
        <f ca="1">IF($A$3="","",IF(Aloitus_Start!$D$1="","",IF(C342="",IF(Aloitus_Start!$D$1="Suomi","Tieto puuttuu : "&amp;$A342,IF(Aloitus_Start!$D$1="Svenska","Information saknas : "&amp;$A342)),"")))</f>
        <v/>
      </c>
    </row>
    <row r="343" spans="1:7" x14ac:dyDescent="0.2">
      <c r="A343" s="37" t="str">
        <f ca="1">IF(Testitaulu_Testtabell!$B$2="","",IF(Testitaulu_Testtabell!A347="","",IF(Asetukset!$B$26=(MID(CELL("filename",A342),FIND("]",CELL("filename",A342))+1,255)),Testitaulu_Testtabell!A347,"")))</f>
        <v/>
      </c>
      <c r="B343" s="19" t="str">
        <f ca="1">IF(Testitaulu_Testtabell!$B$2="","",IF(Testitaulu_Testtabell!B347="","",IF(Asetukset!$B$26=(MID(CELL("filename",B342),FIND("]",CELL("filename",B342))+1,255)),Testitaulu_Testtabell!B347,"")))</f>
        <v/>
      </c>
      <c r="C343" s="38" t="str">
        <f ca="1">IF(Testitaulu_Testtabell!$B$2="","",IF(Testitaulu_Testtabell!C347="","",IF(Asetukset!$B$26=(MID(CELL("filename",C342),FIND("]",CELL("filename",C342))+1,255)),Testitaulu_Testtabell!C347,"")))</f>
        <v/>
      </c>
      <c r="D343" s="19" t="str">
        <f>IF(Aloitus_Start!$D$1="","",IF(B343="","",IF(C343="","",C343-B343)))</f>
        <v/>
      </c>
      <c r="E343" s="45" t="str">
        <f>IF(Aloitus_Start!$D$1="","",IF(B343="","",IF(B343=0,"",IF(B343=" ","",IF(C343="","",(C343/B343)-1)))))</f>
        <v/>
      </c>
      <c r="F343" s="19" t="str">
        <f ca="1">IF($A$3="","",IF(Aloitus_Start!$D$1="","",IF(B343="",IF(Aloitus_Start!$D$1="Suomi","Tieto puuttuu : "&amp;$A343,IF(Aloitus_Start!$D$1="Svenska","Information saknas : "&amp;$A343)),"")))</f>
        <v/>
      </c>
      <c r="G343" s="19" t="str">
        <f ca="1">IF($A$3="","",IF(Aloitus_Start!$D$1="","",IF(C343="",IF(Aloitus_Start!$D$1="Suomi","Tieto puuttuu : "&amp;$A343,IF(Aloitus_Start!$D$1="Svenska","Information saknas : "&amp;$A343)),"")))</f>
        <v/>
      </c>
    </row>
    <row r="344" spans="1:7" x14ac:dyDescent="0.2">
      <c r="A344" s="37" t="str">
        <f ca="1">IF(Testitaulu_Testtabell!$B$2="","",IF(Testitaulu_Testtabell!A348="","",IF(Asetukset!$B$26=(MID(CELL("filename",A343),FIND("]",CELL("filename",A343))+1,255)),Testitaulu_Testtabell!A348,"")))</f>
        <v/>
      </c>
      <c r="B344" s="19" t="str">
        <f ca="1">IF(Testitaulu_Testtabell!$B$2="","",IF(Testitaulu_Testtabell!B348="","",IF(Asetukset!$B$26=(MID(CELL("filename",B343),FIND("]",CELL("filename",B343))+1,255)),Testitaulu_Testtabell!B348,"")))</f>
        <v/>
      </c>
      <c r="C344" s="38" t="str">
        <f ca="1">IF(Testitaulu_Testtabell!$B$2="","",IF(Testitaulu_Testtabell!C348="","",IF(Asetukset!$B$26=(MID(CELL("filename",C343),FIND("]",CELL("filename",C343))+1,255)),Testitaulu_Testtabell!C348,"")))</f>
        <v/>
      </c>
      <c r="D344" s="19" t="str">
        <f>IF(Aloitus_Start!$D$1="","",IF(B344="","",IF(C344="","",C344-B344)))</f>
        <v/>
      </c>
      <c r="E344" s="45" t="str">
        <f>IF(Aloitus_Start!$D$1="","",IF(B344="","",IF(B344=0,"",IF(B344=" ","",IF(C344="","",(C344/B344)-1)))))</f>
        <v/>
      </c>
      <c r="F344" s="19" t="str">
        <f ca="1">IF($A$3="","",IF(Aloitus_Start!$D$1="","",IF(B344="",IF(Aloitus_Start!$D$1="Suomi","Tieto puuttuu : "&amp;$A344,IF(Aloitus_Start!$D$1="Svenska","Information saknas : "&amp;$A344)),"")))</f>
        <v/>
      </c>
      <c r="G344" s="19" t="str">
        <f ca="1">IF($A$3="","",IF(Aloitus_Start!$D$1="","",IF(C344="",IF(Aloitus_Start!$D$1="Suomi","Tieto puuttuu : "&amp;$A344,IF(Aloitus_Start!$D$1="Svenska","Information saknas : "&amp;$A344)),"")))</f>
        <v/>
      </c>
    </row>
    <row r="345" spans="1:7" x14ac:dyDescent="0.2">
      <c r="A345" s="37" t="str">
        <f ca="1">IF(Testitaulu_Testtabell!$B$2="","",IF(Testitaulu_Testtabell!A349="","",IF(Asetukset!$B$26=(MID(CELL("filename",A344),FIND("]",CELL("filename",A344))+1,255)),Testitaulu_Testtabell!A349,"")))</f>
        <v/>
      </c>
      <c r="B345" s="19" t="str">
        <f ca="1">IF(Testitaulu_Testtabell!$B$2="","",IF(Testitaulu_Testtabell!B349="","",IF(Asetukset!$B$26=(MID(CELL("filename",B344),FIND("]",CELL("filename",B344))+1,255)),Testitaulu_Testtabell!B349,"")))</f>
        <v/>
      </c>
      <c r="C345" s="38" t="str">
        <f ca="1">IF(Testitaulu_Testtabell!$B$2="","",IF(Testitaulu_Testtabell!C349="","",IF(Asetukset!$B$26=(MID(CELL("filename",C344),FIND("]",CELL("filename",C344))+1,255)),Testitaulu_Testtabell!C349,"")))</f>
        <v/>
      </c>
      <c r="D345" s="19" t="str">
        <f>IF(Aloitus_Start!$D$1="","",IF(B345="","",IF(C345="","",C345-B345)))</f>
        <v/>
      </c>
      <c r="E345" s="45" t="str">
        <f>IF(Aloitus_Start!$D$1="","",IF(B345="","",IF(B345=0,"",IF(B345=" ","",IF(C345="","",(C345/B345)-1)))))</f>
        <v/>
      </c>
      <c r="F345" s="19" t="str">
        <f ca="1">IF($A$3="","",IF(Aloitus_Start!$D$1="","",IF(B345="",IF(Aloitus_Start!$D$1="Suomi","Tieto puuttuu : "&amp;$A345,IF(Aloitus_Start!$D$1="Svenska","Information saknas : "&amp;$A345)),"")))</f>
        <v/>
      </c>
      <c r="G345" s="19" t="str">
        <f ca="1">IF($A$3="","",IF(Aloitus_Start!$D$1="","",IF(C345="",IF(Aloitus_Start!$D$1="Suomi","Tieto puuttuu : "&amp;$A345,IF(Aloitus_Start!$D$1="Svenska","Information saknas : "&amp;$A345)),"")))</f>
        <v/>
      </c>
    </row>
    <row r="346" spans="1:7" x14ac:dyDescent="0.2">
      <c r="A346" s="37" t="str">
        <f ca="1">IF(Testitaulu_Testtabell!$B$2="","",IF(Testitaulu_Testtabell!A350="","",IF(Asetukset!$B$26=(MID(CELL("filename",A345),FIND("]",CELL("filename",A345))+1,255)),Testitaulu_Testtabell!A350,"")))</f>
        <v/>
      </c>
      <c r="B346" s="19" t="str">
        <f ca="1">IF(Testitaulu_Testtabell!$B$2="","",IF(Testitaulu_Testtabell!B350="","",IF(Asetukset!$B$26=(MID(CELL("filename",B345),FIND("]",CELL("filename",B345))+1,255)),Testitaulu_Testtabell!B350,"")))</f>
        <v/>
      </c>
      <c r="C346" s="38" t="str">
        <f ca="1">IF(Testitaulu_Testtabell!$B$2="","",IF(Testitaulu_Testtabell!C350="","",IF(Asetukset!$B$26=(MID(CELL("filename",C345),FIND("]",CELL("filename",C345))+1,255)),Testitaulu_Testtabell!C350,"")))</f>
        <v/>
      </c>
      <c r="D346" s="19" t="str">
        <f>IF(Aloitus_Start!$D$1="","",IF(B346="","",IF(C346="","",C346-B346)))</f>
        <v/>
      </c>
      <c r="E346" s="45" t="str">
        <f>IF(Aloitus_Start!$D$1="","",IF(B346="","",IF(B346=0,"",IF(B346=" ","",IF(C346="","",(C346/B346)-1)))))</f>
        <v/>
      </c>
      <c r="F346" s="19" t="str">
        <f ca="1">IF($A$3="","",IF(Aloitus_Start!$D$1="","",IF(B346="",IF(Aloitus_Start!$D$1="Suomi","Tieto puuttuu : "&amp;$A346,IF(Aloitus_Start!$D$1="Svenska","Information saknas : "&amp;$A346)),"")))</f>
        <v/>
      </c>
      <c r="G346" s="19" t="str">
        <f ca="1">IF($A$3="","",IF(Aloitus_Start!$D$1="","",IF(C346="",IF(Aloitus_Start!$D$1="Suomi","Tieto puuttuu : "&amp;$A346,IF(Aloitus_Start!$D$1="Svenska","Information saknas : "&amp;$A346)),"")))</f>
        <v/>
      </c>
    </row>
    <row r="347" spans="1:7" x14ac:dyDescent="0.2">
      <c r="A347" s="37" t="str">
        <f ca="1">IF(Testitaulu_Testtabell!$B$2="","",IF(Testitaulu_Testtabell!A351="","",IF(Asetukset!$B$26=(MID(CELL("filename",A346),FIND("]",CELL("filename",A346))+1,255)),Testitaulu_Testtabell!A351,"")))</f>
        <v/>
      </c>
      <c r="B347" s="19" t="str">
        <f ca="1">IF(Testitaulu_Testtabell!$B$2="","",IF(Testitaulu_Testtabell!B351="","",IF(Asetukset!$B$26=(MID(CELL("filename",B346),FIND("]",CELL("filename",B346))+1,255)),Testitaulu_Testtabell!B351,"")))</f>
        <v/>
      </c>
      <c r="C347" s="38" t="str">
        <f ca="1">IF(Testitaulu_Testtabell!$B$2="","",IF(Testitaulu_Testtabell!C351="","",IF(Asetukset!$B$26=(MID(CELL("filename",C346),FIND("]",CELL("filename",C346))+1,255)),Testitaulu_Testtabell!C351,"")))</f>
        <v/>
      </c>
      <c r="D347" s="19" t="str">
        <f>IF(Aloitus_Start!$D$1="","",IF(B347="","",IF(C347="","",C347-B347)))</f>
        <v/>
      </c>
      <c r="E347" s="45" t="str">
        <f>IF(Aloitus_Start!$D$1="","",IF(B347="","",IF(B347=0,"",IF(B347=" ","",IF(C347="","",(C347/B347)-1)))))</f>
        <v/>
      </c>
      <c r="F347" s="19" t="str">
        <f ca="1">IF($A$3="","",IF(Aloitus_Start!$D$1="","",IF(B347="",IF(Aloitus_Start!$D$1="Suomi","Tieto puuttuu : "&amp;$A347,IF(Aloitus_Start!$D$1="Svenska","Information saknas : "&amp;$A347)),"")))</f>
        <v/>
      </c>
      <c r="G347" s="19" t="str">
        <f ca="1">IF($A$3="","",IF(Aloitus_Start!$D$1="","",IF(C347="",IF(Aloitus_Start!$D$1="Suomi","Tieto puuttuu : "&amp;$A347,IF(Aloitus_Start!$D$1="Svenska","Information saknas : "&amp;$A347)),"")))</f>
        <v/>
      </c>
    </row>
    <row r="348" spans="1:7" x14ac:dyDescent="0.2">
      <c r="A348" s="37" t="str">
        <f ca="1">IF(Testitaulu_Testtabell!$B$2="","",IF(Testitaulu_Testtabell!A352="","",IF(Asetukset!$B$26=(MID(CELL("filename",A347),FIND("]",CELL("filename",A347))+1,255)),Testitaulu_Testtabell!A352,"")))</f>
        <v/>
      </c>
      <c r="B348" s="19" t="str">
        <f ca="1">IF(Testitaulu_Testtabell!$B$2="","",IF(Testitaulu_Testtabell!B352="","",IF(Asetukset!$B$26=(MID(CELL("filename",B347),FIND("]",CELL("filename",B347))+1,255)),Testitaulu_Testtabell!B352,"")))</f>
        <v/>
      </c>
      <c r="C348" s="38" t="str">
        <f ca="1">IF(Testitaulu_Testtabell!$B$2="","",IF(Testitaulu_Testtabell!C352="","",IF(Asetukset!$B$26=(MID(CELL("filename",C347),FIND("]",CELL("filename",C347))+1,255)),Testitaulu_Testtabell!C352,"")))</f>
        <v/>
      </c>
      <c r="D348" s="19" t="str">
        <f>IF(Aloitus_Start!$D$1="","",IF(B348="","",IF(C348="","",C348-B348)))</f>
        <v/>
      </c>
      <c r="E348" s="45" t="str">
        <f>IF(Aloitus_Start!$D$1="","",IF(B348="","",IF(B348=0,"",IF(B348=" ","",IF(C348="","",(C348/B348)-1)))))</f>
        <v/>
      </c>
      <c r="F348" s="19" t="str">
        <f ca="1">IF($A$3="","",IF(Aloitus_Start!$D$1="","",IF(B348="",IF(Aloitus_Start!$D$1="Suomi","Tieto puuttuu : "&amp;$A348,IF(Aloitus_Start!$D$1="Svenska","Information saknas : "&amp;$A348)),"")))</f>
        <v/>
      </c>
      <c r="G348" s="19" t="str">
        <f ca="1">IF($A$3="","",IF(Aloitus_Start!$D$1="","",IF(C348="",IF(Aloitus_Start!$D$1="Suomi","Tieto puuttuu : "&amp;$A348,IF(Aloitus_Start!$D$1="Svenska","Information saknas : "&amp;$A348)),"")))</f>
        <v/>
      </c>
    </row>
    <row r="349" spans="1:7" x14ac:dyDescent="0.2">
      <c r="A349" s="37" t="str">
        <f ca="1">IF(Testitaulu_Testtabell!$B$2="","",IF(Testitaulu_Testtabell!A353="","",IF(Asetukset!$B$26=(MID(CELL("filename",A348),FIND("]",CELL("filename",A348))+1,255)),Testitaulu_Testtabell!A353,"")))</f>
        <v/>
      </c>
      <c r="B349" s="19" t="str">
        <f ca="1">IF(Testitaulu_Testtabell!$B$2="","",IF(Testitaulu_Testtabell!B353="","",IF(Asetukset!$B$26=(MID(CELL("filename",B348),FIND("]",CELL("filename",B348))+1,255)),Testitaulu_Testtabell!B353,"")))</f>
        <v/>
      </c>
      <c r="C349" s="38" t="str">
        <f ca="1">IF(Testitaulu_Testtabell!$B$2="","",IF(Testitaulu_Testtabell!C353="","",IF(Asetukset!$B$26=(MID(CELL("filename",C348),FIND("]",CELL("filename",C348))+1,255)),Testitaulu_Testtabell!C353,"")))</f>
        <v/>
      </c>
      <c r="D349" s="19" t="str">
        <f>IF(Aloitus_Start!$D$1="","",IF(B349="","",IF(C349="","",C349-B349)))</f>
        <v/>
      </c>
      <c r="E349" s="45" t="str">
        <f>IF(Aloitus_Start!$D$1="","",IF(B349="","",IF(B349=0,"",IF(B349=" ","",IF(C349="","",(C349/B349)-1)))))</f>
        <v/>
      </c>
      <c r="F349" s="19" t="str">
        <f ca="1">IF($A$3="","",IF(Aloitus_Start!$D$1="","",IF(B349="",IF(Aloitus_Start!$D$1="Suomi","Tieto puuttuu : "&amp;$A349,IF(Aloitus_Start!$D$1="Svenska","Information saknas : "&amp;$A349)),"")))</f>
        <v/>
      </c>
      <c r="G349" s="19" t="str">
        <f ca="1">IF($A$3="","",IF(Aloitus_Start!$D$1="","",IF(C349="",IF(Aloitus_Start!$D$1="Suomi","Tieto puuttuu : "&amp;$A349,IF(Aloitus_Start!$D$1="Svenska","Information saknas : "&amp;$A349)),"")))</f>
        <v/>
      </c>
    </row>
    <row r="350" spans="1:7" x14ac:dyDescent="0.2">
      <c r="A350" s="37" t="str">
        <f ca="1">IF(Testitaulu_Testtabell!$B$2="","",IF(Testitaulu_Testtabell!A354="","",IF(Asetukset!$B$26=(MID(CELL("filename",A349),FIND("]",CELL("filename",A349))+1,255)),Testitaulu_Testtabell!A354,"")))</f>
        <v/>
      </c>
      <c r="B350" s="19" t="str">
        <f ca="1">IF(Testitaulu_Testtabell!$B$2="","",IF(Testitaulu_Testtabell!B354="","",IF(Asetukset!$B$26=(MID(CELL("filename",B349),FIND("]",CELL("filename",B349))+1,255)),Testitaulu_Testtabell!B354,"")))</f>
        <v/>
      </c>
      <c r="C350" s="38" t="str">
        <f ca="1">IF(Testitaulu_Testtabell!$B$2="","",IF(Testitaulu_Testtabell!C354="","",IF(Asetukset!$B$26=(MID(CELL("filename",C349),FIND("]",CELL("filename",C349))+1,255)),Testitaulu_Testtabell!C354,"")))</f>
        <v/>
      </c>
      <c r="D350" s="19" t="str">
        <f>IF(Aloitus_Start!$D$1="","",IF(B350="","",IF(C350="","",C350-B350)))</f>
        <v/>
      </c>
      <c r="E350" s="45" t="str">
        <f>IF(Aloitus_Start!$D$1="","",IF(B350="","",IF(B350=0,"",IF(B350=" ","",IF(C350="","",(C350/B350)-1)))))</f>
        <v/>
      </c>
      <c r="F350" s="19" t="str">
        <f ca="1">IF($A$3="","",IF(Aloitus_Start!$D$1="","",IF(B350="",IF(Aloitus_Start!$D$1="Suomi","Tieto puuttuu : "&amp;$A350,IF(Aloitus_Start!$D$1="Svenska","Information saknas : "&amp;$A350)),"")))</f>
        <v/>
      </c>
      <c r="G350" s="19" t="str">
        <f ca="1">IF($A$3="","",IF(Aloitus_Start!$D$1="","",IF(C350="",IF(Aloitus_Start!$D$1="Suomi","Tieto puuttuu : "&amp;$A350,IF(Aloitus_Start!$D$1="Svenska","Information saknas : "&amp;$A350)),"")))</f>
        <v/>
      </c>
    </row>
    <row r="351" spans="1:7" x14ac:dyDescent="0.2">
      <c r="A351" s="37" t="str">
        <f ca="1">IF(Testitaulu_Testtabell!$B$2="","",IF(Testitaulu_Testtabell!A355="","",IF(Asetukset!$B$26=(MID(CELL("filename",A350),FIND("]",CELL("filename",A350))+1,255)),Testitaulu_Testtabell!A355,"")))</f>
        <v/>
      </c>
      <c r="B351" s="19" t="str">
        <f ca="1">IF(Testitaulu_Testtabell!$B$2="","",IF(Testitaulu_Testtabell!B355="","",IF(Asetukset!$B$26=(MID(CELL("filename",B350),FIND("]",CELL("filename",B350))+1,255)),Testitaulu_Testtabell!B355,"")))</f>
        <v/>
      </c>
      <c r="C351" s="38" t="str">
        <f ca="1">IF(Testitaulu_Testtabell!$B$2="","",IF(Testitaulu_Testtabell!C355="","",IF(Asetukset!$B$26=(MID(CELL("filename",C350),FIND("]",CELL("filename",C350))+1,255)),Testitaulu_Testtabell!C355,"")))</f>
        <v/>
      </c>
      <c r="D351" s="19" t="str">
        <f>IF(Aloitus_Start!$D$1="","",IF(B351="","",IF(C351="","",C351-B351)))</f>
        <v/>
      </c>
      <c r="E351" s="45" t="str">
        <f>IF(Aloitus_Start!$D$1="","",IF(B351="","",IF(B351=0,"",IF(B351=" ","",IF(C351="","",(C351/B351)-1)))))</f>
        <v/>
      </c>
      <c r="F351" s="19" t="str">
        <f ca="1">IF($A$3="","",IF(Aloitus_Start!$D$1="","",IF(B351="",IF(Aloitus_Start!$D$1="Suomi","Tieto puuttuu : "&amp;$A351,IF(Aloitus_Start!$D$1="Svenska","Information saknas : "&amp;$A351)),"")))</f>
        <v/>
      </c>
      <c r="G351" s="19" t="str">
        <f ca="1">IF($A$3="","",IF(Aloitus_Start!$D$1="","",IF(C351="",IF(Aloitus_Start!$D$1="Suomi","Tieto puuttuu : "&amp;$A351,IF(Aloitus_Start!$D$1="Svenska","Information saknas : "&amp;$A351)),"")))</f>
        <v/>
      </c>
    </row>
    <row r="352" spans="1:7" x14ac:dyDescent="0.2">
      <c r="A352" s="37" t="str">
        <f ca="1">IF(Testitaulu_Testtabell!$B$2="","",IF(Testitaulu_Testtabell!A356="","",IF(Asetukset!$B$26=(MID(CELL("filename",A351),FIND("]",CELL("filename",A351))+1,255)),Testitaulu_Testtabell!A356,"")))</f>
        <v/>
      </c>
      <c r="B352" s="19" t="str">
        <f ca="1">IF(Testitaulu_Testtabell!$B$2="","",IF(Testitaulu_Testtabell!B356="","",IF(Asetukset!$B$26=(MID(CELL("filename",B351),FIND("]",CELL("filename",B351))+1,255)),Testitaulu_Testtabell!B356,"")))</f>
        <v/>
      </c>
      <c r="C352" s="38" t="str">
        <f ca="1">IF(Testitaulu_Testtabell!$B$2="","",IF(Testitaulu_Testtabell!C356="","",IF(Asetukset!$B$26=(MID(CELL("filename",C351),FIND("]",CELL("filename",C351))+1,255)),Testitaulu_Testtabell!C356,"")))</f>
        <v/>
      </c>
      <c r="D352" s="19" t="str">
        <f>IF(Aloitus_Start!$D$1="","",IF(B352="","",IF(C352="","",C352-B352)))</f>
        <v/>
      </c>
      <c r="E352" s="45" t="str">
        <f>IF(Aloitus_Start!$D$1="","",IF(B352="","",IF(B352=0,"",IF(B352=" ","",IF(C352="","",(C352/B352)-1)))))</f>
        <v/>
      </c>
      <c r="F352" s="19" t="str">
        <f ca="1">IF($A$3="","",IF(Aloitus_Start!$D$1="","",IF(B352="",IF(Aloitus_Start!$D$1="Suomi","Tieto puuttuu : "&amp;$A352,IF(Aloitus_Start!$D$1="Svenska","Information saknas : "&amp;$A352)),"")))</f>
        <v/>
      </c>
      <c r="G352" s="19" t="str">
        <f ca="1">IF($A$3="","",IF(Aloitus_Start!$D$1="","",IF(C352="",IF(Aloitus_Start!$D$1="Suomi","Tieto puuttuu : "&amp;$A352,IF(Aloitus_Start!$D$1="Svenska","Information saknas : "&amp;$A352)),"")))</f>
        <v/>
      </c>
    </row>
    <row r="353" spans="1:7" x14ac:dyDescent="0.2">
      <c r="A353" s="37" t="str">
        <f ca="1">IF(Testitaulu_Testtabell!$B$2="","",IF(Testitaulu_Testtabell!A357="","",IF(Asetukset!$B$26=(MID(CELL("filename",A352),FIND("]",CELL("filename",A352))+1,255)),Testitaulu_Testtabell!A357,"")))</f>
        <v/>
      </c>
      <c r="B353" s="19" t="str">
        <f ca="1">IF(Testitaulu_Testtabell!$B$2="","",IF(Testitaulu_Testtabell!B357="","",IF(Asetukset!$B$26=(MID(CELL("filename",B352),FIND("]",CELL("filename",B352))+1,255)),Testitaulu_Testtabell!B357,"")))</f>
        <v/>
      </c>
      <c r="C353" s="38" t="str">
        <f ca="1">IF(Testitaulu_Testtabell!$B$2="","",IF(Testitaulu_Testtabell!C357="","",IF(Asetukset!$B$26=(MID(CELL("filename",C352),FIND("]",CELL("filename",C352))+1,255)),Testitaulu_Testtabell!C357,"")))</f>
        <v/>
      </c>
      <c r="D353" s="19" t="str">
        <f>IF(Aloitus_Start!$D$1="","",IF(B353="","",IF(C353="","",C353-B353)))</f>
        <v/>
      </c>
      <c r="E353" s="45" t="str">
        <f>IF(Aloitus_Start!$D$1="","",IF(B353="","",IF(B353=0,"",IF(B353=" ","",IF(C353="","",(C353/B353)-1)))))</f>
        <v/>
      </c>
      <c r="F353" s="19" t="str">
        <f ca="1">IF($A$3="","",IF(Aloitus_Start!$D$1="","",IF(B353="",IF(Aloitus_Start!$D$1="Suomi","Tieto puuttuu : "&amp;$A353,IF(Aloitus_Start!$D$1="Svenska","Information saknas : "&amp;$A353)),"")))</f>
        <v/>
      </c>
      <c r="G353" s="19" t="str">
        <f ca="1">IF($A$3="","",IF(Aloitus_Start!$D$1="","",IF(C353="",IF(Aloitus_Start!$D$1="Suomi","Tieto puuttuu : "&amp;$A353,IF(Aloitus_Start!$D$1="Svenska","Information saknas : "&amp;$A353)),"")))</f>
        <v/>
      </c>
    </row>
    <row r="354" spans="1:7" x14ac:dyDescent="0.2">
      <c r="A354" s="37" t="str">
        <f ca="1">IF(Testitaulu_Testtabell!$B$2="","",IF(Testitaulu_Testtabell!A358="","",IF(Asetukset!$B$26=(MID(CELL("filename",A353),FIND("]",CELL("filename",A353))+1,255)),Testitaulu_Testtabell!A358,"")))</f>
        <v/>
      </c>
      <c r="B354" s="19" t="str">
        <f ca="1">IF(Testitaulu_Testtabell!$B$2="","",IF(Testitaulu_Testtabell!B358="","",IF(Asetukset!$B$26=(MID(CELL("filename",B353),FIND("]",CELL("filename",B353))+1,255)),Testitaulu_Testtabell!B358,"")))</f>
        <v/>
      </c>
      <c r="C354" s="38" t="str">
        <f ca="1">IF(Testitaulu_Testtabell!$B$2="","",IF(Testitaulu_Testtabell!C358="","",IF(Asetukset!$B$26=(MID(CELL("filename",C353),FIND("]",CELL("filename",C353))+1,255)),Testitaulu_Testtabell!C358,"")))</f>
        <v/>
      </c>
      <c r="D354" s="19" t="str">
        <f>IF(Aloitus_Start!$D$1="","",IF(B354="","",IF(C354="","",C354-B354)))</f>
        <v/>
      </c>
      <c r="E354" s="45" t="str">
        <f>IF(Aloitus_Start!$D$1="","",IF(B354="","",IF(B354=0,"",IF(B354=" ","",IF(C354="","",(C354/B354)-1)))))</f>
        <v/>
      </c>
      <c r="F354" s="19" t="str">
        <f ca="1">IF($A$3="","",IF(Aloitus_Start!$D$1="","",IF(B354="",IF(Aloitus_Start!$D$1="Suomi","Tieto puuttuu : "&amp;$A354,IF(Aloitus_Start!$D$1="Svenska","Information saknas : "&amp;$A354)),"")))</f>
        <v/>
      </c>
      <c r="G354" s="19" t="str">
        <f ca="1">IF($A$3="","",IF(Aloitus_Start!$D$1="","",IF(C354="",IF(Aloitus_Start!$D$1="Suomi","Tieto puuttuu : "&amp;$A354,IF(Aloitus_Start!$D$1="Svenska","Information saknas : "&amp;$A354)),"")))</f>
        <v/>
      </c>
    </row>
    <row r="355" spans="1:7" x14ac:dyDescent="0.2">
      <c r="A355" s="37" t="str">
        <f ca="1">IF(Testitaulu_Testtabell!$B$2="","",IF(Testitaulu_Testtabell!A359="","",IF(Asetukset!$B$26=(MID(CELL("filename",A354),FIND("]",CELL("filename",A354))+1,255)),Testitaulu_Testtabell!A359,"")))</f>
        <v/>
      </c>
      <c r="B355" s="19" t="str">
        <f ca="1">IF(Testitaulu_Testtabell!$B$2="","",IF(Testitaulu_Testtabell!B359="","",IF(Asetukset!$B$26=(MID(CELL("filename",B354),FIND("]",CELL("filename",B354))+1,255)),Testitaulu_Testtabell!B359,"")))</f>
        <v/>
      </c>
      <c r="C355" s="38" t="str">
        <f ca="1">IF(Testitaulu_Testtabell!$B$2="","",IF(Testitaulu_Testtabell!C359="","",IF(Asetukset!$B$26=(MID(CELL("filename",C354),FIND("]",CELL("filename",C354))+1,255)),Testitaulu_Testtabell!C359,"")))</f>
        <v/>
      </c>
      <c r="D355" s="19" t="str">
        <f>IF(Aloitus_Start!$D$1="","",IF(B355="","",IF(C355="","",C355-B355)))</f>
        <v/>
      </c>
      <c r="E355" s="45" t="str">
        <f>IF(Aloitus_Start!$D$1="","",IF(B355="","",IF(B355=0,"",IF(B355=" ","",IF(C355="","",(C355/B355)-1)))))</f>
        <v/>
      </c>
      <c r="F355" s="19" t="str">
        <f ca="1">IF($A$3="","",IF(Aloitus_Start!$D$1="","",IF(B355="",IF(Aloitus_Start!$D$1="Suomi","Tieto puuttuu : "&amp;$A355,IF(Aloitus_Start!$D$1="Svenska","Information saknas : "&amp;$A355)),"")))</f>
        <v/>
      </c>
      <c r="G355" s="19" t="str">
        <f ca="1">IF($A$3="","",IF(Aloitus_Start!$D$1="","",IF(C355="",IF(Aloitus_Start!$D$1="Suomi","Tieto puuttuu : "&amp;$A355,IF(Aloitus_Start!$D$1="Svenska","Information saknas : "&amp;$A355)),"")))</f>
        <v/>
      </c>
    </row>
    <row r="356" spans="1:7" x14ac:dyDescent="0.2">
      <c r="A356" s="37" t="str">
        <f ca="1">IF(Testitaulu_Testtabell!$B$2="","",IF(Testitaulu_Testtabell!A360="","",IF(Asetukset!$B$26=(MID(CELL("filename",A355),FIND("]",CELL("filename",A355))+1,255)),Testitaulu_Testtabell!A360,"")))</f>
        <v/>
      </c>
      <c r="B356" s="19" t="str">
        <f ca="1">IF(Testitaulu_Testtabell!$B$2="","",IF(Testitaulu_Testtabell!B360="","",IF(Asetukset!$B$26=(MID(CELL("filename",B355),FIND("]",CELL("filename",B355))+1,255)),Testitaulu_Testtabell!B360,"")))</f>
        <v/>
      </c>
      <c r="C356" s="38" t="str">
        <f ca="1">IF(Testitaulu_Testtabell!$B$2="","",IF(Testitaulu_Testtabell!C360="","",IF(Asetukset!$B$26=(MID(CELL("filename",C355),FIND("]",CELL("filename",C355))+1,255)),Testitaulu_Testtabell!C360,"")))</f>
        <v/>
      </c>
      <c r="D356" s="19" t="str">
        <f>IF(Aloitus_Start!$D$1="","",IF(B356="","",IF(C356="","",C356-B356)))</f>
        <v/>
      </c>
      <c r="E356" s="45" t="str">
        <f>IF(Aloitus_Start!$D$1="","",IF(B356="","",IF(B356=0,"",IF(B356=" ","",IF(C356="","",(C356/B356)-1)))))</f>
        <v/>
      </c>
      <c r="F356" s="19" t="str">
        <f ca="1">IF($A$3="","",IF(Aloitus_Start!$D$1="","",IF(B356="",IF(Aloitus_Start!$D$1="Suomi","Tieto puuttuu : "&amp;$A356,IF(Aloitus_Start!$D$1="Svenska","Information saknas : "&amp;$A356)),"")))</f>
        <v/>
      </c>
      <c r="G356" s="19" t="str">
        <f ca="1">IF($A$3="","",IF(Aloitus_Start!$D$1="","",IF(C356="",IF(Aloitus_Start!$D$1="Suomi","Tieto puuttuu : "&amp;$A356,IF(Aloitus_Start!$D$1="Svenska","Information saknas : "&amp;$A356)),"")))</f>
        <v/>
      </c>
    </row>
    <row r="357" spans="1:7" x14ac:dyDescent="0.2">
      <c r="A357" s="37" t="str">
        <f ca="1">IF(Testitaulu_Testtabell!$B$2="","",IF(Testitaulu_Testtabell!A361="","",IF(Asetukset!$B$26=(MID(CELL("filename",A356),FIND("]",CELL("filename",A356))+1,255)),Testitaulu_Testtabell!A361,"")))</f>
        <v/>
      </c>
      <c r="B357" s="19" t="str">
        <f ca="1">IF(Testitaulu_Testtabell!$B$2="","",IF(Testitaulu_Testtabell!B361="","",IF(Asetukset!$B$26=(MID(CELL("filename",B356),FIND("]",CELL("filename",B356))+1,255)),Testitaulu_Testtabell!B361,"")))</f>
        <v/>
      </c>
      <c r="C357" s="38" t="str">
        <f ca="1">IF(Testitaulu_Testtabell!$B$2="","",IF(Testitaulu_Testtabell!C361="","",IF(Asetukset!$B$26=(MID(CELL("filename",C356),FIND("]",CELL("filename",C356))+1,255)),Testitaulu_Testtabell!C361,"")))</f>
        <v/>
      </c>
      <c r="D357" s="19" t="str">
        <f>IF(Aloitus_Start!$D$1="","",IF(B357="","",IF(C357="","",C357-B357)))</f>
        <v/>
      </c>
      <c r="E357" s="45" t="str">
        <f>IF(Aloitus_Start!$D$1="","",IF(B357="","",IF(B357=0,"",IF(B357=" ","",IF(C357="","",(C357/B357)-1)))))</f>
        <v/>
      </c>
      <c r="F357" s="19" t="str">
        <f ca="1">IF($A$3="","",IF(Aloitus_Start!$D$1="","",IF(B357="",IF(Aloitus_Start!$D$1="Suomi","Tieto puuttuu : "&amp;$A357,IF(Aloitus_Start!$D$1="Svenska","Information saknas : "&amp;$A357)),"")))</f>
        <v/>
      </c>
      <c r="G357" s="19" t="str">
        <f ca="1">IF($A$3="","",IF(Aloitus_Start!$D$1="","",IF(C357="",IF(Aloitus_Start!$D$1="Suomi","Tieto puuttuu : "&amp;$A357,IF(Aloitus_Start!$D$1="Svenska","Information saknas : "&amp;$A357)),"")))</f>
        <v/>
      </c>
    </row>
    <row r="358" spans="1:7" x14ac:dyDescent="0.2">
      <c r="A358" s="37" t="str">
        <f ca="1">IF(Testitaulu_Testtabell!$B$2="","",IF(Testitaulu_Testtabell!A362="","",IF(Asetukset!$B$26=(MID(CELL("filename",A357),FIND("]",CELL("filename",A357))+1,255)),Testitaulu_Testtabell!A362,"")))</f>
        <v/>
      </c>
      <c r="B358" s="19" t="str">
        <f ca="1">IF(Testitaulu_Testtabell!$B$2="","",IF(Testitaulu_Testtabell!B362="","",IF(Asetukset!$B$26=(MID(CELL("filename",B357),FIND("]",CELL("filename",B357))+1,255)),Testitaulu_Testtabell!B362,"")))</f>
        <v/>
      </c>
      <c r="C358" s="38" t="str">
        <f ca="1">IF(Testitaulu_Testtabell!$B$2="","",IF(Testitaulu_Testtabell!C362="","",IF(Asetukset!$B$26=(MID(CELL("filename",C357),FIND("]",CELL("filename",C357))+1,255)),Testitaulu_Testtabell!C362,"")))</f>
        <v/>
      </c>
      <c r="D358" s="19" t="str">
        <f>IF(Aloitus_Start!$D$1="","",IF(B358="","",IF(C358="","",C358-B358)))</f>
        <v/>
      </c>
      <c r="E358" s="45" t="str">
        <f>IF(Aloitus_Start!$D$1="","",IF(B358="","",IF(B358=0,"",IF(B358=" ","",IF(C358="","",(C358/B358)-1)))))</f>
        <v/>
      </c>
      <c r="F358" s="19" t="str">
        <f ca="1">IF($A$3="","",IF(Aloitus_Start!$D$1="","",IF(B358="",IF(Aloitus_Start!$D$1="Suomi","Tieto puuttuu : "&amp;$A358,IF(Aloitus_Start!$D$1="Svenska","Information saknas : "&amp;$A358)),"")))</f>
        <v/>
      </c>
      <c r="G358" s="19" t="str">
        <f ca="1">IF($A$3="","",IF(Aloitus_Start!$D$1="","",IF(C358="",IF(Aloitus_Start!$D$1="Suomi","Tieto puuttuu : "&amp;$A358,IF(Aloitus_Start!$D$1="Svenska","Information saknas : "&amp;$A358)),"")))</f>
        <v/>
      </c>
    </row>
    <row r="359" spans="1:7" x14ac:dyDescent="0.2">
      <c r="A359" s="37" t="str">
        <f ca="1">IF(Testitaulu_Testtabell!$B$2="","",IF(Testitaulu_Testtabell!A363="","",IF(Asetukset!$B$26=(MID(CELL("filename",A358),FIND("]",CELL("filename",A358))+1,255)),Testitaulu_Testtabell!A363,"")))</f>
        <v/>
      </c>
      <c r="B359" s="19" t="str">
        <f ca="1">IF(Testitaulu_Testtabell!$B$2="","",IF(Testitaulu_Testtabell!B363="","",IF(Asetukset!$B$26=(MID(CELL("filename",B358),FIND("]",CELL("filename",B358))+1,255)),Testitaulu_Testtabell!B363,"")))</f>
        <v/>
      </c>
      <c r="C359" s="38" t="str">
        <f ca="1">IF(Testitaulu_Testtabell!$B$2="","",IF(Testitaulu_Testtabell!C363="","",IF(Asetukset!$B$26=(MID(CELL("filename",C358),FIND("]",CELL("filename",C358))+1,255)),Testitaulu_Testtabell!C363,"")))</f>
        <v/>
      </c>
      <c r="D359" s="19" t="str">
        <f>IF(Aloitus_Start!$D$1="","",IF(B359="","",IF(C359="","",C359-B359)))</f>
        <v/>
      </c>
      <c r="E359" s="45" t="str">
        <f>IF(Aloitus_Start!$D$1="","",IF(B359="","",IF(B359=0,"",IF(B359=" ","",IF(C359="","",(C359/B359)-1)))))</f>
        <v/>
      </c>
      <c r="F359" s="19" t="str">
        <f ca="1">IF($A$3="","",IF(Aloitus_Start!$D$1="","",IF(B359="",IF(Aloitus_Start!$D$1="Suomi","Tieto puuttuu : "&amp;$A359,IF(Aloitus_Start!$D$1="Svenska","Information saknas : "&amp;$A359)),"")))</f>
        <v/>
      </c>
      <c r="G359" s="19" t="str">
        <f ca="1">IF($A$3="","",IF(Aloitus_Start!$D$1="","",IF(C359="",IF(Aloitus_Start!$D$1="Suomi","Tieto puuttuu : "&amp;$A359,IF(Aloitus_Start!$D$1="Svenska","Information saknas : "&amp;$A359)),"")))</f>
        <v/>
      </c>
    </row>
    <row r="360" spans="1:7" x14ac:dyDescent="0.2">
      <c r="A360" s="37" t="str">
        <f ca="1">IF(Testitaulu_Testtabell!$B$2="","",IF(Testitaulu_Testtabell!A364="","",IF(Asetukset!$B$26=(MID(CELL("filename",A359),FIND("]",CELL("filename",A359))+1,255)),Testitaulu_Testtabell!A364,"")))</f>
        <v/>
      </c>
      <c r="B360" s="19" t="str">
        <f ca="1">IF(Testitaulu_Testtabell!$B$2="","",IF(Testitaulu_Testtabell!B364="","",IF(Asetukset!$B$26=(MID(CELL("filename",B359),FIND("]",CELL("filename",B359))+1,255)),Testitaulu_Testtabell!B364,"")))</f>
        <v/>
      </c>
      <c r="C360" s="38" t="str">
        <f ca="1">IF(Testitaulu_Testtabell!$B$2="","",IF(Testitaulu_Testtabell!C364="","",IF(Asetukset!$B$26=(MID(CELL("filename",C359),FIND("]",CELL("filename",C359))+1,255)),Testitaulu_Testtabell!C364,"")))</f>
        <v/>
      </c>
      <c r="D360" s="19" t="str">
        <f>IF(Aloitus_Start!$D$1="","",IF(B360="","",IF(C360="","",C360-B360)))</f>
        <v/>
      </c>
      <c r="E360" s="45" t="str">
        <f>IF(Aloitus_Start!$D$1="","",IF(B360="","",IF(B360=0,"",IF(B360=" ","",IF(C360="","",(C360/B360)-1)))))</f>
        <v/>
      </c>
      <c r="F360" s="19" t="str">
        <f ca="1">IF($A$3="","",IF(Aloitus_Start!$D$1="","",IF(B360="",IF(Aloitus_Start!$D$1="Suomi","Tieto puuttuu : "&amp;$A360,IF(Aloitus_Start!$D$1="Svenska","Information saknas : "&amp;$A360)),"")))</f>
        <v/>
      </c>
      <c r="G360" s="19" t="str">
        <f ca="1">IF($A$3="","",IF(Aloitus_Start!$D$1="","",IF(C360="",IF(Aloitus_Start!$D$1="Suomi","Tieto puuttuu : "&amp;$A360,IF(Aloitus_Start!$D$1="Svenska","Information saknas : "&amp;$A360)),"")))</f>
        <v/>
      </c>
    </row>
    <row r="361" spans="1:7" x14ac:dyDescent="0.2">
      <c r="A361" s="37" t="str">
        <f ca="1">IF(Testitaulu_Testtabell!$B$2="","",IF(Testitaulu_Testtabell!A365="","",IF(Asetukset!$B$26=(MID(CELL("filename",A360),FIND("]",CELL("filename",A360))+1,255)),Testitaulu_Testtabell!A365,"")))</f>
        <v/>
      </c>
      <c r="B361" s="19" t="str">
        <f ca="1">IF(Testitaulu_Testtabell!$B$2="","",IF(Testitaulu_Testtabell!B365="","",IF(Asetukset!$B$26=(MID(CELL("filename",B360),FIND("]",CELL("filename",B360))+1,255)),Testitaulu_Testtabell!B365,"")))</f>
        <v/>
      </c>
      <c r="C361" s="38" t="str">
        <f ca="1">IF(Testitaulu_Testtabell!$B$2="","",IF(Testitaulu_Testtabell!C365="","",IF(Asetukset!$B$26=(MID(CELL("filename",C360),FIND("]",CELL("filename",C360))+1,255)),Testitaulu_Testtabell!C365,"")))</f>
        <v/>
      </c>
      <c r="D361" s="19" t="str">
        <f>IF(Aloitus_Start!$D$1="","",IF(B361="","",IF(C361="","",C361-B361)))</f>
        <v/>
      </c>
      <c r="E361" s="45" t="str">
        <f>IF(Aloitus_Start!$D$1="","",IF(B361="","",IF(B361=0,"",IF(B361=" ","",IF(C361="","",(C361/B361)-1)))))</f>
        <v/>
      </c>
      <c r="F361" s="19" t="str">
        <f ca="1">IF($A$3="","",IF(Aloitus_Start!$D$1="","",IF(B361="",IF(Aloitus_Start!$D$1="Suomi","Tieto puuttuu : "&amp;$A361,IF(Aloitus_Start!$D$1="Svenska","Information saknas : "&amp;$A361)),"")))</f>
        <v/>
      </c>
      <c r="G361" s="19" t="str">
        <f ca="1">IF($A$3="","",IF(Aloitus_Start!$D$1="","",IF(C361="",IF(Aloitus_Start!$D$1="Suomi","Tieto puuttuu : "&amp;$A361,IF(Aloitus_Start!$D$1="Svenska","Information saknas : "&amp;$A361)),"")))</f>
        <v/>
      </c>
    </row>
    <row r="362" spans="1:7" x14ac:dyDescent="0.2">
      <c r="A362" s="37" t="str">
        <f ca="1">IF(Testitaulu_Testtabell!$B$2="","",IF(Testitaulu_Testtabell!A366="","",IF(Asetukset!$B$26=(MID(CELL("filename",A361),FIND("]",CELL("filename",A361))+1,255)),Testitaulu_Testtabell!A366,"")))</f>
        <v/>
      </c>
      <c r="B362" s="19" t="str">
        <f ca="1">IF(Testitaulu_Testtabell!$B$2="","",IF(Testitaulu_Testtabell!B366="","",IF(Asetukset!$B$26=(MID(CELL("filename",B361),FIND("]",CELL("filename",B361))+1,255)),Testitaulu_Testtabell!B366,"")))</f>
        <v/>
      </c>
      <c r="C362" s="38" t="str">
        <f ca="1">IF(Testitaulu_Testtabell!$B$2="","",IF(Testitaulu_Testtabell!C366="","",IF(Asetukset!$B$26=(MID(CELL("filename",C361),FIND("]",CELL("filename",C361))+1,255)),Testitaulu_Testtabell!C366,"")))</f>
        <v/>
      </c>
      <c r="D362" s="19" t="str">
        <f>IF(Aloitus_Start!$D$1="","",IF(B362="","",IF(C362="","",C362-B362)))</f>
        <v/>
      </c>
      <c r="E362" s="45" t="str">
        <f>IF(Aloitus_Start!$D$1="","",IF(B362="","",IF(B362=0,"",IF(B362=" ","",IF(C362="","",(C362/B362)-1)))))</f>
        <v/>
      </c>
      <c r="F362" s="19" t="str">
        <f ca="1">IF($A$3="","",IF(Aloitus_Start!$D$1="","",IF(B362="",IF(Aloitus_Start!$D$1="Suomi","Tieto puuttuu : "&amp;$A362,IF(Aloitus_Start!$D$1="Svenska","Information saknas : "&amp;$A362)),"")))</f>
        <v/>
      </c>
      <c r="G362" s="19" t="str">
        <f ca="1">IF($A$3="","",IF(Aloitus_Start!$D$1="","",IF(C362="",IF(Aloitus_Start!$D$1="Suomi","Tieto puuttuu : "&amp;$A362,IF(Aloitus_Start!$D$1="Svenska","Information saknas : "&amp;$A362)),"")))</f>
        <v/>
      </c>
    </row>
    <row r="363" spans="1:7" x14ac:dyDescent="0.2">
      <c r="A363" s="37" t="str">
        <f ca="1">IF(Testitaulu_Testtabell!$B$2="","",IF(Testitaulu_Testtabell!A367="","",IF(Asetukset!$B$26=(MID(CELL("filename",A362),FIND("]",CELL("filename",A362))+1,255)),Testitaulu_Testtabell!A367,"")))</f>
        <v/>
      </c>
      <c r="B363" s="19" t="str">
        <f ca="1">IF(Testitaulu_Testtabell!$B$2="","",IF(Testitaulu_Testtabell!B367="","",IF(Asetukset!$B$26=(MID(CELL("filename",B362),FIND("]",CELL("filename",B362))+1,255)),Testitaulu_Testtabell!B367,"")))</f>
        <v/>
      </c>
      <c r="C363" s="38" t="str">
        <f ca="1">IF(Testitaulu_Testtabell!$B$2="","",IF(Testitaulu_Testtabell!C367="","",IF(Asetukset!$B$26=(MID(CELL("filename",C362),FIND("]",CELL("filename",C362))+1,255)),Testitaulu_Testtabell!C367,"")))</f>
        <v/>
      </c>
      <c r="D363" s="19" t="str">
        <f>IF(Aloitus_Start!$D$1="","",IF(B363="","",IF(C363="","",C363-B363)))</f>
        <v/>
      </c>
      <c r="E363" s="45" t="str">
        <f>IF(Aloitus_Start!$D$1="","",IF(B363="","",IF(B363=0,"",IF(B363=" ","",IF(C363="","",(C363/B363)-1)))))</f>
        <v/>
      </c>
      <c r="F363" s="19" t="str">
        <f ca="1">IF($A$3="","",IF(Aloitus_Start!$D$1="","",IF(B363="",IF(Aloitus_Start!$D$1="Suomi","Tieto puuttuu : "&amp;$A363,IF(Aloitus_Start!$D$1="Svenska","Information saknas : "&amp;$A363)),"")))</f>
        <v/>
      </c>
      <c r="G363" s="19" t="str">
        <f ca="1">IF($A$3="","",IF(Aloitus_Start!$D$1="","",IF(C363="",IF(Aloitus_Start!$D$1="Suomi","Tieto puuttuu : "&amp;$A363,IF(Aloitus_Start!$D$1="Svenska","Information saknas : "&amp;$A363)),"")))</f>
        <v/>
      </c>
    </row>
    <row r="364" spans="1:7" x14ac:dyDescent="0.2">
      <c r="A364" s="37" t="str">
        <f ca="1">IF(Testitaulu_Testtabell!$B$2="","",IF(Testitaulu_Testtabell!A368="","",IF(Asetukset!$B$26=(MID(CELL("filename",A363),FIND("]",CELL("filename",A363))+1,255)),Testitaulu_Testtabell!A368,"")))</f>
        <v/>
      </c>
      <c r="B364" s="19" t="str">
        <f ca="1">IF(Testitaulu_Testtabell!$B$2="","",IF(Testitaulu_Testtabell!B368="","",IF(Asetukset!$B$26=(MID(CELL("filename",B363),FIND("]",CELL("filename",B363))+1,255)),Testitaulu_Testtabell!B368,"")))</f>
        <v/>
      </c>
      <c r="C364" s="38" t="str">
        <f ca="1">IF(Testitaulu_Testtabell!$B$2="","",IF(Testitaulu_Testtabell!C368="","",IF(Asetukset!$B$26=(MID(CELL("filename",C363),FIND("]",CELL("filename",C363))+1,255)),Testitaulu_Testtabell!C368,"")))</f>
        <v/>
      </c>
      <c r="D364" s="19" t="str">
        <f>IF(Aloitus_Start!$D$1="","",IF(B364="","",IF(C364="","",C364-B364)))</f>
        <v/>
      </c>
      <c r="E364" s="45" t="str">
        <f>IF(Aloitus_Start!$D$1="","",IF(B364="","",IF(B364=0,"",IF(B364=" ","",IF(C364="","",(C364/B364)-1)))))</f>
        <v/>
      </c>
      <c r="F364" s="19" t="str">
        <f ca="1">IF($A$3="","",IF(Aloitus_Start!$D$1="","",IF(B364="",IF(Aloitus_Start!$D$1="Suomi","Tieto puuttuu : "&amp;$A364,IF(Aloitus_Start!$D$1="Svenska","Information saknas : "&amp;$A364)),"")))</f>
        <v/>
      </c>
      <c r="G364" s="19" t="str">
        <f ca="1">IF($A$3="","",IF(Aloitus_Start!$D$1="","",IF(C364="",IF(Aloitus_Start!$D$1="Suomi","Tieto puuttuu : "&amp;$A364,IF(Aloitus_Start!$D$1="Svenska","Information saknas : "&amp;$A364)),"")))</f>
        <v/>
      </c>
    </row>
    <row r="365" spans="1:7" x14ac:dyDescent="0.2">
      <c r="A365" s="37" t="str">
        <f ca="1">IF(Testitaulu_Testtabell!$B$2="","",IF(Testitaulu_Testtabell!A369="","",IF(Asetukset!$B$26=(MID(CELL("filename",A364),FIND("]",CELL("filename",A364))+1,255)),Testitaulu_Testtabell!A369,"")))</f>
        <v/>
      </c>
      <c r="B365" s="19" t="str">
        <f ca="1">IF(Testitaulu_Testtabell!$B$2="","",IF(Testitaulu_Testtabell!B369="","",IF(Asetukset!$B$26=(MID(CELL("filename",B364),FIND("]",CELL("filename",B364))+1,255)),Testitaulu_Testtabell!B369,"")))</f>
        <v/>
      </c>
      <c r="C365" s="38" t="str">
        <f ca="1">IF(Testitaulu_Testtabell!$B$2="","",IF(Testitaulu_Testtabell!C369="","",IF(Asetukset!$B$26=(MID(CELL("filename",C364),FIND("]",CELL("filename",C364))+1,255)),Testitaulu_Testtabell!C369,"")))</f>
        <v/>
      </c>
      <c r="D365" s="19" t="str">
        <f>IF(Aloitus_Start!$D$1="","",IF(B365="","",IF(C365="","",C365-B365)))</f>
        <v/>
      </c>
      <c r="E365" s="45" t="str">
        <f>IF(Aloitus_Start!$D$1="","",IF(B365="","",IF(B365=0,"",IF(B365=" ","",IF(C365="","",(C365/B365)-1)))))</f>
        <v/>
      </c>
      <c r="F365" s="19" t="str">
        <f ca="1">IF($A$3="","",IF(Aloitus_Start!$D$1="","",IF(B365="",IF(Aloitus_Start!$D$1="Suomi","Tieto puuttuu : "&amp;$A365,IF(Aloitus_Start!$D$1="Svenska","Information saknas : "&amp;$A365)),"")))</f>
        <v/>
      </c>
      <c r="G365" s="19" t="str">
        <f ca="1">IF($A$3="","",IF(Aloitus_Start!$D$1="","",IF(C365="",IF(Aloitus_Start!$D$1="Suomi","Tieto puuttuu : "&amp;$A365,IF(Aloitus_Start!$D$1="Svenska","Information saknas : "&amp;$A365)),"")))</f>
        <v/>
      </c>
    </row>
    <row r="366" spans="1:7" x14ac:dyDescent="0.2">
      <c r="A366" s="37" t="str">
        <f ca="1">IF(Testitaulu_Testtabell!$B$2="","",IF(Testitaulu_Testtabell!A370="","",IF(Asetukset!$B$26=(MID(CELL("filename",A365),FIND("]",CELL("filename",A365))+1,255)),Testitaulu_Testtabell!A370,"")))</f>
        <v/>
      </c>
      <c r="B366" s="19" t="str">
        <f ca="1">IF(Testitaulu_Testtabell!$B$2="","",IF(Testitaulu_Testtabell!B370="","",IF(Asetukset!$B$26=(MID(CELL("filename",B365),FIND("]",CELL("filename",B365))+1,255)),Testitaulu_Testtabell!B370,"")))</f>
        <v/>
      </c>
      <c r="C366" s="38" t="str">
        <f ca="1">IF(Testitaulu_Testtabell!$B$2="","",IF(Testitaulu_Testtabell!C370="","",IF(Asetukset!$B$26=(MID(CELL("filename",C365),FIND("]",CELL("filename",C365))+1,255)),Testitaulu_Testtabell!C370,"")))</f>
        <v/>
      </c>
      <c r="D366" s="19" t="str">
        <f>IF(Aloitus_Start!$D$1="","",IF(B366="","",IF(C366="","",C366-B366)))</f>
        <v/>
      </c>
      <c r="E366" s="45" t="str">
        <f>IF(Aloitus_Start!$D$1="","",IF(B366="","",IF(B366=0,"",IF(B366=" ","",IF(C366="","",(C366/B366)-1)))))</f>
        <v/>
      </c>
      <c r="F366" s="19" t="str">
        <f ca="1">IF($A$3="","",IF(Aloitus_Start!$D$1="","",IF(B366="",IF(Aloitus_Start!$D$1="Suomi","Tieto puuttuu : "&amp;$A366,IF(Aloitus_Start!$D$1="Svenska","Information saknas : "&amp;$A366)),"")))</f>
        <v/>
      </c>
      <c r="G366" s="19" t="str">
        <f ca="1">IF($A$3="","",IF(Aloitus_Start!$D$1="","",IF(C366="",IF(Aloitus_Start!$D$1="Suomi","Tieto puuttuu : "&amp;$A366,IF(Aloitus_Start!$D$1="Svenska","Information saknas : "&amp;$A366)),"")))</f>
        <v/>
      </c>
    </row>
    <row r="367" spans="1:7" x14ac:dyDescent="0.2">
      <c r="A367" s="37" t="str">
        <f ca="1">IF(Testitaulu_Testtabell!$B$2="","",IF(Testitaulu_Testtabell!A371="","",IF(Asetukset!$B$26=(MID(CELL("filename",A366),FIND("]",CELL("filename",A366))+1,255)),Testitaulu_Testtabell!A371,"")))</f>
        <v/>
      </c>
      <c r="B367" s="19" t="str">
        <f ca="1">IF(Testitaulu_Testtabell!$B$2="","",IF(Testitaulu_Testtabell!B371="","",IF(Asetukset!$B$26=(MID(CELL("filename",B366),FIND("]",CELL("filename",B366))+1,255)),Testitaulu_Testtabell!B371,"")))</f>
        <v/>
      </c>
      <c r="C367" s="38" t="str">
        <f ca="1">IF(Testitaulu_Testtabell!$B$2="","",IF(Testitaulu_Testtabell!C371="","",IF(Asetukset!$B$26=(MID(CELL("filename",C366),FIND("]",CELL("filename",C366))+1,255)),Testitaulu_Testtabell!C371,"")))</f>
        <v/>
      </c>
      <c r="D367" s="19" t="str">
        <f>IF(Aloitus_Start!$D$1="","",IF(B367="","",IF(C367="","",C367-B367)))</f>
        <v/>
      </c>
      <c r="E367" s="45" t="str">
        <f>IF(Aloitus_Start!$D$1="","",IF(B367="","",IF(B367=0,"",IF(B367=" ","",IF(C367="","",(C367/B367)-1)))))</f>
        <v/>
      </c>
      <c r="F367" s="19" t="str">
        <f ca="1">IF($A$3="","",IF(Aloitus_Start!$D$1="","",IF(B367="",IF(Aloitus_Start!$D$1="Suomi","Tieto puuttuu : "&amp;$A367,IF(Aloitus_Start!$D$1="Svenska","Information saknas : "&amp;$A367)),"")))</f>
        <v/>
      </c>
      <c r="G367" s="19" t="str">
        <f ca="1">IF($A$3="","",IF(Aloitus_Start!$D$1="","",IF(C367="",IF(Aloitus_Start!$D$1="Suomi","Tieto puuttuu : "&amp;$A367,IF(Aloitus_Start!$D$1="Svenska","Information saknas : "&amp;$A367)),"")))</f>
        <v/>
      </c>
    </row>
    <row r="368" spans="1:7" x14ac:dyDescent="0.2">
      <c r="A368" s="37" t="str">
        <f ca="1">IF(Testitaulu_Testtabell!$B$2="","",IF(Testitaulu_Testtabell!A372="","",IF(Asetukset!$B$26=(MID(CELL("filename",A367),FIND("]",CELL("filename",A367))+1,255)),Testitaulu_Testtabell!A372,"")))</f>
        <v/>
      </c>
      <c r="B368" s="19" t="str">
        <f ca="1">IF(Testitaulu_Testtabell!$B$2="","",IF(Testitaulu_Testtabell!B372="","",IF(Asetukset!$B$26=(MID(CELL("filename",B367),FIND("]",CELL("filename",B367))+1,255)),Testitaulu_Testtabell!B372,"")))</f>
        <v/>
      </c>
      <c r="C368" s="38" t="str">
        <f ca="1">IF(Testitaulu_Testtabell!$B$2="","",IF(Testitaulu_Testtabell!C372="","",IF(Asetukset!$B$26=(MID(CELL("filename",C367),FIND("]",CELL("filename",C367))+1,255)),Testitaulu_Testtabell!C372,"")))</f>
        <v/>
      </c>
      <c r="D368" s="19" t="str">
        <f>IF(Aloitus_Start!$D$1="","",IF(B368="","",IF(C368="","",C368-B368)))</f>
        <v/>
      </c>
      <c r="E368" s="45" t="str">
        <f>IF(Aloitus_Start!$D$1="","",IF(B368="","",IF(B368=0,"",IF(B368=" ","",IF(C368="","",(C368/B368)-1)))))</f>
        <v/>
      </c>
      <c r="F368" s="19" t="str">
        <f ca="1">IF($A$3="","",IF(Aloitus_Start!$D$1="","",IF(B368="",IF(Aloitus_Start!$D$1="Suomi","Tieto puuttuu : "&amp;$A368,IF(Aloitus_Start!$D$1="Svenska","Information saknas : "&amp;$A368)),"")))</f>
        <v/>
      </c>
      <c r="G368" s="19" t="str">
        <f ca="1">IF($A$3="","",IF(Aloitus_Start!$D$1="","",IF(C368="",IF(Aloitus_Start!$D$1="Suomi","Tieto puuttuu : "&amp;$A368,IF(Aloitus_Start!$D$1="Svenska","Information saknas : "&amp;$A368)),"")))</f>
        <v/>
      </c>
    </row>
    <row r="369" spans="1:7" x14ac:dyDescent="0.2">
      <c r="A369" s="37" t="str">
        <f ca="1">IF(Testitaulu_Testtabell!$B$2="","",IF(Testitaulu_Testtabell!A373="","",IF(Asetukset!$B$26=(MID(CELL("filename",A368),FIND("]",CELL("filename",A368))+1,255)),Testitaulu_Testtabell!A373,"")))</f>
        <v/>
      </c>
      <c r="B369" s="19" t="str">
        <f ca="1">IF(Testitaulu_Testtabell!$B$2="","",IF(Testitaulu_Testtabell!B373="","",IF(Asetukset!$B$26=(MID(CELL("filename",B368),FIND("]",CELL("filename",B368))+1,255)),Testitaulu_Testtabell!B373,"")))</f>
        <v/>
      </c>
      <c r="C369" s="38" t="str">
        <f ca="1">IF(Testitaulu_Testtabell!$B$2="","",IF(Testitaulu_Testtabell!C373="","",IF(Asetukset!$B$26=(MID(CELL("filename",C368),FIND("]",CELL("filename",C368))+1,255)),Testitaulu_Testtabell!C373,"")))</f>
        <v/>
      </c>
      <c r="D369" s="19" t="str">
        <f>IF(Aloitus_Start!$D$1="","",IF(B369="","",IF(C369="","",C369-B369)))</f>
        <v/>
      </c>
      <c r="E369" s="45" t="str">
        <f>IF(Aloitus_Start!$D$1="","",IF(B369="","",IF(B369=0,"",IF(B369=" ","",IF(C369="","",(C369/B369)-1)))))</f>
        <v/>
      </c>
      <c r="F369" s="19" t="str">
        <f ca="1">IF($A$3="","",IF(Aloitus_Start!$D$1="","",IF(B369="",IF(Aloitus_Start!$D$1="Suomi","Tieto puuttuu : "&amp;$A369,IF(Aloitus_Start!$D$1="Svenska","Information saknas : "&amp;$A369)),"")))</f>
        <v/>
      </c>
      <c r="G369" s="19" t="str">
        <f ca="1">IF($A$3="","",IF(Aloitus_Start!$D$1="","",IF(C369="",IF(Aloitus_Start!$D$1="Suomi","Tieto puuttuu : "&amp;$A369,IF(Aloitus_Start!$D$1="Svenska","Information saknas : "&amp;$A369)),"")))</f>
        <v/>
      </c>
    </row>
    <row r="370" spans="1:7" x14ac:dyDescent="0.2">
      <c r="A370" s="37" t="str">
        <f ca="1">IF(Testitaulu_Testtabell!$B$2="","",IF(Testitaulu_Testtabell!A374="","",IF(Asetukset!$B$26=(MID(CELL("filename",A369),FIND("]",CELL("filename",A369))+1,255)),Testitaulu_Testtabell!A374,"")))</f>
        <v/>
      </c>
      <c r="B370" s="19" t="str">
        <f ca="1">IF(Testitaulu_Testtabell!$B$2="","",IF(Testitaulu_Testtabell!B374="","",IF(Asetukset!$B$26=(MID(CELL("filename",B369),FIND("]",CELL("filename",B369))+1,255)),Testitaulu_Testtabell!B374,"")))</f>
        <v/>
      </c>
      <c r="C370" s="38" t="str">
        <f ca="1">IF(Testitaulu_Testtabell!$B$2="","",IF(Testitaulu_Testtabell!C374="","",IF(Asetukset!$B$26=(MID(CELL("filename",C369),FIND("]",CELL("filename",C369))+1,255)),Testitaulu_Testtabell!C374,"")))</f>
        <v/>
      </c>
      <c r="D370" s="19" t="str">
        <f>IF(Aloitus_Start!$D$1="","",IF(B370="","",IF(C370="","",C370-B370)))</f>
        <v/>
      </c>
      <c r="E370" s="45" t="str">
        <f>IF(Aloitus_Start!$D$1="","",IF(B370="","",IF(B370=0,"",IF(B370=" ","",IF(C370="","",(C370/B370)-1)))))</f>
        <v/>
      </c>
      <c r="F370" s="19" t="str">
        <f ca="1">IF($A$3="","",IF(Aloitus_Start!$D$1="","",IF(B370="",IF(Aloitus_Start!$D$1="Suomi","Tieto puuttuu : "&amp;$A370,IF(Aloitus_Start!$D$1="Svenska","Information saknas : "&amp;$A370)),"")))</f>
        <v/>
      </c>
      <c r="G370" s="19" t="str">
        <f ca="1">IF($A$3="","",IF(Aloitus_Start!$D$1="","",IF(C370="",IF(Aloitus_Start!$D$1="Suomi","Tieto puuttuu : "&amp;$A370,IF(Aloitus_Start!$D$1="Svenska","Information saknas : "&amp;$A370)),"")))</f>
        <v/>
      </c>
    </row>
    <row r="371" spans="1:7" x14ac:dyDescent="0.2">
      <c r="A371" s="37" t="str">
        <f ca="1">IF(Testitaulu_Testtabell!$B$2="","",IF(Testitaulu_Testtabell!A375="","",IF(Asetukset!$B$26=(MID(CELL("filename",A370),FIND("]",CELL("filename",A370))+1,255)),Testitaulu_Testtabell!A375,"")))</f>
        <v/>
      </c>
      <c r="B371" s="19" t="str">
        <f ca="1">IF(Testitaulu_Testtabell!$B$2="","",IF(Testitaulu_Testtabell!B375="","",IF(Asetukset!$B$26=(MID(CELL("filename",B370),FIND("]",CELL("filename",B370))+1,255)),Testitaulu_Testtabell!B375,"")))</f>
        <v/>
      </c>
      <c r="C371" s="38" t="str">
        <f ca="1">IF(Testitaulu_Testtabell!$B$2="","",IF(Testitaulu_Testtabell!C375="","",IF(Asetukset!$B$26=(MID(CELL("filename",C370),FIND("]",CELL("filename",C370))+1,255)),Testitaulu_Testtabell!C375,"")))</f>
        <v/>
      </c>
      <c r="D371" s="19" t="str">
        <f>IF(Aloitus_Start!$D$1="","",IF(B371="","",IF(C371="","",C371-B371)))</f>
        <v/>
      </c>
      <c r="E371" s="45" t="str">
        <f>IF(Aloitus_Start!$D$1="","",IF(B371="","",IF(B371=0,"",IF(B371=" ","",IF(C371="","",(C371/B371)-1)))))</f>
        <v/>
      </c>
      <c r="F371" s="19" t="str">
        <f ca="1">IF($A$3="","",IF(Aloitus_Start!$D$1="","",IF(B371="",IF(Aloitus_Start!$D$1="Suomi","Tieto puuttuu : "&amp;$A371,IF(Aloitus_Start!$D$1="Svenska","Information saknas : "&amp;$A371)),"")))</f>
        <v/>
      </c>
      <c r="G371" s="19" t="str">
        <f ca="1">IF($A$3="","",IF(Aloitus_Start!$D$1="","",IF(C371="",IF(Aloitus_Start!$D$1="Suomi","Tieto puuttuu : "&amp;$A371,IF(Aloitus_Start!$D$1="Svenska","Information saknas : "&amp;$A371)),"")))</f>
        <v/>
      </c>
    </row>
    <row r="372" spans="1:7" x14ac:dyDescent="0.2">
      <c r="A372" s="37" t="str">
        <f ca="1">IF(Testitaulu_Testtabell!$B$2="","",IF(Testitaulu_Testtabell!A376="","",IF(Asetukset!$B$26=(MID(CELL("filename",A371),FIND("]",CELL("filename",A371))+1,255)),Testitaulu_Testtabell!A376,"")))</f>
        <v/>
      </c>
      <c r="B372" s="19" t="str">
        <f ca="1">IF(Testitaulu_Testtabell!$B$2="","",IF(Testitaulu_Testtabell!B376="","",IF(Asetukset!$B$26=(MID(CELL("filename",B371),FIND("]",CELL("filename",B371))+1,255)),Testitaulu_Testtabell!B376,"")))</f>
        <v/>
      </c>
      <c r="C372" s="38" t="str">
        <f ca="1">IF(Testitaulu_Testtabell!$B$2="","",IF(Testitaulu_Testtabell!C376="","",IF(Asetukset!$B$26=(MID(CELL("filename",C371),FIND("]",CELL("filename",C371))+1,255)),Testitaulu_Testtabell!C376,"")))</f>
        <v/>
      </c>
      <c r="D372" s="19" t="str">
        <f>IF(Aloitus_Start!$D$1="","",IF(B372="","",IF(C372="","",C372-B372)))</f>
        <v/>
      </c>
      <c r="E372" s="45" t="str">
        <f>IF(Aloitus_Start!$D$1="","",IF(B372="","",IF(B372=0,"",IF(B372=" ","",IF(C372="","",(C372/B372)-1)))))</f>
        <v/>
      </c>
      <c r="F372" s="19" t="str">
        <f ca="1">IF($A$3="","",IF(Aloitus_Start!$D$1="","",IF(B372="",IF(Aloitus_Start!$D$1="Suomi","Tieto puuttuu : "&amp;$A372,IF(Aloitus_Start!$D$1="Svenska","Information saknas : "&amp;$A372)),"")))</f>
        <v/>
      </c>
      <c r="G372" s="19" t="str">
        <f ca="1">IF($A$3="","",IF(Aloitus_Start!$D$1="","",IF(C372="",IF(Aloitus_Start!$D$1="Suomi","Tieto puuttuu : "&amp;$A372,IF(Aloitus_Start!$D$1="Svenska","Information saknas : "&amp;$A372)),"")))</f>
        <v/>
      </c>
    </row>
    <row r="373" spans="1:7" x14ac:dyDescent="0.2">
      <c r="A373" s="37" t="str">
        <f ca="1">IF(Testitaulu_Testtabell!$B$2="","",IF(Testitaulu_Testtabell!A377="","",IF(Asetukset!$B$26=(MID(CELL("filename",A372),FIND("]",CELL("filename",A372))+1,255)),Testitaulu_Testtabell!A377,"")))</f>
        <v/>
      </c>
      <c r="B373" s="19" t="str">
        <f ca="1">IF(Testitaulu_Testtabell!$B$2="","",IF(Testitaulu_Testtabell!B377="","",IF(Asetukset!$B$26=(MID(CELL("filename",B372),FIND("]",CELL("filename",B372))+1,255)),Testitaulu_Testtabell!B377,"")))</f>
        <v/>
      </c>
      <c r="C373" s="38" t="str">
        <f ca="1">IF(Testitaulu_Testtabell!$B$2="","",IF(Testitaulu_Testtabell!C377="","",IF(Asetukset!$B$26=(MID(CELL("filename",C372),FIND("]",CELL("filename",C372))+1,255)),Testitaulu_Testtabell!C377,"")))</f>
        <v/>
      </c>
      <c r="D373" s="19" t="str">
        <f>IF(Aloitus_Start!$D$1="","",IF(B373="","",IF(C373="","",C373-B373)))</f>
        <v/>
      </c>
      <c r="E373" s="45" t="str">
        <f>IF(Aloitus_Start!$D$1="","",IF(B373="","",IF(B373=0,"",IF(B373=" ","",IF(C373="","",(C373/B373)-1)))))</f>
        <v/>
      </c>
      <c r="F373" s="19" t="str">
        <f ca="1">IF($A$3="","",IF(Aloitus_Start!$D$1="","",IF(B373="",IF(Aloitus_Start!$D$1="Suomi","Tieto puuttuu : "&amp;$A373,IF(Aloitus_Start!$D$1="Svenska","Information saknas : "&amp;$A373)),"")))</f>
        <v/>
      </c>
      <c r="G373" s="19" t="str">
        <f ca="1">IF($A$3="","",IF(Aloitus_Start!$D$1="","",IF(C373="",IF(Aloitus_Start!$D$1="Suomi","Tieto puuttuu : "&amp;$A373,IF(Aloitus_Start!$D$1="Svenska","Information saknas : "&amp;$A373)),"")))</f>
        <v/>
      </c>
    </row>
    <row r="374" spans="1:7" x14ac:dyDescent="0.2">
      <c r="A374" s="37" t="str">
        <f ca="1">IF(Testitaulu_Testtabell!$B$2="","",IF(Testitaulu_Testtabell!A378="","",IF(Asetukset!$B$26=(MID(CELL("filename",A373),FIND("]",CELL("filename",A373))+1,255)),Testitaulu_Testtabell!A378,"")))</f>
        <v/>
      </c>
      <c r="B374" s="19" t="str">
        <f ca="1">IF(Testitaulu_Testtabell!$B$2="","",IF(Testitaulu_Testtabell!B378="","",IF(Asetukset!$B$26=(MID(CELL("filename",B373),FIND("]",CELL("filename",B373))+1,255)),Testitaulu_Testtabell!B378,"")))</f>
        <v/>
      </c>
      <c r="C374" s="38" t="str">
        <f ca="1">IF(Testitaulu_Testtabell!$B$2="","",IF(Testitaulu_Testtabell!C378="","",IF(Asetukset!$B$26=(MID(CELL("filename",C373),FIND("]",CELL("filename",C373))+1,255)),Testitaulu_Testtabell!C378,"")))</f>
        <v/>
      </c>
      <c r="D374" s="19" t="str">
        <f>IF(Aloitus_Start!$D$1="","",IF(B374="","",IF(C374="","",C374-B374)))</f>
        <v/>
      </c>
      <c r="E374" s="45" t="str">
        <f>IF(Aloitus_Start!$D$1="","",IF(B374="","",IF(B374=0,"",IF(B374=" ","",IF(C374="","",(C374/B374)-1)))))</f>
        <v/>
      </c>
      <c r="F374" s="19" t="str">
        <f ca="1">IF($A$3="","",IF(Aloitus_Start!$D$1="","",IF(B374="",IF(Aloitus_Start!$D$1="Suomi","Tieto puuttuu : "&amp;$A374,IF(Aloitus_Start!$D$1="Svenska","Information saknas : "&amp;$A374)),"")))</f>
        <v/>
      </c>
      <c r="G374" s="19" t="str">
        <f ca="1">IF($A$3="","",IF(Aloitus_Start!$D$1="","",IF(C374="",IF(Aloitus_Start!$D$1="Suomi","Tieto puuttuu : "&amp;$A374,IF(Aloitus_Start!$D$1="Svenska","Information saknas : "&amp;$A374)),"")))</f>
        <v/>
      </c>
    </row>
    <row r="375" spans="1:7" x14ac:dyDescent="0.2">
      <c r="A375" s="37" t="str">
        <f ca="1">IF(Testitaulu_Testtabell!$B$2="","",IF(Testitaulu_Testtabell!A379="","",IF(Asetukset!$B$26=(MID(CELL("filename",A374),FIND("]",CELL("filename",A374))+1,255)),Testitaulu_Testtabell!A379,"")))</f>
        <v/>
      </c>
      <c r="B375" s="19" t="str">
        <f ca="1">IF(Testitaulu_Testtabell!$B$2="","",IF(Testitaulu_Testtabell!B379="","",IF(Asetukset!$B$26=(MID(CELL("filename",B374),FIND("]",CELL("filename",B374))+1,255)),Testitaulu_Testtabell!B379,"")))</f>
        <v/>
      </c>
      <c r="C375" s="38" t="str">
        <f ca="1">IF(Testitaulu_Testtabell!$B$2="","",IF(Testitaulu_Testtabell!C379="","",IF(Asetukset!$B$26=(MID(CELL("filename",C374),FIND("]",CELL("filename",C374))+1,255)),Testitaulu_Testtabell!C379,"")))</f>
        <v/>
      </c>
      <c r="D375" s="19" t="str">
        <f>IF(Aloitus_Start!$D$1="","",IF(B375="","",IF(C375="","",C375-B375)))</f>
        <v/>
      </c>
      <c r="E375" s="45" t="str">
        <f>IF(Aloitus_Start!$D$1="","",IF(B375="","",IF(B375=0,"",IF(B375=" ","",IF(C375="","",(C375/B375)-1)))))</f>
        <v/>
      </c>
      <c r="F375" s="19" t="str">
        <f ca="1">IF($A$3="","",IF(Aloitus_Start!$D$1="","",IF(B375="",IF(Aloitus_Start!$D$1="Suomi","Tieto puuttuu : "&amp;$A375,IF(Aloitus_Start!$D$1="Svenska","Information saknas : "&amp;$A375)),"")))</f>
        <v/>
      </c>
      <c r="G375" s="19" t="str">
        <f ca="1">IF($A$3="","",IF(Aloitus_Start!$D$1="","",IF(C375="",IF(Aloitus_Start!$D$1="Suomi","Tieto puuttuu : "&amp;$A375,IF(Aloitus_Start!$D$1="Svenska","Information saknas : "&amp;$A375)),"")))</f>
        <v/>
      </c>
    </row>
    <row r="376" spans="1:7" x14ac:dyDescent="0.2">
      <c r="A376" s="37" t="str">
        <f ca="1">IF(Testitaulu_Testtabell!$B$2="","",IF(Testitaulu_Testtabell!A380="","",IF(Asetukset!$B$26=(MID(CELL("filename",A375),FIND("]",CELL("filename",A375))+1,255)),Testitaulu_Testtabell!A380,"")))</f>
        <v/>
      </c>
      <c r="B376" s="19" t="str">
        <f ca="1">IF(Testitaulu_Testtabell!$B$2="","",IF(Testitaulu_Testtabell!B380="","",IF(Asetukset!$B$26=(MID(CELL("filename",B375),FIND("]",CELL("filename",B375))+1,255)),Testitaulu_Testtabell!B380,"")))</f>
        <v/>
      </c>
      <c r="C376" s="38" t="str">
        <f ca="1">IF(Testitaulu_Testtabell!$B$2="","",IF(Testitaulu_Testtabell!C380="","",IF(Asetukset!$B$26=(MID(CELL("filename",C375),FIND("]",CELL("filename",C375))+1,255)),Testitaulu_Testtabell!C380,"")))</f>
        <v/>
      </c>
      <c r="D376" s="19" t="str">
        <f>IF(Aloitus_Start!$D$1="","",IF(B376="","",IF(C376="","",C376-B376)))</f>
        <v/>
      </c>
      <c r="E376" s="45" t="str">
        <f>IF(Aloitus_Start!$D$1="","",IF(B376="","",IF(B376=0,"",IF(B376=" ","",IF(C376="","",(C376/B376)-1)))))</f>
        <v/>
      </c>
      <c r="F376" s="19" t="str">
        <f ca="1">IF($A$3="","",IF(Aloitus_Start!$D$1="","",IF(B376="",IF(Aloitus_Start!$D$1="Suomi","Tieto puuttuu : "&amp;$A376,IF(Aloitus_Start!$D$1="Svenska","Information saknas : "&amp;$A376)),"")))</f>
        <v/>
      </c>
      <c r="G376" s="19" t="str">
        <f ca="1">IF($A$3="","",IF(Aloitus_Start!$D$1="","",IF(C376="",IF(Aloitus_Start!$D$1="Suomi","Tieto puuttuu : "&amp;$A376,IF(Aloitus_Start!$D$1="Svenska","Information saknas : "&amp;$A376)),"")))</f>
        <v/>
      </c>
    </row>
    <row r="377" spans="1:7" x14ac:dyDescent="0.2">
      <c r="A377" s="37" t="str">
        <f ca="1">IF(Testitaulu_Testtabell!$B$2="","",IF(Testitaulu_Testtabell!A381="","",IF(Asetukset!$B$26=(MID(CELL("filename",A376),FIND("]",CELL("filename",A376))+1,255)),Testitaulu_Testtabell!A381,"")))</f>
        <v/>
      </c>
      <c r="B377" s="19" t="str">
        <f ca="1">IF(Testitaulu_Testtabell!$B$2="","",IF(Testitaulu_Testtabell!B381="","",IF(Asetukset!$B$26=(MID(CELL("filename",B376),FIND("]",CELL("filename",B376))+1,255)),Testitaulu_Testtabell!B381,"")))</f>
        <v/>
      </c>
      <c r="C377" s="38" t="str">
        <f ca="1">IF(Testitaulu_Testtabell!$B$2="","",IF(Testitaulu_Testtabell!C381="","",IF(Asetukset!$B$26=(MID(CELL("filename",C376),FIND("]",CELL("filename",C376))+1,255)),Testitaulu_Testtabell!C381,"")))</f>
        <v/>
      </c>
      <c r="D377" s="19" t="str">
        <f>IF(Aloitus_Start!$D$1="","",IF(B377="","",IF(C377="","",C377-B377)))</f>
        <v/>
      </c>
      <c r="E377" s="45" t="str">
        <f>IF(Aloitus_Start!$D$1="","",IF(B377="","",IF(B377=0,"",IF(B377=" ","",IF(C377="","",(C377/B377)-1)))))</f>
        <v/>
      </c>
      <c r="F377" s="19" t="str">
        <f ca="1">IF($A$3="","",IF(Aloitus_Start!$D$1="","",IF(B377="",IF(Aloitus_Start!$D$1="Suomi","Tieto puuttuu : "&amp;$A377,IF(Aloitus_Start!$D$1="Svenska","Information saknas : "&amp;$A377)),"")))</f>
        <v/>
      </c>
      <c r="G377" s="19" t="str">
        <f ca="1">IF($A$3="","",IF(Aloitus_Start!$D$1="","",IF(C377="",IF(Aloitus_Start!$D$1="Suomi","Tieto puuttuu : "&amp;$A377,IF(Aloitus_Start!$D$1="Svenska","Information saknas : "&amp;$A377)),"")))</f>
        <v/>
      </c>
    </row>
    <row r="378" spans="1:7" x14ac:dyDescent="0.2">
      <c r="A378" s="37" t="str">
        <f ca="1">IF(Testitaulu_Testtabell!$B$2="","",IF(Testitaulu_Testtabell!A382="","",IF(Asetukset!$B$26=(MID(CELL("filename",A377),FIND("]",CELL("filename",A377))+1,255)),Testitaulu_Testtabell!A382,"")))</f>
        <v/>
      </c>
      <c r="B378" s="19" t="str">
        <f ca="1">IF(Testitaulu_Testtabell!$B$2="","",IF(Testitaulu_Testtabell!B382="","",IF(Asetukset!$B$26=(MID(CELL("filename",B377),FIND("]",CELL("filename",B377))+1,255)),Testitaulu_Testtabell!B382,"")))</f>
        <v/>
      </c>
      <c r="C378" s="38" t="str">
        <f ca="1">IF(Testitaulu_Testtabell!$B$2="","",IF(Testitaulu_Testtabell!C382="","",IF(Asetukset!$B$26=(MID(CELL("filename",C377),FIND("]",CELL("filename",C377))+1,255)),Testitaulu_Testtabell!C382,"")))</f>
        <v/>
      </c>
      <c r="D378" s="19" t="str">
        <f>IF(Aloitus_Start!$D$1="","",IF(B378="","",IF(C378="","",C378-B378)))</f>
        <v/>
      </c>
      <c r="E378" s="45" t="str">
        <f>IF(Aloitus_Start!$D$1="","",IF(B378="","",IF(B378=0,"",IF(B378=" ","",IF(C378="","",(C378/B378)-1)))))</f>
        <v/>
      </c>
      <c r="F378" s="19" t="str">
        <f ca="1">IF($A$3="","",IF(Aloitus_Start!$D$1="","",IF(B378="",IF(Aloitus_Start!$D$1="Suomi","Tieto puuttuu : "&amp;$A378,IF(Aloitus_Start!$D$1="Svenska","Information saknas : "&amp;$A378)),"")))</f>
        <v/>
      </c>
      <c r="G378" s="19" t="str">
        <f ca="1">IF($A$3="","",IF(Aloitus_Start!$D$1="","",IF(C378="",IF(Aloitus_Start!$D$1="Suomi","Tieto puuttuu : "&amp;$A378,IF(Aloitus_Start!$D$1="Svenska","Information saknas : "&amp;$A378)),"")))</f>
        <v/>
      </c>
    </row>
    <row r="379" spans="1:7" x14ac:dyDescent="0.2">
      <c r="A379" s="37" t="str">
        <f ca="1">IF(Testitaulu_Testtabell!$B$2="","",IF(Testitaulu_Testtabell!A383="","",IF(Asetukset!$B$26=(MID(CELL("filename",A378),FIND("]",CELL("filename",A378))+1,255)),Testitaulu_Testtabell!A383,"")))</f>
        <v/>
      </c>
      <c r="B379" s="19" t="str">
        <f ca="1">IF(Testitaulu_Testtabell!$B$2="","",IF(Testitaulu_Testtabell!B383="","",IF(Asetukset!$B$26=(MID(CELL("filename",B378),FIND("]",CELL("filename",B378))+1,255)),Testitaulu_Testtabell!B383,"")))</f>
        <v/>
      </c>
      <c r="C379" s="38" t="str">
        <f ca="1">IF(Testitaulu_Testtabell!$B$2="","",IF(Testitaulu_Testtabell!C383="","",IF(Asetukset!$B$26=(MID(CELL("filename",C378),FIND("]",CELL("filename",C378))+1,255)),Testitaulu_Testtabell!C383,"")))</f>
        <v/>
      </c>
      <c r="D379" s="19" t="str">
        <f>IF(Aloitus_Start!$D$1="","",IF(B379="","",IF(C379="","",C379-B379)))</f>
        <v/>
      </c>
      <c r="E379" s="45" t="str">
        <f>IF(Aloitus_Start!$D$1="","",IF(B379="","",IF(B379=0,"",IF(B379=" ","",IF(C379="","",(C379/B379)-1)))))</f>
        <v/>
      </c>
      <c r="F379" s="19" t="str">
        <f ca="1">IF($A$3="","",IF(Aloitus_Start!$D$1="","",IF(B379="",IF(Aloitus_Start!$D$1="Suomi","Tieto puuttuu : "&amp;$A379,IF(Aloitus_Start!$D$1="Svenska","Information saknas : "&amp;$A379)),"")))</f>
        <v/>
      </c>
      <c r="G379" s="19" t="str">
        <f ca="1">IF($A$3="","",IF(Aloitus_Start!$D$1="","",IF(C379="",IF(Aloitus_Start!$D$1="Suomi","Tieto puuttuu : "&amp;$A379,IF(Aloitus_Start!$D$1="Svenska","Information saknas : "&amp;$A379)),"")))</f>
        <v/>
      </c>
    </row>
    <row r="380" spans="1:7" x14ac:dyDescent="0.2">
      <c r="A380" s="37" t="str">
        <f ca="1">IF(Testitaulu_Testtabell!$B$2="","",IF(Testitaulu_Testtabell!A384="","",IF(Asetukset!$B$26=(MID(CELL("filename",A379),FIND("]",CELL("filename",A379))+1,255)),Testitaulu_Testtabell!A384,"")))</f>
        <v/>
      </c>
      <c r="B380" s="19" t="str">
        <f ca="1">IF(Testitaulu_Testtabell!$B$2="","",IF(Testitaulu_Testtabell!B384="","",IF(Asetukset!$B$26=(MID(CELL("filename",B379),FIND("]",CELL("filename",B379))+1,255)),Testitaulu_Testtabell!B384,"")))</f>
        <v/>
      </c>
      <c r="C380" s="38" t="str">
        <f ca="1">IF(Testitaulu_Testtabell!$B$2="","",IF(Testitaulu_Testtabell!C384="","",IF(Asetukset!$B$26=(MID(CELL("filename",C379),FIND("]",CELL("filename",C379))+1,255)),Testitaulu_Testtabell!C384,"")))</f>
        <v/>
      </c>
      <c r="D380" s="19" t="str">
        <f>IF(Aloitus_Start!$D$1="","",IF(B380="","",IF(C380="","",C380-B380)))</f>
        <v/>
      </c>
      <c r="E380" s="45" t="str">
        <f>IF(Aloitus_Start!$D$1="","",IF(B380="","",IF(B380=0,"",IF(B380=" ","",IF(C380="","",(C380/B380)-1)))))</f>
        <v/>
      </c>
      <c r="F380" s="19" t="str">
        <f ca="1">IF($A$3="","",IF(Aloitus_Start!$D$1="","",IF(B380="",IF(Aloitus_Start!$D$1="Suomi","Tieto puuttuu : "&amp;$A380,IF(Aloitus_Start!$D$1="Svenska","Information saknas : "&amp;$A380)),"")))</f>
        <v/>
      </c>
      <c r="G380" s="19" t="str">
        <f ca="1">IF($A$3="","",IF(Aloitus_Start!$D$1="","",IF(C380="",IF(Aloitus_Start!$D$1="Suomi","Tieto puuttuu : "&amp;$A380,IF(Aloitus_Start!$D$1="Svenska","Information saknas : "&amp;$A380)),"")))</f>
        <v/>
      </c>
    </row>
    <row r="381" spans="1:7" x14ac:dyDescent="0.2">
      <c r="A381" s="37" t="str">
        <f ca="1">IF(Testitaulu_Testtabell!$B$2="","",IF(Testitaulu_Testtabell!A385="","",IF(Asetukset!$B$26=(MID(CELL("filename",A380),FIND("]",CELL("filename",A380))+1,255)),Testitaulu_Testtabell!A385,"")))</f>
        <v/>
      </c>
      <c r="B381" s="19" t="str">
        <f ca="1">IF(Testitaulu_Testtabell!$B$2="","",IF(Testitaulu_Testtabell!B385="","",IF(Asetukset!$B$26=(MID(CELL("filename",B380),FIND("]",CELL("filename",B380))+1,255)),Testitaulu_Testtabell!B385,"")))</f>
        <v/>
      </c>
      <c r="C381" s="38" t="str">
        <f ca="1">IF(Testitaulu_Testtabell!$B$2="","",IF(Testitaulu_Testtabell!C385="","",IF(Asetukset!$B$26=(MID(CELL("filename",C380),FIND("]",CELL("filename",C380))+1,255)),Testitaulu_Testtabell!C385,"")))</f>
        <v/>
      </c>
      <c r="D381" s="19" t="str">
        <f>IF(Aloitus_Start!$D$1="","",IF(B381="","",IF(C381="","",C381-B381)))</f>
        <v/>
      </c>
      <c r="E381" s="45" t="str">
        <f>IF(Aloitus_Start!$D$1="","",IF(B381="","",IF(B381=0,"",IF(B381=" ","",IF(C381="","",(C381/B381)-1)))))</f>
        <v/>
      </c>
      <c r="F381" s="19" t="str">
        <f ca="1">IF($A$3="","",IF(Aloitus_Start!$D$1="","",IF(B381="",IF(Aloitus_Start!$D$1="Suomi","Tieto puuttuu : "&amp;$A381,IF(Aloitus_Start!$D$1="Svenska","Information saknas : "&amp;$A381)),"")))</f>
        <v/>
      </c>
      <c r="G381" s="19" t="str">
        <f ca="1">IF($A$3="","",IF(Aloitus_Start!$D$1="","",IF(C381="",IF(Aloitus_Start!$D$1="Suomi","Tieto puuttuu : "&amp;$A381,IF(Aloitus_Start!$D$1="Svenska","Information saknas : "&amp;$A381)),"")))</f>
        <v/>
      </c>
    </row>
    <row r="382" spans="1:7" x14ac:dyDescent="0.2">
      <c r="A382" s="37" t="str">
        <f ca="1">IF(Testitaulu_Testtabell!$B$2="","",IF(Testitaulu_Testtabell!A386="","",IF(Asetukset!$B$26=(MID(CELL("filename",A381),FIND("]",CELL("filename",A381))+1,255)),Testitaulu_Testtabell!A386,"")))</f>
        <v/>
      </c>
      <c r="B382" s="19" t="str">
        <f ca="1">IF(Testitaulu_Testtabell!$B$2="","",IF(Testitaulu_Testtabell!B386="","",IF(Asetukset!$B$26=(MID(CELL("filename",B381),FIND("]",CELL("filename",B381))+1,255)),Testitaulu_Testtabell!B386,"")))</f>
        <v/>
      </c>
      <c r="C382" s="38" t="str">
        <f ca="1">IF(Testitaulu_Testtabell!$B$2="","",IF(Testitaulu_Testtabell!C386="","",IF(Asetukset!$B$26=(MID(CELL("filename",C381),FIND("]",CELL("filename",C381))+1,255)),Testitaulu_Testtabell!C386,"")))</f>
        <v/>
      </c>
      <c r="D382" s="19" t="str">
        <f>IF(Aloitus_Start!$D$1="","",IF(B382="","",IF(C382="","",C382-B382)))</f>
        <v/>
      </c>
      <c r="E382" s="45" t="str">
        <f>IF(Aloitus_Start!$D$1="","",IF(B382="","",IF(B382=0,"",IF(B382=" ","",IF(C382="","",(C382/B382)-1)))))</f>
        <v/>
      </c>
      <c r="F382" s="19" t="str">
        <f ca="1">IF($A$3="","",IF(Aloitus_Start!$D$1="","",IF(B382="",IF(Aloitus_Start!$D$1="Suomi","Tieto puuttuu : "&amp;$A382,IF(Aloitus_Start!$D$1="Svenska","Information saknas : "&amp;$A382)),"")))</f>
        <v/>
      </c>
      <c r="G382" s="19" t="str">
        <f ca="1">IF($A$3="","",IF(Aloitus_Start!$D$1="","",IF(C382="",IF(Aloitus_Start!$D$1="Suomi","Tieto puuttuu : "&amp;$A382,IF(Aloitus_Start!$D$1="Svenska","Information saknas : "&amp;$A382)),"")))</f>
        <v/>
      </c>
    </row>
    <row r="383" spans="1:7" x14ac:dyDescent="0.2">
      <c r="A383" s="37" t="str">
        <f ca="1">IF(Testitaulu_Testtabell!$B$2="","",IF(Testitaulu_Testtabell!A387="","",IF(Asetukset!$B$26=(MID(CELL("filename",A382),FIND("]",CELL("filename",A382))+1,255)),Testitaulu_Testtabell!A387,"")))</f>
        <v/>
      </c>
      <c r="B383" s="19" t="str">
        <f ca="1">IF(Testitaulu_Testtabell!$B$2="","",IF(Testitaulu_Testtabell!B387="","",IF(Asetukset!$B$26=(MID(CELL("filename",B382),FIND("]",CELL("filename",B382))+1,255)),Testitaulu_Testtabell!B387,"")))</f>
        <v/>
      </c>
      <c r="C383" s="38" t="str">
        <f ca="1">IF(Testitaulu_Testtabell!$B$2="","",IF(Testitaulu_Testtabell!C387="","",IF(Asetukset!$B$26=(MID(CELL("filename",C382),FIND("]",CELL("filename",C382))+1,255)),Testitaulu_Testtabell!C387,"")))</f>
        <v/>
      </c>
      <c r="F383" s="19" t="str">
        <f ca="1">IF($A$3="","",IF(Aloitus_Start!$D$1="","",IF(B383="",IF(Aloitus_Start!$D$1="Suomi","Tieto puuttuu : "&amp;$A383,IF(Aloitus_Start!$D$1="Svenska","Information saknas : "&amp;$A383)),"")))</f>
        <v/>
      </c>
      <c r="G383" s="19" t="str">
        <f ca="1">IF($A$3="","",IF(Aloitus_Start!$D$1="","",IF(C383="",IF(Aloitus_Start!$D$1="Suomi","Tieto puuttuu : "&amp;$A383,IF(Aloitus_Start!$D$1="Svenska","Information saknas : "&amp;$A383)),"")))</f>
        <v/>
      </c>
    </row>
    <row r="384" spans="1:7" x14ac:dyDescent="0.2">
      <c r="A384" s="37" t="str">
        <f ca="1">IF(Testitaulu_Testtabell!$B$2="","",IF(Testitaulu_Testtabell!A388="","",IF(Asetukset!$B$26=(MID(CELL("filename",A383),FIND("]",CELL("filename",A383))+1,255)),Testitaulu_Testtabell!A388,"")))</f>
        <v/>
      </c>
      <c r="B384" s="19" t="str">
        <f ca="1">IF(Testitaulu_Testtabell!$B$2="","",IF(Testitaulu_Testtabell!B388="","",IF(Asetukset!$B$26=(MID(CELL("filename",B383),FIND("]",CELL("filename",B383))+1,255)),Testitaulu_Testtabell!B388,"")))</f>
        <v/>
      </c>
      <c r="C384" s="38" t="str">
        <f ca="1">IF(Testitaulu_Testtabell!$B$2="","",IF(Testitaulu_Testtabell!C388="","",IF(Asetukset!$B$26=(MID(CELL("filename",C383),FIND("]",CELL("filename",C383))+1,255)),Testitaulu_Testtabell!C388,"")))</f>
        <v/>
      </c>
      <c r="D384" s="19" t="str">
        <f>IF(Aloitus_Start!$D$1="","",IF(B384="","",IF(C384="","",C384-B384)))</f>
        <v/>
      </c>
      <c r="E384" s="45" t="str">
        <f>IF(Aloitus_Start!$D$1="","",IF(B384="","",IF(B384=0,"",IF(B384=" ","",IF(C384="","",(C384/B384)-1)))))</f>
        <v/>
      </c>
      <c r="F384" s="19" t="str">
        <f ca="1">IF($A$3="","",IF(Aloitus_Start!$D$1="","",IF(B384="",IF(Aloitus_Start!$D$1="Suomi","Tieto puuttuu : "&amp;$A384,IF(Aloitus_Start!$D$1="Svenska","Information saknas : "&amp;$A384)),"")))</f>
        <v/>
      </c>
      <c r="G384" s="19" t="str">
        <f ca="1">IF($A$3="","",IF(Aloitus_Start!$D$1="","",IF(C384="",IF(Aloitus_Start!$D$1="Suomi","Tieto puuttuu : "&amp;$A384,IF(Aloitus_Start!$D$1="Svenska","Information saknas : "&amp;$A384)),"")))</f>
        <v/>
      </c>
    </row>
    <row r="385" spans="1:7" x14ac:dyDescent="0.2">
      <c r="A385" s="37" t="str">
        <f ca="1">IF(Testitaulu_Testtabell!$B$2="","",IF(Testitaulu_Testtabell!A389="","",IF(Asetukset!$B$26=(MID(CELL("filename",A384),FIND("]",CELL("filename",A384))+1,255)),Testitaulu_Testtabell!A389,"")))</f>
        <v/>
      </c>
      <c r="B385" s="19" t="str">
        <f ca="1">IF(Testitaulu_Testtabell!$B$2="","",IF(Testitaulu_Testtabell!B389="","",IF(Asetukset!$B$26=(MID(CELL("filename",B384),FIND("]",CELL("filename",B384))+1,255)),Testitaulu_Testtabell!B389,"")))</f>
        <v/>
      </c>
      <c r="C385" s="38" t="str">
        <f ca="1">IF(Testitaulu_Testtabell!$B$2="","",IF(Testitaulu_Testtabell!C389="","",IF(Asetukset!$B$26=(MID(CELL("filename",C384),FIND("]",CELL("filename",C384))+1,255)),Testitaulu_Testtabell!C389,"")))</f>
        <v/>
      </c>
      <c r="F385" s="19" t="str">
        <f ca="1">IF($A$3="","",IF(Aloitus_Start!$D$1="","",IF(B385="",IF(Aloitus_Start!$D$1="Suomi","Tieto puuttuu : "&amp;$A385,IF(Aloitus_Start!$D$1="Svenska","Information saknas : "&amp;$A385)),"")))</f>
        <v/>
      </c>
      <c r="G385" s="19" t="str">
        <f ca="1">IF($A$3="","",IF(Aloitus_Start!$D$1="","",IF(C385="",IF(Aloitus_Start!$D$1="Suomi","Tieto puuttuu : "&amp;$A385,IF(Aloitus_Start!$D$1="Svenska","Information saknas : "&amp;$A385)),"")))</f>
        <v/>
      </c>
    </row>
    <row r="386" spans="1:7" x14ac:dyDescent="0.2">
      <c r="A386" s="37" t="str">
        <f ca="1">IF(Testitaulu_Testtabell!$B$2="","",IF(Testitaulu_Testtabell!A390="","",IF(Asetukset!$B$26=(MID(CELL("filename",A385),FIND("]",CELL("filename",A385))+1,255)),Testitaulu_Testtabell!A390,"")))</f>
        <v/>
      </c>
      <c r="B386" s="19" t="str">
        <f ca="1">IF(Testitaulu_Testtabell!$B$2="","",IF(Testitaulu_Testtabell!B390="","",IF(Asetukset!$B$26=(MID(CELL("filename",B385),FIND("]",CELL("filename",B385))+1,255)),Testitaulu_Testtabell!B390,"")))</f>
        <v/>
      </c>
      <c r="C386" s="38" t="str">
        <f ca="1">IF(Testitaulu_Testtabell!$B$2="","",IF(Testitaulu_Testtabell!C390="","",IF(Asetukset!$B$26=(MID(CELL("filename",C385),FIND("]",CELL("filename",C385))+1,255)),Testitaulu_Testtabell!C390,"")))</f>
        <v/>
      </c>
      <c r="D386" s="19" t="str">
        <f>IF(Aloitus_Start!$D$1="","",IF(B386="","",IF(C386="","",C386-B386)))</f>
        <v/>
      </c>
      <c r="E386" s="45" t="str">
        <f>IF(Aloitus_Start!$D$1="","",IF(B386="","",IF(B386=0,"",IF(B386=" ","",IF(C386="","",(C386/B386)-1)))))</f>
        <v/>
      </c>
      <c r="F386" s="19" t="str">
        <f ca="1">IF($A$3="","",IF(Aloitus_Start!$D$1="","",IF(B386="",IF(Aloitus_Start!$D$1="Suomi","Tieto puuttuu : "&amp;$A386,IF(Aloitus_Start!$D$1="Svenska","Information saknas : "&amp;$A386)),"")))</f>
        <v/>
      </c>
      <c r="G386" s="19" t="str">
        <f ca="1">IF($A$3="","",IF(Aloitus_Start!$D$1="","",IF(C386="",IF(Aloitus_Start!$D$1="Suomi","Tieto puuttuu : "&amp;$A386,IF(Aloitus_Start!$D$1="Svenska","Information saknas : "&amp;$A386)),"")))</f>
        <v/>
      </c>
    </row>
    <row r="387" spans="1:7" x14ac:dyDescent="0.2">
      <c r="A387" s="37" t="str">
        <f ca="1">IF(Testitaulu_Testtabell!$B$2="","",IF(Testitaulu_Testtabell!A391="","",IF(Asetukset!$B$26=(MID(CELL("filename",A386),FIND("]",CELL("filename",A386))+1,255)),Testitaulu_Testtabell!A391,"")))</f>
        <v/>
      </c>
      <c r="B387" s="19" t="str">
        <f ca="1">IF(Testitaulu_Testtabell!$B$2="","",IF(Testitaulu_Testtabell!B391="","",IF(Asetukset!$B$26=(MID(CELL("filename",B386),FIND("]",CELL("filename",B386))+1,255)),Testitaulu_Testtabell!B391,"")))</f>
        <v/>
      </c>
      <c r="C387" s="38" t="str">
        <f ca="1">IF(Testitaulu_Testtabell!$B$2="","",IF(Testitaulu_Testtabell!C391="","",IF(Asetukset!$B$26=(MID(CELL("filename",C386),FIND("]",CELL("filename",C386))+1,255)),Testitaulu_Testtabell!C391,"")))</f>
        <v/>
      </c>
      <c r="D387" s="19" t="str">
        <f>IF(Aloitus_Start!$D$1="","",IF(B387="","",IF(C387="","",C387-B387)))</f>
        <v/>
      </c>
      <c r="E387" s="45" t="str">
        <f>IF(Aloitus_Start!$D$1="","",IF(B387="","",IF(B387=0,"",IF(B387=" ","",IF(C387="","",(C387/B387)-1)))))</f>
        <v/>
      </c>
      <c r="F387" s="19" t="str">
        <f ca="1">IF($A$3="","",IF(Aloitus_Start!$D$1="","",IF(B387="",IF(Aloitus_Start!$D$1="Suomi","Tieto puuttuu : "&amp;$A387,IF(Aloitus_Start!$D$1="Svenska","Information saknas : "&amp;$A387)),"")))</f>
        <v/>
      </c>
      <c r="G387" s="19" t="str">
        <f ca="1">IF($A$3="","",IF(Aloitus_Start!$D$1="","",IF(C387="",IF(Aloitus_Start!$D$1="Suomi","Tieto puuttuu : "&amp;$A387,IF(Aloitus_Start!$D$1="Svenska","Information saknas : "&amp;$A387)),"")))</f>
        <v/>
      </c>
    </row>
    <row r="388" spans="1:7" x14ac:dyDescent="0.2">
      <c r="A388" s="37" t="str">
        <f ca="1">IF(Testitaulu_Testtabell!$B$2="","",IF(Testitaulu_Testtabell!A392="","",IF(Asetukset!$B$26=(MID(CELL("filename",A387),FIND("]",CELL("filename",A387))+1,255)),Testitaulu_Testtabell!A392,"")))</f>
        <v/>
      </c>
      <c r="B388" s="19" t="str">
        <f ca="1">IF(Testitaulu_Testtabell!$B$2="","",IF(Testitaulu_Testtabell!B392="","",IF(Asetukset!$B$26=(MID(CELL("filename",B387),FIND("]",CELL("filename",B387))+1,255)),Testitaulu_Testtabell!B392,"")))</f>
        <v/>
      </c>
      <c r="C388" s="38" t="str">
        <f ca="1">IF(Testitaulu_Testtabell!$B$2="","",IF(Testitaulu_Testtabell!C392="","",IF(Asetukset!$B$26=(MID(CELL("filename",C387),FIND("]",CELL("filename",C387))+1,255)),Testitaulu_Testtabell!C392,"")))</f>
        <v/>
      </c>
      <c r="D388" s="19" t="str">
        <f>IF(Aloitus_Start!$D$1="","",IF(B388="","",IF(C388="","",C388-B388)))</f>
        <v/>
      </c>
      <c r="E388" s="45" t="str">
        <f>IF(Aloitus_Start!$D$1="","",IF(B388="","",IF(B388=0,"",IF(B388=" ","",IF(C388="","",(C388/B388)-1)))))</f>
        <v/>
      </c>
      <c r="F388" s="19" t="str">
        <f ca="1">IF($A$3="","",IF(Aloitus_Start!$D$1="","",IF(B388="",IF(Aloitus_Start!$D$1="Suomi","Tieto puuttuu : "&amp;$A388,IF(Aloitus_Start!$D$1="Svenska","Information saknas : "&amp;$A388)),"")))</f>
        <v/>
      </c>
      <c r="G388" s="19" t="str">
        <f ca="1">IF($A$3="","",IF(Aloitus_Start!$D$1="","",IF(C388="",IF(Aloitus_Start!$D$1="Suomi","Tieto puuttuu : "&amp;$A388,IF(Aloitus_Start!$D$1="Svenska","Information saknas : "&amp;$A388)),"")))</f>
        <v/>
      </c>
    </row>
    <row r="389" spans="1:7" x14ac:dyDescent="0.2">
      <c r="A389" s="37" t="str">
        <f ca="1">IF(Testitaulu_Testtabell!$B$2="","",IF(Testitaulu_Testtabell!A393="","",IF(Asetukset!$B$26=(MID(CELL("filename",A388),FIND("]",CELL("filename",A388))+1,255)),Testitaulu_Testtabell!A393,"")))</f>
        <v/>
      </c>
      <c r="B389" s="19" t="str">
        <f ca="1">IF(Testitaulu_Testtabell!$B$2="","",IF(Testitaulu_Testtabell!B393="","",IF(Asetukset!$B$26=(MID(CELL("filename",B388),FIND("]",CELL("filename",B388))+1,255)),Testitaulu_Testtabell!B393,"")))</f>
        <v/>
      </c>
      <c r="C389" s="38" t="str">
        <f ca="1">IF(Testitaulu_Testtabell!$B$2="","",IF(Testitaulu_Testtabell!C393="","",IF(Asetukset!$B$26=(MID(CELL("filename",C388),FIND("]",CELL("filename",C388))+1,255)),Testitaulu_Testtabell!C393,"")))</f>
        <v/>
      </c>
      <c r="D389" s="19" t="str">
        <f>IF(Aloitus_Start!$D$1="","",IF(B389="","",IF(C389="","",C389-B389)))</f>
        <v/>
      </c>
      <c r="E389" s="45" t="str">
        <f>IF(Aloitus_Start!$D$1="","",IF(B389="","",IF(B389=0,"",IF(B389=" ","",IF(C389="","",(C389/B389)-1)))))</f>
        <v/>
      </c>
      <c r="F389" s="19" t="str">
        <f ca="1">IF($A$3="","",IF(Aloitus_Start!$D$1="","",IF(B389="",IF(Aloitus_Start!$D$1="Suomi","Tieto puuttuu : "&amp;$A389,IF(Aloitus_Start!$D$1="Svenska","Information saknas : "&amp;$A389)),"")))</f>
        <v/>
      </c>
      <c r="G389" s="19" t="str">
        <f ca="1">IF($A$3="","",IF(Aloitus_Start!$D$1="","",IF(C389="",IF(Aloitus_Start!$D$1="Suomi","Tieto puuttuu : "&amp;$A389,IF(Aloitus_Start!$D$1="Svenska","Information saknas : "&amp;$A389)),"")))</f>
        <v/>
      </c>
    </row>
    <row r="390" spans="1:7" x14ac:dyDescent="0.2">
      <c r="A390" s="37" t="str">
        <f ca="1">IF(Testitaulu_Testtabell!$B$2="","",IF(Testitaulu_Testtabell!A394="","",IF(Asetukset!$B$26=(MID(CELL("filename",A389),FIND("]",CELL("filename",A389))+1,255)),Testitaulu_Testtabell!A394,"")))</f>
        <v/>
      </c>
      <c r="B390" s="19" t="str">
        <f ca="1">IF(Testitaulu_Testtabell!$B$2="","",IF(Testitaulu_Testtabell!B394="","",IF(Asetukset!$B$26=(MID(CELL("filename",B389),FIND("]",CELL("filename",B389))+1,255)),Testitaulu_Testtabell!B394,"")))</f>
        <v/>
      </c>
      <c r="C390" s="38" t="str">
        <f ca="1">IF(Testitaulu_Testtabell!$B$2="","",IF(Testitaulu_Testtabell!C394="","",IF(Asetukset!$B$26=(MID(CELL("filename",C389),FIND("]",CELL("filename",C389))+1,255)),Testitaulu_Testtabell!C394,"")))</f>
        <v/>
      </c>
      <c r="D390" s="19" t="str">
        <f>IF(Aloitus_Start!$D$1="","",IF(B390="","",IF(C390="","",C390-B390)))</f>
        <v/>
      </c>
      <c r="E390" s="45" t="str">
        <f>IF(Aloitus_Start!$D$1="","",IF(B390="","",IF(B390=0,"",IF(B390=" ","",IF(C390="","",(C390/B390)-1)))))</f>
        <v/>
      </c>
      <c r="F390" s="19" t="str">
        <f ca="1">IF($A$3="","",IF(Aloitus_Start!$D$1="","",IF(B390="",IF(Aloitus_Start!$D$1="Suomi","Tieto puuttuu : "&amp;$A390,IF(Aloitus_Start!$D$1="Svenska","Information saknas : "&amp;$A390)),"")))</f>
        <v/>
      </c>
      <c r="G390" s="19" t="str">
        <f ca="1">IF($A$3="","",IF(Aloitus_Start!$D$1="","",IF(C390="",IF(Aloitus_Start!$D$1="Suomi","Tieto puuttuu : "&amp;$A390,IF(Aloitus_Start!$D$1="Svenska","Information saknas : "&amp;$A390)),"")))</f>
        <v/>
      </c>
    </row>
    <row r="391" spans="1:7" x14ac:dyDescent="0.2">
      <c r="A391" s="37" t="str">
        <f ca="1">IF(Testitaulu_Testtabell!$B$2="","",IF(Testitaulu_Testtabell!A395="","",IF(Asetukset!$B$26=(MID(CELL("filename",A390),FIND("]",CELL("filename",A390))+1,255)),Testitaulu_Testtabell!A395,"")))</f>
        <v/>
      </c>
      <c r="B391" s="19" t="str">
        <f ca="1">IF(Testitaulu_Testtabell!$B$2="","",IF(Testitaulu_Testtabell!B395="","",IF(Asetukset!$B$26=(MID(CELL("filename",B390),FIND("]",CELL("filename",B390))+1,255)),Testitaulu_Testtabell!B395,"")))</f>
        <v/>
      </c>
      <c r="C391" s="38" t="str">
        <f ca="1">IF(Testitaulu_Testtabell!$B$2="","",IF(Testitaulu_Testtabell!C395="","",IF(Asetukset!$B$26=(MID(CELL("filename",C390),FIND("]",CELL("filename",C390))+1,255)),Testitaulu_Testtabell!C395,"")))</f>
        <v/>
      </c>
      <c r="D391" s="19" t="str">
        <f>IF(Aloitus_Start!$D$1="","",IF(B391="","",IF(C391="","",C391-B391)))</f>
        <v/>
      </c>
      <c r="E391" s="45" t="str">
        <f>IF(Aloitus_Start!$D$1="","",IF(B391="","",IF(B391=0,"",IF(B391=" ","",IF(C391="","",(C391/B391)-1)))))</f>
        <v/>
      </c>
      <c r="F391" s="19" t="str">
        <f ca="1">IF($A$3="","",IF(Aloitus_Start!$D$1="","",IF(B391="",IF(Aloitus_Start!$D$1="Suomi","Tieto puuttuu : "&amp;$A391,IF(Aloitus_Start!$D$1="Svenska","Information saknas : "&amp;$A391)),"")))</f>
        <v/>
      </c>
      <c r="G391" s="19" t="str">
        <f ca="1">IF($A$3="","",IF(Aloitus_Start!$D$1="","",IF(C391="",IF(Aloitus_Start!$D$1="Suomi","Tieto puuttuu : "&amp;$A391,IF(Aloitus_Start!$D$1="Svenska","Information saknas : "&amp;$A391)),"")))</f>
        <v/>
      </c>
    </row>
    <row r="392" spans="1:7" x14ac:dyDescent="0.2">
      <c r="A392" s="37" t="str">
        <f ca="1">IF(Testitaulu_Testtabell!$B$2="","",IF(Testitaulu_Testtabell!A396="","",IF(Asetukset!$B$26=(MID(CELL("filename",A391),FIND("]",CELL("filename",A391))+1,255)),Testitaulu_Testtabell!A396,"")))</f>
        <v/>
      </c>
      <c r="B392" s="19" t="str">
        <f ca="1">IF(Testitaulu_Testtabell!$B$2="","",IF(Testitaulu_Testtabell!B396="","",IF(Asetukset!$B$26=(MID(CELL("filename",B391),FIND("]",CELL("filename",B391))+1,255)),Testitaulu_Testtabell!B396,"")))</f>
        <v/>
      </c>
      <c r="C392" s="38" t="str">
        <f ca="1">IF(Testitaulu_Testtabell!$B$2="","",IF(Testitaulu_Testtabell!C396="","",IF(Asetukset!$B$26=(MID(CELL("filename",C391),FIND("]",CELL("filename",C391))+1,255)),Testitaulu_Testtabell!C396,"")))</f>
        <v/>
      </c>
      <c r="D392" s="19" t="str">
        <f>IF(Aloitus_Start!$D$1="","",IF(B392="","",IF(C392="","",C392-B392)))</f>
        <v/>
      </c>
      <c r="E392" s="45" t="str">
        <f>IF(Aloitus_Start!$D$1="","",IF(B392="","",IF(B392=0,"",IF(B392=" ","",IF(C392="","",(C392/B392)-1)))))</f>
        <v/>
      </c>
      <c r="F392" s="19" t="str">
        <f ca="1">IF($A$3="","",IF(Aloitus_Start!$D$1="","",IF(B392="",IF(Aloitus_Start!$D$1="Suomi","Tieto puuttuu : "&amp;$A392,IF(Aloitus_Start!$D$1="Svenska","Information saknas : "&amp;$A392)),"")))</f>
        <v/>
      </c>
      <c r="G392" s="19" t="str">
        <f ca="1">IF($A$3="","",IF(Aloitus_Start!$D$1="","",IF(C392="",IF(Aloitus_Start!$D$1="Suomi","Tieto puuttuu : "&amp;$A392,IF(Aloitus_Start!$D$1="Svenska","Information saknas : "&amp;$A392)),"")))</f>
        <v/>
      </c>
    </row>
    <row r="393" spans="1:7" x14ac:dyDescent="0.2">
      <c r="A393" s="37" t="str">
        <f ca="1">IF(Testitaulu_Testtabell!$B$2="","",IF(Testitaulu_Testtabell!A397="","",IF(Asetukset!$B$26=(MID(CELL("filename",A392),FIND("]",CELL("filename",A392))+1,255)),Testitaulu_Testtabell!A397,"")))</f>
        <v/>
      </c>
      <c r="B393" s="19" t="str">
        <f ca="1">IF(Testitaulu_Testtabell!$B$2="","",IF(Testitaulu_Testtabell!B397="","",IF(Asetukset!$B$26=(MID(CELL("filename",B392),FIND("]",CELL("filename",B392))+1,255)),Testitaulu_Testtabell!B397,"")))</f>
        <v/>
      </c>
      <c r="C393" s="38" t="str">
        <f ca="1">IF(Testitaulu_Testtabell!$B$2="","",IF(Testitaulu_Testtabell!C397="","",IF(Asetukset!$B$26=(MID(CELL("filename",C392),FIND("]",CELL("filename",C392))+1,255)),Testitaulu_Testtabell!C397,"")))</f>
        <v/>
      </c>
      <c r="F393" s="19" t="str">
        <f ca="1">IF($A$3="","",IF(Aloitus_Start!$D$1="","",IF(B393="",IF(Aloitus_Start!$D$1="Suomi","Tieto puuttuu : "&amp;$A393,IF(Aloitus_Start!$D$1="Svenska","Information saknas : "&amp;$A393)),"")))</f>
        <v/>
      </c>
      <c r="G393" s="19" t="str">
        <f ca="1">IF($A$3="","",IF(Aloitus_Start!$D$1="","",IF(C393="",IF(Aloitus_Start!$D$1="Suomi","Tieto puuttuu : "&amp;$A393,IF(Aloitus_Start!$D$1="Svenska","Information saknas : "&amp;$A393)),"")))</f>
        <v/>
      </c>
    </row>
    <row r="394" spans="1:7" x14ac:dyDescent="0.2">
      <c r="A394" s="37" t="str">
        <f ca="1">IF(Testitaulu_Testtabell!$B$2="","",IF(Testitaulu_Testtabell!A398="","",IF(Asetukset!$B$26=(MID(CELL("filename",A393),FIND("]",CELL("filename",A393))+1,255)),Testitaulu_Testtabell!A398,"")))</f>
        <v/>
      </c>
      <c r="B394" s="19" t="str">
        <f ca="1">IF(Testitaulu_Testtabell!$B$2="","",IF(Testitaulu_Testtabell!B398="","",IF(Asetukset!$B$26=(MID(CELL("filename",B393),FIND("]",CELL("filename",B393))+1,255)),Testitaulu_Testtabell!B398,"")))</f>
        <v/>
      </c>
      <c r="C394" s="38" t="str">
        <f ca="1">IF(Testitaulu_Testtabell!$B$2="","",IF(Testitaulu_Testtabell!C398="","",IF(Asetukset!$B$26=(MID(CELL("filename",C393),FIND("]",CELL("filename",C393))+1,255)),Testitaulu_Testtabell!C398,"")))</f>
        <v/>
      </c>
      <c r="D394" s="19" t="str">
        <f>IF(Aloitus_Start!$D$1="","",IF(B394="","",IF(C394="","",C394-B394)))</f>
        <v/>
      </c>
      <c r="E394" s="45" t="str">
        <f>IF(Aloitus_Start!$D$1="","",IF(B394="","",IF(B394=0,"",IF(B394=" ","",IF(C394="","",(C394/B394)-1)))))</f>
        <v/>
      </c>
      <c r="F394" s="19" t="str">
        <f ca="1">IF($A$3="","",IF(Aloitus_Start!$D$1="","",IF(B394="",IF(Aloitus_Start!$D$1="Suomi","Tieto puuttuu : "&amp;$A394,IF(Aloitus_Start!$D$1="Svenska","Information saknas : "&amp;$A394)),"")))</f>
        <v/>
      </c>
      <c r="G394" s="19" t="str">
        <f ca="1">IF($A$3="","",IF(Aloitus_Start!$D$1="","",IF(C394="",IF(Aloitus_Start!$D$1="Suomi","Tieto puuttuu : "&amp;$A394,IF(Aloitus_Start!$D$1="Svenska","Information saknas : "&amp;$A394)),"")))</f>
        <v/>
      </c>
    </row>
    <row r="395" spans="1:7" x14ac:dyDescent="0.2">
      <c r="A395" s="37" t="str">
        <f ca="1">IF(Testitaulu_Testtabell!$B$2="","",IF(Testitaulu_Testtabell!A399="","",IF(Asetukset!$B$26=(MID(CELL("filename",A394),FIND("]",CELL("filename",A394))+1,255)),Testitaulu_Testtabell!A399,"")))</f>
        <v/>
      </c>
      <c r="B395" s="19" t="str">
        <f ca="1">IF(Testitaulu_Testtabell!$B$2="","",IF(Testitaulu_Testtabell!B399="","",IF(Asetukset!$B$26=(MID(CELL("filename",B394),FIND("]",CELL("filename",B394))+1,255)),Testitaulu_Testtabell!B399,"")))</f>
        <v/>
      </c>
      <c r="C395" s="38" t="str">
        <f ca="1">IF(Testitaulu_Testtabell!$B$2="","",IF(Testitaulu_Testtabell!C399="","",IF(Asetukset!$B$26=(MID(CELL("filename",C394),FIND("]",CELL("filename",C394))+1,255)),Testitaulu_Testtabell!C399,"")))</f>
        <v/>
      </c>
      <c r="D395" s="19" t="str">
        <f>IF(Aloitus_Start!$D$1="","",IF(B395="","",IF(C395="","",C395-B395)))</f>
        <v/>
      </c>
      <c r="E395" s="45" t="str">
        <f>IF(Aloitus_Start!$D$1="","",IF(B395="","",IF(B395=0,"",IF(B395=" ","",IF(C395="","",(C395/B395)-1)))))</f>
        <v/>
      </c>
      <c r="F395" s="19" t="str">
        <f ca="1">IF($A$3="","",IF(Aloitus_Start!$D$1="","",IF(B395="",IF(Aloitus_Start!$D$1="Suomi","Tieto puuttuu : "&amp;$A395,IF(Aloitus_Start!$D$1="Svenska","Information saknas : "&amp;$A395)),"")))</f>
        <v/>
      </c>
      <c r="G395" s="19" t="str">
        <f ca="1">IF($A$3="","",IF(Aloitus_Start!$D$1="","",IF(C395="",IF(Aloitus_Start!$D$1="Suomi","Tieto puuttuu : "&amp;$A395,IF(Aloitus_Start!$D$1="Svenska","Information saknas : "&amp;$A395)),"")))</f>
        <v/>
      </c>
    </row>
    <row r="396" spans="1:7" x14ac:dyDescent="0.2">
      <c r="A396" s="37" t="str">
        <f ca="1">IF(Testitaulu_Testtabell!$B$2="","",IF(Testitaulu_Testtabell!A400="","",IF(Asetukset!$B$26=(MID(CELL("filename",A395),FIND("]",CELL("filename",A395))+1,255)),Testitaulu_Testtabell!A400,"")))</f>
        <v/>
      </c>
      <c r="B396" s="19" t="str">
        <f ca="1">IF(Testitaulu_Testtabell!$B$2="","",IF(Testitaulu_Testtabell!B400="","",IF(Asetukset!$B$26=(MID(CELL("filename",B395),FIND("]",CELL("filename",B395))+1,255)),Testitaulu_Testtabell!B400,"")))</f>
        <v/>
      </c>
      <c r="C396" s="38" t="str">
        <f ca="1">IF(Testitaulu_Testtabell!$B$2="","",IF(Testitaulu_Testtabell!C400="","",IF(Asetukset!$B$26=(MID(CELL("filename",C395),FIND("]",CELL("filename",C395))+1,255)),Testitaulu_Testtabell!C400,"")))</f>
        <v/>
      </c>
      <c r="D396" s="19" t="str">
        <f>IF(Aloitus_Start!$D$1="","",IF(B396="","",IF(C396="","",C396-B396)))</f>
        <v/>
      </c>
      <c r="E396" s="45" t="str">
        <f>IF(Aloitus_Start!$D$1="","",IF(B396="","",IF(B396=0,"",IF(B396=" ","",IF(C396="","",(C396/B396)-1)))))</f>
        <v/>
      </c>
      <c r="F396" s="19" t="str">
        <f ca="1">IF($A$3="","",IF(Aloitus_Start!$D$1="","",IF(B396="",IF(Aloitus_Start!$D$1="Suomi","Tieto puuttuu : "&amp;$A396,IF(Aloitus_Start!$D$1="Svenska","Information saknas : "&amp;$A396)),"")))</f>
        <v/>
      </c>
      <c r="G396" s="19" t="str">
        <f ca="1">IF($A$3="","",IF(Aloitus_Start!$D$1="","",IF(C396="",IF(Aloitus_Start!$D$1="Suomi","Tieto puuttuu : "&amp;$A396,IF(Aloitus_Start!$D$1="Svenska","Information saknas : "&amp;$A396)),"")))</f>
        <v/>
      </c>
    </row>
    <row r="397" spans="1:7" x14ac:dyDescent="0.2">
      <c r="A397" s="37" t="str">
        <f ca="1">IF(Testitaulu_Testtabell!$B$2="","",IF(Testitaulu_Testtabell!A401="","",IF(Asetukset!$B$26=(MID(CELL("filename",A396),FIND("]",CELL("filename",A396))+1,255)),Testitaulu_Testtabell!A401,"")))</f>
        <v/>
      </c>
      <c r="B397" s="19" t="str">
        <f ca="1">IF(Testitaulu_Testtabell!$B$2="","",IF(Testitaulu_Testtabell!B401="","",IF(Asetukset!$B$26=(MID(CELL("filename",B396),FIND("]",CELL("filename",B396))+1,255)),Testitaulu_Testtabell!B401,"")))</f>
        <v/>
      </c>
      <c r="C397" s="38" t="str">
        <f ca="1">IF(Testitaulu_Testtabell!$B$2="","",IF(Testitaulu_Testtabell!C401="","",IF(Asetukset!$B$26=(MID(CELL("filename",C396),FIND("]",CELL("filename",C396))+1,255)),Testitaulu_Testtabell!C401,"")))</f>
        <v/>
      </c>
      <c r="D397" s="19" t="str">
        <f>IF(Aloitus_Start!$D$1="","",IF(B397="","",IF(C397="","",C397-B397)))</f>
        <v/>
      </c>
      <c r="E397" s="45" t="str">
        <f>IF(Aloitus_Start!$D$1="","",IF(B397="","",IF(B397=0,"",IF(B397=" ","",IF(C397="","",(C397/B397)-1)))))</f>
        <v/>
      </c>
      <c r="F397" s="19" t="str">
        <f ca="1">IF($A$3="","",IF(Aloitus_Start!$D$1="","",IF(B397="",IF(Aloitus_Start!$D$1="Suomi","Tieto puuttuu : "&amp;$A397,IF(Aloitus_Start!$D$1="Svenska","Information saknas : "&amp;$A397)),"")))</f>
        <v/>
      </c>
      <c r="G397" s="19" t="str">
        <f ca="1">IF($A$3="","",IF(Aloitus_Start!$D$1="","",IF(C397="",IF(Aloitus_Start!$D$1="Suomi","Tieto puuttuu : "&amp;$A397,IF(Aloitus_Start!$D$1="Svenska","Information saknas : "&amp;$A397)),"")))</f>
        <v/>
      </c>
    </row>
    <row r="398" spans="1:7" x14ac:dyDescent="0.2">
      <c r="A398" s="37" t="str">
        <f ca="1">IF(Testitaulu_Testtabell!$B$2="","",IF(Testitaulu_Testtabell!A402="","",IF(Asetukset!$B$26=(MID(CELL("filename",A397),FIND("]",CELL("filename",A397))+1,255)),Testitaulu_Testtabell!A402,"")))</f>
        <v/>
      </c>
      <c r="B398" s="19" t="str">
        <f ca="1">IF(Testitaulu_Testtabell!$B$2="","",IF(Testitaulu_Testtabell!B402="","",IF(Asetukset!$B$26=(MID(CELL("filename",B397),FIND("]",CELL("filename",B397))+1,255)),Testitaulu_Testtabell!B402,"")))</f>
        <v/>
      </c>
      <c r="C398" s="38" t="str">
        <f ca="1">IF(Testitaulu_Testtabell!$B$2="","",IF(Testitaulu_Testtabell!C402="","",IF(Asetukset!$B$26=(MID(CELL("filename",C397),FIND("]",CELL("filename",C397))+1,255)),Testitaulu_Testtabell!C402,"")))</f>
        <v/>
      </c>
      <c r="D398" s="19" t="str">
        <f>IF(Aloitus_Start!$D$1="","",IF(B398="","",IF(C398="","",C398-B398)))</f>
        <v/>
      </c>
      <c r="E398" s="45" t="str">
        <f>IF(Aloitus_Start!$D$1="","",IF(B398="","",IF(B398=0,"",IF(B398=" ","",IF(C398="","",(C398/B398)-1)))))</f>
        <v/>
      </c>
      <c r="F398" s="19" t="str">
        <f ca="1">IF($A$3="","",IF(Aloitus_Start!$D$1="","",IF(B398="",IF(Aloitus_Start!$D$1="Suomi","Tieto puuttuu : "&amp;$A398,IF(Aloitus_Start!$D$1="Svenska","Information saknas : "&amp;$A398)),"")))</f>
        <v/>
      </c>
      <c r="G398" s="19" t="str">
        <f ca="1">IF($A$3="","",IF(Aloitus_Start!$D$1="","",IF(C398="",IF(Aloitus_Start!$D$1="Suomi","Tieto puuttuu : "&amp;$A398,IF(Aloitus_Start!$D$1="Svenska","Information saknas : "&amp;$A398)),"")))</f>
        <v/>
      </c>
    </row>
    <row r="399" spans="1:7" x14ac:dyDescent="0.2">
      <c r="A399" s="37" t="str">
        <f ca="1">IF(Testitaulu_Testtabell!$B$2="","",IF(Testitaulu_Testtabell!A403="","",IF(Asetukset!$B$26=(MID(CELL("filename",A398),FIND("]",CELL("filename",A398))+1,255)),Testitaulu_Testtabell!A403,"")))</f>
        <v/>
      </c>
      <c r="B399" s="19" t="str">
        <f ca="1">IF(Testitaulu_Testtabell!$B$2="","",IF(Testitaulu_Testtabell!B403="","",IF(Asetukset!$B$26=(MID(CELL("filename",B398),FIND("]",CELL("filename",B398))+1,255)),Testitaulu_Testtabell!B403,"")))</f>
        <v/>
      </c>
      <c r="C399" s="38" t="str">
        <f ca="1">IF(Testitaulu_Testtabell!$B$2="","",IF(Testitaulu_Testtabell!C403="","",IF(Asetukset!$B$26=(MID(CELL("filename",C398),FIND("]",CELL("filename",C398))+1,255)),Testitaulu_Testtabell!C403,"")))</f>
        <v/>
      </c>
      <c r="D399" s="19" t="str">
        <f>IF(Aloitus_Start!$D$1="","",IF(B399="","",IF(C399="","",C399-B399)))</f>
        <v/>
      </c>
      <c r="E399" s="45" t="str">
        <f>IF(Aloitus_Start!$D$1="","",IF(B399="","",IF(B399=0,"",IF(B399=" ","",IF(C399="","",(C399/B399)-1)))))</f>
        <v/>
      </c>
      <c r="F399" s="19" t="str">
        <f ca="1">IF($A$3="","",IF(Aloitus_Start!$D$1="","",IF(B399="",IF(Aloitus_Start!$D$1="Suomi","Tieto puuttuu : "&amp;$A399,IF(Aloitus_Start!$D$1="Svenska","Information saknas : "&amp;$A399)),"")))</f>
        <v/>
      </c>
      <c r="G399" s="19" t="str">
        <f ca="1">IF($A$3="","",IF(Aloitus_Start!$D$1="","",IF(C399="",IF(Aloitus_Start!$D$1="Suomi","Tieto puuttuu : "&amp;$A399,IF(Aloitus_Start!$D$1="Svenska","Information saknas : "&amp;$A399)),"")))</f>
        <v/>
      </c>
    </row>
    <row r="400" spans="1:7" x14ac:dyDescent="0.2">
      <c r="A400" s="37" t="str">
        <f ca="1">IF(Testitaulu_Testtabell!$B$2="","",IF(Testitaulu_Testtabell!A404="","",IF(Asetukset!$B$26=(MID(CELL("filename",A399),FIND("]",CELL("filename",A399))+1,255)),Testitaulu_Testtabell!A404,"")))</f>
        <v/>
      </c>
      <c r="B400" s="19" t="str">
        <f ca="1">IF(Testitaulu_Testtabell!$B$2="","",IF(Testitaulu_Testtabell!B404="","",IF(Asetukset!$B$26=(MID(CELL("filename",B399),FIND("]",CELL("filename",B399))+1,255)),Testitaulu_Testtabell!B404,"")))</f>
        <v/>
      </c>
      <c r="C400" s="38" t="str">
        <f ca="1">IF(Testitaulu_Testtabell!$B$2="","",IF(Testitaulu_Testtabell!C404="","",IF(Asetukset!$B$26=(MID(CELL("filename",C399),FIND("]",CELL("filename",C399))+1,255)),Testitaulu_Testtabell!C404,"")))</f>
        <v/>
      </c>
      <c r="D400" s="19" t="str">
        <f>IF(Aloitus_Start!$D$1="","",IF(B400="","",IF(C400="","",C400-B400)))</f>
        <v/>
      </c>
      <c r="E400" s="45" t="str">
        <f>IF(Aloitus_Start!$D$1="","",IF(B400="","",IF(B400=0,"",IF(B400=" ","",IF(C400="","",(C400/B400)-1)))))</f>
        <v/>
      </c>
      <c r="F400" s="19" t="str">
        <f ca="1">IF($A$3="","",IF(Aloitus_Start!$D$1="","",IF(B400="",IF(Aloitus_Start!$D$1="Suomi","Tieto puuttuu : "&amp;$A400,IF(Aloitus_Start!$D$1="Svenska","Information saknas : "&amp;$A400)),"")))</f>
        <v/>
      </c>
      <c r="G400" s="19" t="str">
        <f ca="1">IF($A$3="","",IF(Aloitus_Start!$D$1="","",IF(C400="",IF(Aloitus_Start!$D$1="Suomi","Tieto puuttuu : "&amp;$A400,IF(Aloitus_Start!$D$1="Svenska","Information saknas : "&amp;$A400)),"")))</f>
        <v/>
      </c>
    </row>
    <row r="401" spans="1:7" x14ac:dyDescent="0.2">
      <c r="A401" s="37" t="str">
        <f ca="1">IF(Testitaulu_Testtabell!$B$2="","",IF(Testitaulu_Testtabell!A405="","",IF(Asetukset!$B$26=(MID(CELL("filename",A400),FIND("]",CELL("filename",A400))+1,255)),Testitaulu_Testtabell!A405,"")))</f>
        <v/>
      </c>
      <c r="B401" s="19" t="str">
        <f ca="1">IF(Testitaulu_Testtabell!$B$2="","",IF(Testitaulu_Testtabell!B405="","",IF(Asetukset!$B$26=(MID(CELL("filename",B400),FIND("]",CELL("filename",B400))+1,255)),Testitaulu_Testtabell!B405,"")))</f>
        <v/>
      </c>
      <c r="C401" s="38" t="str">
        <f ca="1">IF(Testitaulu_Testtabell!$B$2="","",IF(Testitaulu_Testtabell!C405="","",IF(Asetukset!$B$26=(MID(CELL("filename",C400),FIND("]",CELL("filename",C400))+1,255)),Testitaulu_Testtabell!C405,"")))</f>
        <v/>
      </c>
      <c r="G401" s="19"/>
    </row>
    <row r="402" spans="1:7" x14ac:dyDescent="0.2">
      <c r="A402" s="37" t="str">
        <f ca="1">IF(Testitaulu_Testtabell!$B$2="","",IF(Testitaulu_Testtabell!A406="","",IF(Asetukset!$B$26=(MID(CELL("filename",A401),FIND("]",CELL("filename",A401))+1,255)),Testitaulu_Testtabell!A406,"")))</f>
        <v/>
      </c>
      <c r="B402" s="19" t="str">
        <f ca="1">IF(Testitaulu_Testtabell!$B$2="","",IF(Testitaulu_Testtabell!B406="","",IF(Asetukset!$B$26=(MID(CELL("filename",B401),FIND("]",CELL("filename",B401))+1,255)),Testitaulu_Testtabell!B406,"")))</f>
        <v/>
      </c>
      <c r="C402" s="38" t="str">
        <f ca="1">IF(Testitaulu_Testtabell!$B$2="","",IF(Testitaulu_Testtabell!C406="","",IF(Asetukset!$B$26=(MID(CELL("filename",C401),FIND("]",CELL("filename",C401))+1,255)),Testitaulu_Testtabell!C406,"")))</f>
        <v/>
      </c>
      <c r="D402" s="19" t="str">
        <f>IF(Aloitus_Start!$D$1="","",IF(B402="","",IF(C402="","",C402-B402)))</f>
        <v/>
      </c>
      <c r="E402" s="45" t="str">
        <f>IF(Aloitus_Start!$D$1="","",IF(B402="","",IF(B402=0,"",IF(B402=" ","",IF(C402="","",(C402/B402)-1)))))</f>
        <v/>
      </c>
      <c r="F402" s="19" t="str">
        <f ca="1">IF($A$3="","",IF(Aloitus_Start!$D$1="","",IF(B402="",IF(Aloitus_Start!$D$1="Suomi","Tieto puuttuu : "&amp;$A402,IF(Aloitus_Start!$D$1="Svenska","Information saknas : "&amp;$A402)),"")))</f>
        <v/>
      </c>
      <c r="G402" s="19" t="str">
        <f ca="1">IF($A$3="","",IF(Aloitus_Start!$D$1="","",IF(C402="",IF(Aloitus_Start!$D$1="Suomi","Tieto puuttuu : "&amp;$A402,IF(Aloitus_Start!$D$1="Svenska","Information saknas : "&amp;$A402)),"")))</f>
        <v/>
      </c>
    </row>
    <row r="403" spans="1:7" x14ac:dyDescent="0.2">
      <c r="A403" s="37" t="str">
        <f ca="1">IF(Testitaulu_Testtabell!$B$2="","",IF(Testitaulu_Testtabell!A407="","",IF(Asetukset!$B$26=(MID(CELL("filename",A402),FIND("]",CELL("filename",A402))+1,255)),Testitaulu_Testtabell!A407,"")))</f>
        <v/>
      </c>
      <c r="B403" s="19" t="str">
        <f ca="1">IF(Testitaulu_Testtabell!$B$2="","",IF(Testitaulu_Testtabell!B407="","",IF(Asetukset!$B$26=(MID(CELL("filename",B402),FIND("]",CELL("filename",B402))+1,255)),Testitaulu_Testtabell!B407,"")))</f>
        <v/>
      </c>
      <c r="C403" s="38" t="str">
        <f ca="1">IF(Testitaulu_Testtabell!$B$2="","",IF(Testitaulu_Testtabell!C407="","",IF(Asetukset!$B$26=(MID(CELL("filename",C402),FIND("]",CELL("filename",C402))+1,255)),Testitaulu_Testtabell!C407,"")))</f>
        <v/>
      </c>
      <c r="D403" s="19" t="str">
        <f>IF(Aloitus_Start!$D$1="","",IF(B403="","",IF(C403="","",C403-B403)))</f>
        <v/>
      </c>
      <c r="E403" s="45" t="str">
        <f>IF(Aloitus_Start!$D$1="","",IF(B403="","",IF(B403=0,"",IF(B403=" ","",IF(C403="","",(C403/B403)-1)))))</f>
        <v/>
      </c>
      <c r="F403" s="19" t="str">
        <f ca="1">IF($A$3="","",IF(Aloitus_Start!$D$1="","",IF(B403="",IF(Aloitus_Start!$D$1="Suomi","Tieto puuttuu : "&amp;$A403,IF(Aloitus_Start!$D$1="Svenska","Information saknas : "&amp;$A403)),"")))</f>
        <v/>
      </c>
      <c r="G403" s="19" t="str">
        <f ca="1">IF($A$3="","",IF(Aloitus_Start!$D$1="","",IF(C403="",IF(Aloitus_Start!$D$1="Suomi","Tieto puuttuu : "&amp;$A403,IF(Aloitus_Start!$D$1="Svenska","Information saknas : "&amp;$A403)),"")))</f>
        <v/>
      </c>
    </row>
    <row r="404" spans="1:7" x14ac:dyDescent="0.2">
      <c r="A404" s="37" t="str">
        <f ca="1">IF(Testitaulu_Testtabell!$B$2="","",IF(Testitaulu_Testtabell!A408="","",IF(Asetukset!$B$26=(MID(CELL("filename",A403),FIND("]",CELL("filename",A403))+1,255)),Testitaulu_Testtabell!A408,"")))</f>
        <v/>
      </c>
      <c r="B404" s="19" t="str">
        <f ca="1">IF(Testitaulu_Testtabell!$B$2="","",IF(Testitaulu_Testtabell!B408="","",IF(Asetukset!$B$26=(MID(CELL("filename",B403),FIND("]",CELL("filename",B403))+1,255)),Testitaulu_Testtabell!B408,"")))</f>
        <v/>
      </c>
      <c r="C404" s="38" t="str">
        <f ca="1">IF(Testitaulu_Testtabell!$B$2="","",IF(Testitaulu_Testtabell!C408="","",IF(Asetukset!$B$26=(MID(CELL("filename",C403),FIND("]",CELL("filename",C403))+1,255)),Testitaulu_Testtabell!C408,"")))</f>
        <v/>
      </c>
      <c r="F404" s="19" t="str">
        <f ca="1">IF($A$3="","",IF(Aloitus_Start!$D$1="","",IF(B404="",IF(Aloitus_Start!$D$1="Suomi","Tieto puuttuu : "&amp;$A404,IF(Aloitus_Start!$D$1="Svenska","Information saknas : "&amp;$A404)),"")))</f>
        <v/>
      </c>
      <c r="G404" s="19" t="str">
        <f ca="1">IF($A$3="","",IF(Aloitus_Start!$D$1="","",IF(C404="",IF(Aloitus_Start!$D$1="Suomi","Tieto puuttuu : "&amp;$A404,IF(Aloitus_Start!$D$1="Svenska","Information saknas : "&amp;$A404)),"")))</f>
        <v/>
      </c>
    </row>
    <row r="405" spans="1:7" x14ac:dyDescent="0.2">
      <c r="A405" s="37" t="str">
        <f ca="1">IF(Testitaulu_Testtabell!$B$2="","",IF(Testitaulu_Testtabell!A409="","",IF(Asetukset!$B$26=(MID(CELL("filename",A404),FIND("]",CELL("filename",A404))+1,255)),Testitaulu_Testtabell!A409,"")))</f>
        <v/>
      </c>
      <c r="B405" s="19" t="str">
        <f ca="1">IF(Testitaulu_Testtabell!$B$2="","",IF(Testitaulu_Testtabell!B409="","",IF(Asetukset!$B$26=(MID(CELL("filename",B404),FIND("]",CELL("filename",B404))+1,255)),Testitaulu_Testtabell!B409,"")))</f>
        <v/>
      </c>
      <c r="C405" s="38" t="str">
        <f ca="1">IF(Testitaulu_Testtabell!$B$2="","",IF(Testitaulu_Testtabell!C409="","",IF(Asetukset!$B$26=(MID(CELL("filename",C404),FIND("]",CELL("filename",C404))+1,255)),Testitaulu_Testtabell!C409,"")))</f>
        <v/>
      </c>
      <c r="G405" s="19"/>
    </row>
    <row r="406" spans="1:7" x14ac:dyDescent="0.2">
      <c r="A406" s="37" t="str">
        <f ca="1">IF(Testitaulu_Testtabell!$B$2="","",IF(Testitaulu_Testtabell!A410="","",IF(Asetukset!$B$26=(MID(CELL("filename",A405),FIND("]",CELL("filename",A405))+1,255)),Testitaulu_Testtabell!A410,"")))</f>
        <v/>
      </c>
      <c r="B406" s="19" t="str">
        <f ca="1">IF(Testitaulu_Testtabell!$B$2="","",IF(Testitaulu_Testtabell!B410="","",IF(Asetukset!$B$26=(MID(CELL("filename",B405),FIND("]",CELL("filename",B405))+1,255)),Testitaulu_Testtabell!B410,"")))</f>
        <v/>
      </c>
      <c r="C406" s="38" t="str">
        <f ca="1">IF(Testitaulu_Testtabell!$B$2="","",IF(Testitaulu_Testtabell!C410="","",IF(Asetukset!$B$26=(MID(CELL("filename",C405),FIND("]",CELL("filename",C405))+1,255)),Testitaulu_Testtabell!C410,"")))</f>
        <v/>
      </c>
      <c r="D406" s="19" t="str">
        <f>IF(Aloitus_Start!$D$1="","",IF(B406="","",IF(C406="","",C406-B406)))</f>
        <v/>
      </c>
      <c r="E406" s="45" t="str">
        <f>IF(Aloitus_Start!$D$1="","",IF(B406="","",IF(B406=0,"",IF(B406=" ","",IF(C406="","",(C406/B406)-1)))))</f>
        <v/>
      </c>
      <c r="F406" s="19" t="str">
        <f ca="1">IF($A$3="","",IF(Aloitus_Start!$D$1="","",IF(B406="",IF(Aloitus_Start!$D$1="Suomi","Tieto puuttuu : "&amp;$A406,IF(Aloitus_Start!$D$1="Svenska","Information saknas : "&amp;$A406)),"")))</f>
        <v/>
      </c>
      <c r="G406" s="19" t="str">
        <f ca="1">IF($A$3="","",IF(Aloitus_Start!$D$1="","",IF(C406="",IF(Aloitus_Start!$D$1="Suomi","Tieto puuttuu : "&amp;$A406,IF(Aloitus_Start!$D$1="Svenska","Information saknas : "&amp;$A406)),"")))</f>
        <v/>
      </c>
    </row>
    <row r="407" spans="1:7" x14ac:dyDescent="0.2">
      <c r="A407" s="37" t="str">
        <f ca="1">IF(Testitaulu_Testtabell!$B$2="","",IF(Testitaulu_Testtabell!A411="","",IF(Asetukset!$B$26=(MID(CELL("filename",A406),FIND("]",CELL("filename",A406))+1,255)),Testitaulu_Testtabell!A411,"")))</f>
        <v/>
      </c>
      <c r="B407" s="19" t="str">
        <f ca="1">IF(Testitaulu_Testtabell!$B$2="","",IF(Testitaulu_Testtabell!B411="","",IF(Asetukset!$B$26=(MID(CELL("filename",B406),FIND("]",CELL("filename",B406))+1,255)),Testitaulu_Testtabell!B411,"")))</f>
        <v/>
      </c>
      <c r="C407" s="38" t="str">
        <f ca="1">IF(Testitaulu_Testtabell!$B$2="","",IF(Testitaulu_Testtabell!C411="","",IF(Asetukset!$B$26=(MID(CELL("filename",C406),FIND("]",CELL("filename",C406))+1,255)),Testitaulu_Testtabell!C411,"")))</f>
        <v/>
      </c>
      <c r="D407" s="19" t="str">
        <f>IF(Aloitus_Start!$D$1="","",IF(B407="","",IF(C407="","",C407-B407)))</f>
        <v/>
      </c>
      <c r="E407" s="45" t="str">
        <f>IF(Aloitus_Start!$D$1="","",IF(B407="","",IF(B407=0,"",IF(B407=" ","",IF(C407="","",(C407/B407)-1)))))</f>
        <v/>
      </c>
      <c r="F407" s="19" t="str">
        <f ca="1">IF($A$3="","",IF(Aloitus_Start!$D$1="","",IF(B407="",IF(Aloitus_Start!$D$1="Suomi","Tieto puuttuu : "&amp;$A407,IF(Aloitus_Start!$D$1="Svenska","Information saknas : "&amp;$A407)),"")))</f>
        <v/>
      </c>
      <c r="G407" s="19" t="str">
        <f ca="1">IF($A$3="","",IF(Aloitus_Start!$D$1="","",IF(C407="",IF(Aloitus_Start!$D$1="Suomi","Tieto puuttuu : "&amp;$A407,IF(Aloitus_Start!$D$1="Svenska","Information saknas : "&amp;$A407)),"")))</f>
        <v/>
      </c>
    </row>
    <row r="408" spans="1:7" x14ac:dyDescent="0.2">
      <c r="A408" s="37" t="str">
        <f ca="1">IF(Testitaulu_Testtabell!$B$2="","",IF(Testitaulu_Testtabell!A412="","",IF(Asetukset!$B$26=(MID(CELL("filename",A407),FIND("]",CELL("filename",A407))+1,255)),Testitaulu_Testtabell!A412,"")))</f>
        <v/>
      </c>
      <c r="B408" s="19" t="str">
        <f ca="1">IF(Testitaulu_Testtabell!$B$2="","",IF(Testitaulu_Testtabell!B412="","",IF(Asetukset!$B$26=(MID(CELL("filename",B407),FIND("]",CELL("filename",B407))+1,255)),Testitaulu_Testtabell!B412,"")))</f>
        <v/>
      </c>
      <c r="C408" s="38" t="str">
        <f ca="1">IF(Testitaulu_Testtabell!$B$2="","",IF(Testitaulu_Testtabell!C412="","",IF(Asetukset!$B$26=(MID(CELL("filename",C407),FIND("]",CELL("filename",C407))+1,255)),Testitaulu_Testtabell!C412,"")))</f>
        <v/>
      </c>
      <c r="F408" s="19" t="str">
        <f ca="1">IF($A$3="","",IF(Aloitus_Start!$D$1="","",IF(B408="",IF(Aloitus_Start!$D$1="Suomi","Tieto puuttuu : "&amp;$A408,IF(Aloitus_Start!$D$1="Svenska","Information saknas : "&amp;$A408)),"")))</f>
        <v/>
      </c>
      <c r="G408" s="19" t="str">
        <f ca="1">IF($A$3="","",IF(Aloitus_Start!$D$1="","",IF(C408="",IF(Aloitus_Start!$D$1="Suomi","Tieto puuttuu : "&amp;$A408,IF(Aloitus_Start!$D$1="Svenska","Information saknas : "&amp;$A408)),"")))</f>
        <v/>
      </c>
    </row>
    <row r="409" spans="1:7" x14ac:dyDescent="0.2">
      <c r="A409" s="37" t="str">
        <f ca="1">IF(Testitaulu_Testtabell!$B$2="","",IF(Testitaulu_Testtabell!A413="","",IF(Asetukset!$B$26=(MID(CELL("filename",A408),FIND("]",CELL("filename",A408))+1,255)),Testitaulu_Testtabell!A413,"")))</f>
        <v/>
      </c>
      <c r="B409" s="19" t="str">
        <f ca="1">IF(Testitaulu_Testtabell!$B$2="","",IF(Testitaulu_Testtabell!B413="","",IF(Asetukset!$B$26=(MID(CELL("filename",B408),FIND("]",CELL("filename",B408))+1,255)),Testitaulu_Testtabell!B413,"")))</f>
        <v/>
      </c>
      <c r="C409" s="38" t="str">
        <f ca="1">IF(Testitaulu_Testtabell!$B$2="","",IF(Testitaulu_Testtabell!C413="","",IF(Asetukset!$B$26=(MID(CELL("filename",C408),FIND("]",CELL("filename",C408))+1,255)),Testitaulu_Testtabell!C413,"")))</f>
        <v/>
      </c>
      <c r="G409" s="19"/>
    </row>
    <row r="410" spans="1:7" x14ac:dyDescent="0.2">
      <c r="A410" s="37" t="str">
        <f ca="1">IF(Testitaulu_Testtabell!$B$2="","",IF(Testitaulu_Testtabell!A414="","",IF(Asetukset!$B$26=(MID(CELL("filename",A409),FIND("]",CELL("filename",A409))+1,255)),Testitaulu_Testtabell!A414,"")))</f>
        <v/>
      </c>
      <c r="B410" s="19" t="str">
        <f ca="1">IF(Testitaulu_Testtabell!$B$2="","",IF(Testitaulu_Testtabell!B414="","",IF(Asetukset!$B$26=(MID(CELL("filename",B409),FIND("]",CELL("filename",B409))+1,255)),Testitaulu_Testtabell!B414,"")))</f>
        <v/>
      </c>
      <c r="C410" s="38" t="str">
        <f ca="1">IF(Testitaulu_Testtabell!$B$2="","",IF(Testitaulu_Testtabell!C414="","",IF(Asetukset!$B$26=(MID(CELL("filename",C409),FIND("]",CELL("filename",C409))+1,255)),Testitaulu_Testtabell!C414,"")))</f>
        <v/>
      </c>
      <c r="D410" s="19" t="str">
        <f>IF(Aloitus_Start!$D$1="","",IF(B410="","",IF(C410="","",C410-B410)))</f>
        <v/>
      </c>
      <c r="E410" s="45" t="str">
        <f>IF(Aloitus_Start!$D$1="","",IF(B410="","",IF(B410=0,"",IF(B410=" ","",IF(C410="","",(C410/B410)-1)))))</f>
        <v/>
      </c>
      <c r="F410" s="19" t="str">
        <f ca="1">IF($A$3="","",IF(Aloitus_Start!$D$1="","",IF(B410="",IF(Aloitus_Start!$D$1="Suomi","Tieto puuttuu : "&amp;$A410,IF(Aloitus_Start!$D$1="Svenska","Information saknas : "&amp;$A410)),"")))</f>
        <v/>
      </c>
      <c r="G410" s="19" t="str">
        <f ca="1">IF($A$3="","",IF(Aloitus_Start!$D$1="","",IF(C410="",IF(Aloitus_Start!$D$1="Suomi","Tieto puuttuu : "&amp;$A410,IF(Aloitus_Start!$D$1="Svenska","Information saknas : "&amp;$A410)),"")))</f>
        <v/>
      </c>
    </row>
    <row r="411" spans="1:7" x14ac:dyDescent="0.2">
      <c r="A411" s="37" t="str">
        <f ca="1">IF(Testitaulu_Testtabell!$B$2="","",IF(Testitaulu_Testtabell!A415="","",IF(Asetukset!$B$26=(MID(CELL("filename",A410),FIND("]",CELL("filename",A410))+1,255)),Testitaulu_Testtabell!A415,"")))</f>
        <v/>
      </c>
      <c r="B411" s="19" t="str">
        <f ca="1">IF(Testitaulu_Testtabell!$B$2="","",IF(Testitaulu_Testtabell!B415="","",IF(Asetukset!$B$26=(MID(CELL("filename",B410),FIND("]",CELL("filename",B410))+1,255)),Testitaulu_Testtabell!B415,"")))</f>
        <v/>
      </c>
      <c r="C411" s="38" t="str">
        <f ca="1">IF(Testitaulu_Testtabell!$B$2="","",IF(Testitaulu_Testtabell!C415="","",IF(Asetukset!$B$26=(MID(CELL("filename",C410),FIND("]",CELL("filename",C410))+1,255)),Testitaulu_Testtabell!C415,"")))</f>
        <v/>
      </c>
      <c r="D411" s="19" t="str">
        <f>IF(Aloitus_Start!$D$1="","",IF(B411="","",IF(C411="","",C411-B411)))</f>
        <v/>
      </c>
      <c r="E411" s="45" t="str">
        <f>IF(Aloitus_Start!$D$1="","",IF(B411="","",IF(B411=0,"",IF(B411=" ","",IF(C411="","",(C411/B411)-1)))))</f>
        <v/>
      </c>
      <c r="F411" s="19" t="str">
        <f ca="1">IF($A$3="","",IF(Aloitus_Start!$D$1="","",IF(B411="",IF(Aloitus_Start!$D$1="Suomi","Tieto puuttuu : "&amp;$A411,IF(Aloitus_Start!$D$1="Svenska","Information saknas : "&amp;$A411)),"")))</f>
        <v/>
      </c>
      <c r="G411" s="19" t="str">
        <f ca="1">IF($A$3="","",IF(Aloitus_Start!$D$1="","",IF(C411="",IF(Aloitus_Start!$D$1="Suomi","Tieto puuttuu : "&amp;$A411,IF(Aloitus_Start!$D$1="Svenska","Information saknas : "&amp;$A411)),"")))</f>
        <v/>
      </c>
    </row>
    <row r="412" spans="1:7" x14ac:dyDescent="0.2">
      <c r="A412" s="37" t="str">
        <f ca="1">IF(Testitaulu_Testtabell!$B$2="","",IF(Testitaulu_Testtabell!A416="","",IF(Asetukset!$B$26=(MID(CELL("filename",A411),FIND("]",CELL("filename",A411))+1,255)),Testitaulu_Testtabell!A416,"")))</f>
        <v/>
      </c>
      <c r="B412" s="19" t="str">
        <f ca="1">IF(Testitaulu_Testtabell!$B$2="","",IF(Testitaulu_Testtabell!B416="","",IF(Asetukset!$B$26=(MID(CELL("filename",B411),FIND("]",CELL("filename",B411))+1,255)),Testitaulu_Testtabell!B416,"")))</f>
        <v/>
      </c>
      <c r="C412" s="38" t="str">
        <f ca="1">IF(Testitaulu_Testtabell!$B$2="","",IF(Testitaulu_Testtabell!C416="","",IF(Asetukset!$B$26=(MID(CELL("filename",C411),FIND("]",CELL("filename",C411))+1,255)),Testitaulu_Testtabell!C416,"")))</f>
        <v/>
      </c>
      <c r="F412" s="19" t="str">
        <f ca="1">IF($A$3="","",IF(Aloitus_Start!$D$1="","",IF(B412="",IF(Aloitus_Start!$D$1="Suomi","Tieto puuttuu : "&amp;$A412,IF(Aloitus_Start!$D$1="Svenska","Information saknas : "&amp;$A412)),"")))</f>
        <v/>
      </c>
      <c r="G412" s="19" t="str">
        <f ca="1">IF($A$3="","",IF(Aloitus_Start!$D$1="","",IF(C412="",IF(Aloitus_Start!$D$1="Suomi","Tieto puuttuu : "&amp;$A412,IF(Aloitus_Start!$D$1="Svenska","Information saknas : "&amp;$A412)),"")))</f>
        <v/>
      </c>
    </row>
    <row r="413" spans="1:7" x14ac:dyDescent="0.2">
      <c r="A413" s="37" t="str">
        <f ca="1">IF(Testitaulu_Testtabell!$B$2="","",IF(Testitaulu_Testtabell!A417="","",IF(Asetukset!$B$26=(MID(CELL("filename",A412),FIND("]",CELL("filename",A412))+1,255)),Testitaulu_Testtabell!A417,"")))</f>
        <v/>
      </c>
      <c r="B413" s="19" t="str">
        <f ca="1">IF(Testitaulu_Testtabell!$B$2="","",IF(Testitaulu_Testtabell!B417="","",IF(Asetukset!$B$26=(MID(CELL("filename",B412),FIND("]",CELL("filename",B412))+1,255)),Testitaulu_Testtabell!B417,"")))</f>
        <v/>
      </c>
      <c r="C413" s="38" t="str">
        <f ca="1">IF(Testitaulu_Testtabell!$B$2="","",IF(Testitaulu_Testtabell!C417="","",IF(Asetukset!$B$26=(MID(CELL("filename",C412),FIND("]",CELL("filename",C412))+1,255)),Testitaulu_Testtabell!C417,"")))</f>
        <v/>
      </c>
      <c r="D413" s="19" t="str">
        <f>IF(Aloitus_Start!$D$1="","",IF(B413="","",IF(C413="","",C413-B413)))</f>
        <v/>
      </c>
      <c r="E413" s="45" t="str">
        <f>IF(Aloitus_Start!$D$1="","",IF(B413="","",IF(B413=0,"",IF(B413=" ","",IF(C413="","",(C413/B413)-1)))))</f>
        <v/>
      </c>
      <c r="F413" s="19" t="str">
        <f ca="1">IF($A$3="","",IF(Aloitus_Start!$D$1="","",IF(B413="",IF(Aloitus_Start!$D$1="Suomi","Tieto puuttuu : "&amp;$A413,IF(Aloitus_Start!$D$1="Svenska","Information saknas : "&amp;$A413)),"")))</f>
        <v/>
      </c>
      <c r="G413" s="19" t="str">
        <f ca="1">IF($A$3="","",IF(Aloitus_Start!$D$1="","",IF(C413="",IF(Aloitus_Start!$D$1="Suomi","Tieto puuttuu : "&amp;$A413,IF(Aloitus_Start!$D$1="Svenska","Information saknas : "&amp;$A413)),"")))</f>
        <v/>
      </c>
    </row>
    <row r="414" spans="1:7" x14ac:dyDescent="0.2">
      <c r="A414" s="37" t="str">
        <f ca="1">IF(Testitaulu_Testtabell!$B$2="","",IF(Testitaulu_Testtabell!A418="","",IF(Asetukset!$B$26=(MID(CELL("filename",A413),FIND("]",CELL("filename",A413))+1,255)),Testitaulu_Testtabell!A418,"")))</f>
        <v/>
      </c>
      <c r="B414" s="19" t="str">
        <f ca="1">IF(Testitaulu_Testtabell!$B$2="","",IF(Testitaulu_Testtabell!B418="","",IF(Asetukset!$B$26=(MID(CELL("filename",B413),FIND("]",CELL("filename",B413))+1,255)),Testitaulu_Testtabell!B418,"")))</f>
        <v/>
      </c>
      <c r="C414" s="38" t="str">
        <f ca="1">IF(Testitaulu_Testtabell!$B$2="","",IF(Testitaulu_Testtabell!C418="","",IF(Asetukset!$B$26=(MID(CELL("filename",C413),FIND("]",CELL("filename",C413))+1,255)),Testitaulu_Testtabell!C418,"")))</f>
        <v/>
      </c>
      <c r="G414" s="19"/>
    </row>
    <row r="415" spans="1:7" x14ac:dyDescent="0.2">
      <c r="A415" s="37" t="str">
        <f ca="1">IF(Testitaulu_Testtabell!$B$2="","",IF(Testitaulu_Testtabell!A419="","",IF(Asetukset!$B$26=(MID(CELL("filename",A414),FIND("]",CELL("filename",A414))+1,255)),Testitaulu_Testtabell!A419,"")))</f>
        <v/>
      </c>
      <c r="B415" s="19" t="str">
        <f ca="1">IF(Testitaulu_Testtabell!$B$2="","",IF(Testitaulu_Testtabell!B419="","",IF(Asetukset!$B$26=(MID(CELL("filename",B414),FIND("]",CELL("filename",B414))+1,255)),Testitaulu_Testtabell!B419,"")))</f>
        <v/>
      </c>
      <c r="C415" s="38" t="str">
        <f ca="1">IF(Testitaulu_Testtabell!$B$2="","",IF(Testitaulu_Testtabell!C419="","",IF(Asetukset!$B$26=(MID(CELL("filename",C414),FIND("]",CELL("filename",C414))+1,255)),Testitaulu_Testtabell!C419,"")))</f>
        <v/>
      </c>
      <c r="D415" s="19" t="str">
        <f>IF(Aloitus_Start!$D$1="","",IF(B415="","",IF(C415="","",C415-B415)))</f>
        <v/>
      </c>
      <c r="E415" s="45" t="str">
        <f>IF(Aloitus_Start!$D$1="","",IF(B415="","",IF(B415=0,"",IF(B415=" ","",IF(C415="","",(C415/B415)-1)))))</f>
        <v/>
      </c>
      <c r="F415" s="19" t="str">
        <f ca="1">IF($A$3="","",IF(Aloitus_Start!$D$1="","",IF(B415="",IF(Aloitus_Start!$D$1="Suomi","Tieto puuttuu : "&amp;$A415,IF(Aloitus_Start!$D$1="Svenska","Information saknas : "&amp;$A415)),"")))</f>
        <v/>
      </c>
      <c r="G415" s="19" t="str">
        <f ca="1">IF($A$3="","",IF(Aloitus_Start!$D$1="","",IF(C415="",IF(Aloitus_Start!$D$1="Suomi","Tieto puuttuu : "&amp;$A415,IF(Aloitus_Start!$D$1="Svenska","Information saknas : "&amp;$A415)),"")))</f>
        <v/>
      </c>
    </row>
    <row r="416" spans="1:7" x14ac:dyDescent="0.2">
      <c r="A416" s="37" t="str">
        <f ca="1">IF(Testitaulu_Testtabell!$B$2="","",IF(Testitaulu_Testtabell!A420="","",IF(Asetukset!$B$26=(MID(CELL("filename",A415),FIND("]",CELL("filename",A415))+1,255)),Testitaulu_Testtabell!A420,"")))</f>
        <v/>
      </c>
      <c r="B416" s="19" t="str">
        <f ca="1">IF(Testitaulu_Testtabell!$B$2="","",IF(Testitaulu_Testtabell!B420="","",IF(Asetukset!$B$26=(MID(CELL("filename",B415),FIND("]",CELL("filename",B415))+1,255)),Testitaulu_Testtabell!B420,"")))</f>
        <v/>
      </c>
      <c r="C416" s="38" t="str">
        <f ca="1">IF(Testitaulu_Testtabell!$B$2="","",IF(Testitaulu_Testtabell!C420="","",IF(Asetukset!$B$26=(MID(CELL("filename",C415),FIND("]",CELL("filename",C415))+1,255)),Testitaulu_Testtabell!C420,"")))</f>
        <v/>
      </c>
      <c r="D416" s="19" t="str">
        <f>IF(Aloitus_Start!$D$1="","",IF(B416="","",IF(C416="","",C416-B416)))</f>
        <v/>
      </c>
      <c r="E416" s="45" t="str">
        <f>IF(Aloitus_Start!$D$1="","",IF(B416="","",IF(B416=0,"",IF(B416=" ","",IF(C416="","",(C416/B416)-1)))))</f>
        <v/>
      </c>
      <c r="F416" s="19" t="str">
        <f ca="1">IF($A$3="","",IF(Aloitus_Start!$D$1="","",IF(B416="",IF(Aloitus_Start!$D$1="Suomi","Tieto puuttuu : "&amp;$A416,IF(Aloitus_Start!$D$1="Svenska","Information saknas : "&amp;$A416)),"")))</f>
        <v/>
      </c>
      <c r="G416" s="19" t="str">
        <f ca="1">IF($A$3="","",IF(Aloitus_Start!$D$1="","",IF(C416="",IF(Aloitus_Start!$D$1="Suomi","Tieto puuttuu : "&amp;$A416,IF(Aloitus_Start!$D$1="Svenska","Information saknas : "&amp;$A416)),"")))</f>
        <v/>
      </c>
    </row>
    <row r="417" spans="1:7" x14ac:dyDescent="0.2">
      <c r="A417" s="37" t="str">
        <f ca="1">IF(Testitaulu_Testtabell!$B$2="","",IF(Testitaulu_Testtabell!A421="","",IF(Asetukset!$B$26=(MID(CELL("filename",A416),FIND("]",CELL("filename",A416))+1,255)),Testitaulu_Testtabell!A421,"")))</f>
        <v/>
      </c>
      <c r="B417" s="19" t="str">
        <f ca="1">IF(Testitaulu_Testtabell!$B$2="","",IF(Testitaulu_Testtabell!B421="","",IF(Asetukset!$B$26=(MID(CELL("filename",B416),FIND("]",CELL("filename",B416))+1,255)),Testitaulu_Testtabell!B421,"")))</f>
        <v/>
      </c>
      <c r="C417" s="38" t="str">
        <f ca="1">IF(Testitaulu_Testtabell!$B$2="","",IF(Testitaulu_Testtabell!C421="","",IF(Asetukset!$B$26=(MID(CELL("filename",C416),FIND("]",CELL("filename",C416))+1,255)),Testitaulu_Testtabell!C421,"")))</f>
        <v/>
      </c>
      <c r="F417" s="19" t="str">
        <f ca="1">IF($A$3="","",IF(Aloitus_Start!$D$1="","",IF(B417="",IF(Aloitus_Start!$D$1="Suomi","Tieto puuttuu : "&amp;$A417,IF(Aloitus_Start!$D$1="Svenska","Information saknas : "&amp;$A417)),"")))</f>
        <v/>
      </c>
      <c r="G417" s="19" t="str">
        <f ca="1">IF($A$3="","",IF(Aloitus_Start!$D$1="","",IF(C417="",IF(Aloitus_Start!$D$1="Suomi","Tieto puuttuu : "&amp;$A417,IF(Aloitus_Start!$D$1="Svenska","Information saknas : "&amp;$A417)),"")))</f>
        <v/>
      </c>
    </row>
    <row r="418" spans="1:7" x14ac:dyDescent="0.2">
      <c r="A418" s="37" t="str">
        <f ca="1">IF(Testitaulu_Testtabell!$B$2="","",IF(Testitaulu_Testtabell!A422="","",IF(Asetukset!$B$26=(MID(CELL("filename",A417),FIND("]",CELL("filename",A417))+1,255)),Testitaulu_Testtabell!A422,"")))</f>
        <v/>
      </c>
      <c r="B418" s="19" t="str">
        <f ca="1">IF(Testitaulu_Testtabell!$B$2="","",IF(Testitaulu_Testtabell!B422="","",IF(Asetukset!$B$26=(MID(CELL("filename",B417),FIND("]",CELL("filename",B417))+1,255)),Testitaulu_Testtabell!B422,"")))</f>
        <v/>
      </c>
      <c r="C418" s="38" t="str">
        <f ca="1">IF(Testitaulu_Testtabell!$B$2="","",IF(Testitaulu_Testtabell!C422="","",IF(Asetukset!$B$26=(MID(CELL("filename",C417),FIND("]",CELL("filename",C417))+1,255)),Testitaulu_Testtabell!C422,"")))</f>
        <v/>
      </c>
      <c r="D418" s="19" t="str">
        <f>IF(Aloitus_Start!$D$1="","",IF(B418="","",IF(C418="","",C418-B418)))</f>
        <v/>
      </c>
      <c r="E418" s="45" t="str">
        <f>IF(Aloitus_Start!$D$1="","",IF(B418="","",IF(B418=0,"",IF(B418=" ","",IF(C418="","",(C418/B418)-1)))))</f>
        <v/>
      </c>
      <c r="F418" s="19" t="str">
        <f ca="1">IF($A$3="","",IF(Aloitus_Start!$D$1="","",IF(B418="",IF(Aloitus_Start!$D$1="Suomi","Tieto puuttuu : "&amp;$A418,IF(Aloitus_Start!$D$1="Svenska","Information saknas : "&amp;$A418)),"")))</f>
        <v/>
      </c>
      <c r="G418" s="19" t="str">
        <f ca="1">IF($A$3="","",IF(Aloitus_Start!$D$1="","",IF(C418="",IF(Aloitus_Start!$D$1="Suomi","Tieto puuttuu : "&amp;$A418,IF(Aloitus_Start!$D$1="Svenska","Information saknas : "&amp;$A418)),"")))</f>
        <v/>
      </c>
    </row>
    <row r="419" spans="1:7" x14ac:dyDescent="0.2">
      <c r="A419" s="37" t="str">
        <f ca="1">IF(Testitaulu_Testtabell!$B$2="","",IF(Testitaulu_Testtabell!A423="","",IF(Asetukset!$B$26=(MID(CELL("filename",A418),FIND("]",CELL("filename",A418))+1,255)),Testitaulu_Testtabell!A423,"")))</f>
        <v/>
      </c>
      <c r="B419" s="19" t="str">
        <f ca="1">IF(Testitaulu_Testtabell!$B$2="","",IF(Testitaulu_Testtabell!B423="","",IF(Asetukset!$B$26=(MID(CELL("filename",B418),FIND("]",CELL("filename",B418))+1,255)),Testitaulu_Testtabell!B423,"")))</f>
        <v/>
      </c>
      <c r="C419" s="38" t="str">
        <f ca="1">IF(Testitaulu_Testtabell!$B$2="","",IF(Testitaulu_Testtabell!C423="","",IF(Asetukset!$B$26=(MID(CELL("filename",C418),FIND("]",CELL("filename",C418))+1,255)),Testitaulu_Testtabell!C423,"")))</f>
        <v/>
      </c>
      <c r="D419" s="19" t="str">
        <f>IF(Aloitus_Start!$D$1="","",IF(B419="","",IF(C419="","",C419-B419)))</f>
        <v/>
      </c>
      <c r="E419" s="45" t="str">
        <f>IF(Aloitus_Start!$D$1="","",IF(B419="","",IF(B419=0,"",IF(B419=" ","",IF(C419="","",(C419/B419)-1)))))</f>
        <v/>
      </c>
      <c r="F419" s="19" t="str">
        <f ca="1">IF($A$3="","",IF(Aloitus_Start!$D$1="","",IF(B419="",IF(Aloitus_Start!$D$1="Suomi","Tieto puuttuu : "&amp;$A419,IF(Aloitus_Start!$D$1="Svenska","Information saknas : "&amp;$A419)),"")))</f>
        <v/>
      </c>
      <c r="G419" s="19" t="str">
        <f ca="1">IF($A$3="","",IF(Aloitus_Start!$D$1="","",IF(C419="",IF(Aloitus_Start!$D$1="Suomi","Tieto puuttuu : "&amp;$A419,IF(Aloitus_Start!$D$1="Svenska","Information saknas : "&amp;$A419)),"")))</f>
        <v/>
      </c>
    </row>
    <row r="420" spans="1:7" x14ac:dyDescent="0.2">
      <c r="A420" s="37" t="str">
        <f ca="1">IF(Testitaulu_Testtabell!$B$2="","",IF(Testitaulu_Testtabell!A424="","",IF(Asetukset!$B$26=(MID(CELL("filename",A419),FIND("]",CELL("filename",A419))+1,255)),Testitaulu_Testtabell!A424,"")))</f>
        <v/>
      </c>
      <c r="B420" s="19" t="str">
        <f ca="1">IF(Testitaulu_Testtabell!$B$2="","",IF(Testitaulu_Testtabell!B424="","",IF(Asetukset!$B$26=(MID(CELL("filename",B419),FIND("]",CELL("filename",B419))+1,255)),Testitaulu_Testtabell!B424,"")))</f>
        <v/>
      </c>
      <c r="C420" s="38" t="str">
        <f ca="1">IF(Testitaulu_Testtabell!$B$2="","",IF(Testitaulu_Testtabell!C424="","",IF(Asetukset!$B$26=(MID(CELL("filename",C419),FIND("]",CELL("filename",C419))+1,255)),Testitaulu_Testtabell!C424,"")))</f>
        <v/>
      </c>
      <c r="D420" s="19" t="str">
        <f>IF(Aloitus_Start!$D$1="","",IF(B420="","",IF(C420="","",C420-B420)))</f>
        <v/>
      </c>
      <c r="E420" s="45" t="str">
        <f>IF(Aloitus_Start!$D$1="","",IF(B420="","",IF(B420=0,"",IF(B420=" ","",IF(C420="","",(C420/B420)-1)))))</f>
        <v/>
      </c>
      <c r="F420" s="19" t="str">
        <f ca="1">IF($A$3="","",IF(Aloitus_Start!$D$1="","",IF(B420="",IF(Aloitus_Start!$D$1="Suomi","Tieto puuttuu : "&amp;$A420,IF(Aloitus_Start!$D$1="Svenska","Information saknas : "&amp;$A420)),"")))</f>
        <v/>
      </c>
      <c r="G420" s="19" t="str">
        <f ca="1">IF($A$3="","",IF(Aloitus_Start!$D$1="","",IF(C420="",IF(Aloitus_Start!$D$1="Suomi","Tieto puuttuu : "&amp;$A420,IF(Aloitus_Start!$D$1="Svenska","Information saknas : "&amp;$A420)),"")))</f>
        <v/>
      </c>
    </row>
    <row r="421" spans="1:7" x14ac:dyDescent="0.2">
      <c r="A421" s="37" t="str">
        <f ca="1">IF(Testitaulu_Testtabell!$B$2="","",IF(Testitaulu_Testtabell!A425="","",IF(Asetukset!$B$26=(MID(CELL("filename",A420),FIND("]",CELL("filename",A420))+1,255)),Testitaulu_Testtabell!A425,"")))</f>
        <v/>
      </c>
      <c r="B421" s="19" t="str">
        <f ca="1">IF(Testitaulu_Testtabell!$B$2="","",IF(Testitaulu_Testtabell!B425="","",IF(Asetukset!$B$26=(MID(CELL("filename",B420),FIND("]",CELL("filename",B420))+1,255)),Testitaulu_Testtabell!B425,"")))</f>
        <v/>
      </c>
      <c r="C421" s="38" t="str">
        <f ca="1">IF(Testitaulu_Testtabell!$B$2="","",IF(Testitaulu_Testtabell!C425="","",IF(Asetukset!$B$26=(MID(CELL("filename",C420),FIND("]",CELL("filename",C420))+1,255)),Testitaulu_Testtabell!C425,"")))</f>
        <v/>
      </c>
      <c r="D421" s="19" t="str">
        <f>IF(Aloitus_Start!$D$1="","",IF(B421="","",IF(C421="","",C421-B421)))</f>
        <v/>
      </c>
      <c r="E421" s="45" t="str">
        <f>IF(Aloitus_Start!$D$1="","",IF(B421="","",IF(B421=0,"",IF(B421=" ","",IF(C421="","",(C421/B421)-1)))))</f>
        <v/>
      </c>
      <c r="F421" s="19" t="str">
        <f ca="1">IF($A$3="","",IF(Aloitus_Start!$D$1="","",IF(B421="",IF(Aloitus_Start!$D$1="Suomi","Tieto puuttuu : "&amp;$A421,IF(Aloitus_Start!$D$1="Svenska","Information saknas : "&amp;$A421)),"")))</f>
        <v/>
      </c>
      <c r="G421" s="19" t="str">
        <f ca="1">IF($A$3="","",IF(Aloitus_Start!$D$1="","",IF(C421="",IF(Aloitus_Start!$D$1="Suomi","Tieto puuttuu : "&amp;$A421,IF(Aloitus_Start!$D$1="Svenska","Information saknas : "&amp;$A421)),"")))</f>
        <v/>
      </c>
    </row>
    <row r="422" spans="1:7" x14ac:dyDescent="0.2">
      <c r="A422" s="37" t="str">
        <f ca="1">IF(Testitaulu_Testtabell!$B$2="","",IF(Testitaulu_Testtabell!A426="","",IF(Asetukset!$B$26=(MID(CELL("filename",A421),FIND("]",CELL("filename",A421))+1,255)),Testitaulu_Testtabell!A426,"")))</f>
        <v/>
      </c>
      <c r="B422" s="19" t="str">
        <f ca="1">IF(Testitaulu_Testtabell!$B$2="","",IF(Testitaulu_Testtabell!B426="","",IF(Asetukset!$B$26=(MID(CELL("filename",B421),FIND("]",CELL("filename",B421))+1,255)),Testitaulu_Testtabell!B426,"")))</f>
        <v/>
      </c>
      <c r="C422" s="38" t="str">
        <f ca="1">IF(Testitaulu_Testtabell!$B$2="","",IF(Testitaulu_Testtabell!C426="","",IF(Asetukset!$B$26=(MID(CELL("filename",C421),FIND("]",CELL("filename",C421))+1,255)),Testitaulu_Testtabell!C426,"")))</f>
        <v/>
      </c>
      <c r="D422" s="19" t="str">
        <f>IF(Aloitus_Start!$D$1="","",IF(B422="","",IF(C422="","",C422-B422)))</f>
        <v/>
      </c>
      <c r="E422" s="45" t="str">
        <f>IF(Aloitus_Start!$D$1="","",IF(B422="","",IF(B422=0,"",IF(B422=" ","",IF(C422="","",(C422/B422)-1)))))</f>
        <v/>
      </c>
      <c r="F422" s="19" t="str">
        <f ca="1">IF($A$3="","",IF(Aloitus_Start!$D$1="","",IF(B422="",IF(Aloitus_Start!$D$1="Suomi","Tieto puuttuu : "&amp;$A422,IF(Aloitus_Start!$D$1="Svenska","Information saknas : "&amp;$A422)),"")))</f>
        <v/>
      </c>
      <c r="G422" s="19" t="str">
        <f ca="1">IF($A$3="","",IF(Aloitus_Start!$D$1="","",IF(C422="",IF(Aloitus_Start!$D$1="Suomi","Tieto puuttuu : "&amp;$A422,IF(Aloitus_Start!$D$1="Svenska","Information saknas : "&amp;$A422)),"")))</f>
        <v/>
      </c>
    </row>
    <row r="423" spans="1:7" x14ac:dyDescent="0.2">
      <c r="A423" s="37" t="str">
        <f ca="1">IF(Testitaulu_Testtabell!$B$2="","",IF(Testitaulu_Testtabell!A427="","",IF(Asetukset!$B$26=(MID(CELL("filename",A422),FIND("]",CELL("filename",A422))+1,255)),Testitaulu_Testtabell!A427,"")))</f>
        <v/>
      </c>
      <c r="B423" s="19" t="str">
        <f ca="1">IF(Testitaulu_Testtabell!$B$2="","",IF(Testitaulu_Testtabell!B427="","",IF(Asetukset!$B$26=(MID(CELL("filename",B422),FIND("]",CELL("filename",B422))+1,255)),Testitaulu_Testtabell!B427,"")))</f>
        <v/>
      </c>
      <c r="C423" s="38" t="str">
        <f ca="1">IF(Testitaulu_Testtabell!$B$2="","",IF(Testitaulu_Testtabell!C427="","",IF(Asetukset!$B$26=(MID(CELL("filename",C422),FIND("]",CELL("filename",C422))+1,255)),Testitaulu_Testtabell!C427,"")))</f>
        <v/>
      </c>
      <c r="D423" s="19" t="str">
        <f>IF(Aloitus_Start!$D$1="","",IF(B423="","",IF(C423="","",C423-B423)))</f>
        <v/>
      </c>
      <c r="E423" s="45" t="str">
        <f>IF(Aloitus_Start!$D$1="","",IF(B423="","",IF(B423=0,"",IF(B423=" ","",IF(C423="","",(C423/B423)-1)))))</f>
        <v/>
      </c>
      <c r="F423" s="19" t="str">
        <f ca="1">IF($A$3="","",IF(Aloitus_Start!$D$1="","",IF(B423="",IF(Aloitus_Start!$D$1="Suomi","Tieto puuttuu : "&amp;$A423,IF(Aloitus_Start!$D$1="Svenska","Information saknas : "&amp;$A423)),"")))</f>
        <v/>
      </c>
      <c r="G423" s="19" t="str">
        <f ca="1">IF($A$3="","",IF(Aloitus_Start!$D$1="","",IF(C423="",IF(Aloitus_Start!$D$1="Suomi","Tieto puuttuu : "&amp;$A423,IF(Aloitus_Start!$D$1="Svenska","Information saknas : "&amp;$A423)),"")))</f>
        <v/>
      </c>
    </row>
    <row r="424" spans="1:7" x14ac:dyDescent="0.2">
      <c r="A424" s="37" t="str">
        <f ca="1">IF(Testitaulu_Testtabell!$B$2="","",IF(Testitaulu_Testtabell!A428="","",IF(Asetukset!$B$26=(MID(CELL("filename",A423),FIND("]",CELL("filename",A423))+1,255)),Testitaulu_Testtabell!A428,"")))</f>
        <v/>
      </c>
      <c r="B424" s="19" t="str">
        <f ca="1">IF(Testitaulu_Testtabell!$B$2="","",IF(Testitaulu_Testtabell!B428="","",IF(Asetukset!$B$26=(MID(CELL("filename",B423),FIND("]",CELL("filename",B423))+1,255)),Testitaulu_Testtabell!B428,"")))</f>
        <v/>
      </c>
      <c r="C424" s="38" t="str">
        <f ca="1">IF(Testitaulu_Testtabell!$B$2="","",IF(Testitaulu_Testtabell!C428="","",IF(Asetukset!$B$26=(MID(CELL("filename",C423),FIND("]",CELL("filename",C423))+1,255)),Testitaulu_Testtabell!C428,"")))</f>
        <v/>
      </c>
      <c r="D424" s="19" t="str">
        <f>IF(Aloitus_Start!$D$1="","",IF(B424="","",IF(C424="","",C424-B424)))</f>
        <v/>
      </c>
      <c r="E424" s="45" t="str">
        <f>IF(Aloitus_Start!$D$1="","",IF(B424="","",IF(B424=0,"",IF(B424=" ","",IF(C424="","",(C424/B424)-1)))))</f>
        <v/>
      </c>
      <c r="F424" s="19" t="str">
        <f ca="1">IF($A$3="","",IF(Aloitus_Start!$D$1="","",IF(B424="",IF(Aloitus_Start!$D$1="Suomi","Tieto puuttuu : "&amp;$A424,IF(Aloitus_Start!$D$1="Svenska","Information saknas : "&amp;$A424)),"")))</f>
        <v/>
      </c>
      <c r="G424" s="19" t="str">
        <f ca="1">IF($A$3="","",IF(Aloitus_Start!$D$1="","",IF(C424="",IF(Aloitus_Start!$D$1="Suomi","Tieto puuttuu : "&amp;$A424,IF(Aloitus_Start!$D$1="Svenska","Information saknas : "&amp;$A424)),"")))</f>
        <v/>
      </c>
    </row>
    <row r="425" spans="1:7" x14ac:dyDescent="0.2">
      <c r="A425" s="37" t="str">
        <f ca="1">IF(Testitaulu_Testtabell!$B$2="","",IF(Testitaulu_Testtabell!A429="","",IF(Asetukset!$B$26=(MID(CELL("filename",A424),FIND("]",CELL("filename",A424))+1,255)),Testitaulu_Testtabell!A429,"")))</f>
        <v/>
      </c>
      <c r="B425" s="19" t="str">
        <f ca="1">IF(Testitaulu_Testtabell!$B$2="","",IF(Testitaulu_Testtabell!B429="","",IF(Asetukset!$B$26=(MID(CELL("filename",B424),FIND("]",CELL("filename",B424))+1,255)),Testitaulu_Testtabell!B429,"")))</f>
        <v/>
      </c>
      <c r="C425" s="38" t="str">
        <f ca="1">IF(Testitaulu_Testtabell!$B$2="","",IF(Testitaulu_Testtabell!C429="","",IF(Asetukset!$B$26=(MID(CELL("filename",C424),FIND("]",CELL("filename",C424))+1,255)),Testitaulu_Testtabell!C429,"")))</f>
        <v/>
      </c>
      <c r="D425" s="19" t="str">
        <f>IF(Aloitus_Start!$D$1="","",IF(B425="","",IF(C425="","",C425-B425)))</f>
        <v/>
      </c>
      <c r="E425" s="45" t="str">
        <f>IF(Aloitus_Start!$D$1="","",IF(B425="","",IF(B425=0,"",IF(B425=" ","",IF(C425="","",(C425/B425)-1)))))</f>
        <v/>
      </c>
      <c r="F425" s="19" t="str">
        <f ca="1">IF($A$3="","",IF(Aloitus_Start!$D$1="","",IF(B425="",IF(Aloitus_Start!$D$1="Suomi","Tieto puuttuu : "&amp;$A425,IF(Aloitus_Start!$D$1="Svenska","Information saknas : "&amp;$A425)),"")))</f>
        <v/>
      </c>
      <c r="G425" s="19" t="str">
        <f ca="1">IF($A$3="","",IF(Aloitus_Start!$D$1="","",IF(C425="",IF(Aloitus_Start!$D$1="Suomi","Tieto puuttuu : "&amp;$A425,IF(Aloitus_Start!$D$1="Svenska","Information saknas : "&amp;$A425)),"")))</f>
        <v/>
      </c>
    </row>
    <row r="426" spans="1:7" x14ac:dyDescent="0.2">
      <c r="A426" s="37" t="str">
        <f ca="1">IF(Testitaulu_Testtabell!$B$2="","",IF(Testitaulu_Testtabell!A430="","",IF(Asetukset!$B$26=(MID(CELL("filename",A425),FIND("]",CELL("filename",A425))+1,255)),Testitaulu_Testtabell!A430,"")))</f>
        <v/>
      </c>
      <c r="B426" s="19" t="str">
        <f ca="1">IF(Testitaulu_Testtabell!$B$2="","",IF(Testitaulu_Testtabell!B430="","",IF(Asetukset!$B$26=(MID(CELL("filename",B425),FIND("]",CELL("filename",B425))+1,255)),Testitaulu_Testtabell!B430,"")))</f>
        <v/>
      </c>
      <c r="C426" s="38" t="str">
        <f ca="1">IF(Testitaulu_Testtabell!$B$2="","",IF(Testitaulu_Testtabell!C430="","",IF(Asetukset!$B$26=(MID(CELL("filename",C425),FIND("]",CELL("filename",C425))+1,255)),Testitaulu_Testtabell!C430,"")))</f>
        <v/>
      </c>
      <c r="G426" s="19"/>
    </row>
    <row r="427" spans="1:7" x14ac:dyDescent="0.2">
      <c r="A427" s="37" t="str">
        <f ca="1">IF(Testitaulu_Testtabell!$B$2="","",IF(Testitaulu_Testtabell!A431="","",IF(Asetukset!$B$26=(MID(CELL("filename",A426),FIND("]",CELL("filename",A426))+1,255)),Testitaulu_Testtabell!A431,"")))</f>
        <v/>
      </c>
      <c r="B427" s="19" t="str">
        <f ca="1">IF(Testitaulu_Testtabell!$B$2="","",IF(Testitaulu_Testtabell!B431="","",IF(Asetukset!$B$26=(MID(CELL("filename",B426),FIND("]",CELL("filename",B426))+1,255)),Testitaulu_Testtabell!B431,"")))</f>
        <v/>
      </c>
      <c r="C427" s="38" t="str">
        <f ca="1">IF(Testitaulu_Testtabell!$B$2="","",IF(Testitaulu_Testtabell!C431="","",IF(Asetukset!$B$26=(MID(CELL("filename",C426),FIND("]",CELL("filename",C426))+1,255)),Testitaulu_Testtabell!C431,"")))</f>
        <v/>
      </c>
      <c r="D427" s="19" t="str">
        <f>IF(Aloitus_Start!$D$1="","",IF(B427="","",IF(C427="","",C427-B427)))</f>
        <v/>
      </c>
      <c r="E427" s="45" t="str">
        <f>IF(Aloitus_Start!$D$1="","",IF(B427="","",IF(B427=0,"",IF(B427=" ","",IF(C427="","",(C427/B427)-1)))))</f>
        <v/>
      </c>
      <c r="F427" s="19" t="str">
        <f ca="1">IF($A$3="","",IF(Aloitus_Start!$D$1="","",IF(B427="",IF(Aloitus_Start!$D$1="Suomi","Tieto puuttuu : "&amp;$A427,IF(Aloitus_Start!$D$1="Svenska","Information saknas : "&amp;$A427)),"")))</f>
        <v/>
      </c>
      <c r="G427" s="19" t="str">
        <f ca="1">IF($A$3="","",IF(Aloitus_Start!$D$1="","",IF(C427="",IF(Aloitus_Start!$D$1="Suomi","Tieto puuttuu : "&amp;$A427,IF(Aloitus_Start!$D$1="Svenska","Information saknas : "&amp;$A427)),"")))</f>
        <v/>
      </c>
    </row>
    <row r="428" spans="1:7" x14ac:dyDescent="0.2">
      <c r="A428" s="37" t="str">
        <f ca="1">IF(Testitaulu_Testtabell!$B$2="","",IF(Testitaulu_Testtabell!A432="","",IF(Asetukset!$B$26=(MID(CELL("filename",A427),FIND("]",CELL("filename",A427))+1,255)),Testitaulu_Testtabell!A432,"")))</f>
        <v/>
      </c>
      <c r="B428" s="19" t="str">
        <f ca="1">IF(Testitaulu_Testtabell!$B$2="","",IF(Testitaulu_Testtabell!B432="","",IF(Asetukset!$B$26=(MID(CELL("filename",B427),FIND("]",CELL("filename",B427))+1,255)),Testitaulu_Testtabell!B432,"")))</f>
        <v/>
      </c>
      <c r="C428" s="38" t="str">
        <f ca="1">IF(Testitaulu_Testtabell!$B$2="","",IF(Testitaulu_Testtabell!C432="","",IF(Asetukset!$B$26=(MID(CELL("filename",C427),FIND("]",CELL("filename",C427))+1,255)),Testitaulu_Testtabell!C432,"")))</f>
        <v/>
      </c>
      <c r="D428" s="19" t="str">
        <f>IF(Aloitus_Start!$D$1="","",IF(B428="","",IF(C428="","",C428-B428)))</f>
        <v/>
      </c>
      <c r="E428" s="45" t="str">
        <f>IF(Aloitus_Start!$D$1="","",IF(B428="","",IF(B428=0,"",IF(B428=" ","",IF(C428="","",(C428/B428)-1)))))</f>
        <v/>
      </c>
      <c r="F428" s="19" t="str">
        <f ca="1">IF($A$3="","",IF(Aloitus_Start!$D$1="","",IF(B428="",IF(Aloitus_Start!$D$1="Suomi","Tieto puuttuu : "&amp;$A428,IF(Aloitus_Start!$D$1="Svenska","Information saknas : "&amp;$A428)),"")))</f>
        <v/>
      </c>
      <c r="G428" s="19" t="str">
        <f ca="1">IF($A$3="","",IF(Aloitus_Start!$D$1="","",IF(C428="",IF(Aloitus_Start!$D$1="Suomi","Tieto puuttuu : "&amp;$A428,IF(Aloitus_Start!$D$1="Svenska","Information saknas : "&amp;$A428)),"")))</f>
        <v/>
      </c>
    </row>
    <row r="429" spans="1:7" x14ac:dyDescent="0.2">
      <c r="A429" s="37" t="str">
        <f ca="1">IF(Testitaulu_Testtabell!$B$2="","",IF(Testitaulu_Testtabell!A433="","",IF(Asetukset!$B$26=(MID(CELL("filename",A428),FIND("]",CELL("filename",A428))+1,255)),Testitaulu_Testtabell!A433,"")))</f>
        <v/>
      </c>
      <c r="B429" s="19" t="str">
        <f ca="1">IF(Testitaulu_Testtabell!$B$2="","",IF(Testitaulu_Testtabell!B433="","",IF(Asetukset!$B$26=(MID(CELL("filename",B428),FIND("]",CELL("filename",B428))+1,255)),Testitaulu_Testtabell!B433,"")))</f>
        <v/>
      </c>
      <c r="C429" s="38" t="str">
        <f ca="1">IF(Testitaulu_Testtabell!$B$2="","",IF(Testitaulu_Testtabell!C433="","",IF(Asetukset!$B$26=(MID(CELL("filename",C428),FIND("]",CELL("filename",C428))+1,255)),Testitaulu_Testtabell!C433,"")))</f>
        <v/>
      </c>
      <c r="F429" s="19" t="str">
        <f ca="1">IF($A$3="","",IF(Aloitus_Start!$D$1="","",IF(B429="",IF(Aloitus_Start!$D$1="Suomi","Tieto puuttuu : "&amp;$A429,IF(Aloitus_Start!$D$1="Svenska","Information saknas : "&amp;$A429)),"")))</f>
        <v/>
      </c>
      <c r="G429" s="19" t="str">
        <f ca="1">IF($A$3="","",IF(Aloitus_Start!$D$1="","",IF(C429="",IF(Aloitus_Start!$D$1="Suomi","Tieto puuttuu : "&amp;$A429,IF(Aloitus_Start!$D$1="Svenska","Information saknas : "&amp;$A429)),"")))</f>
        <v/>
      </c>
    </row>
    <row r="430" spans="1:7" x14ac:dyDescent="0.2">
      <c r="A430" s="37" t="str">
        <f ca="1">IF(Testitaulu_Testtabell!$B$2="","",IF(Testitaulu_Testtabell!A434="","",IF(Asetukset!$B$26=(MID(CELL("filename",A429),FIND("]",CELL("filename",A429))+1,255)),Testitaulu_Testtabell!A434,"")))</f>
        <v/>
      </c>
      <c r="B430" s="19" t="str">
        <f ca="1">IF(Testitaulu_Testtabell!$B$2="","",IF(Testitaulu_Testtabell!B434="","",IF(Asetukset!$B$26=(MID(CELL("filename",B429),FIND("]",CELL("filename",B429))+1,255)),Testitaulu_Testtabell!B434,"")))</f>
        <v/>
      </c>
      <c r="C430" s="38" t="str">
        <f ca="1">IF(Testitaulu_Testtabell!$B$2="","",IF(Testitaulu_Testtabell!C434="","",IF(Asetukset!$B$26=(MID(CELL("filename",C429),FIND("]",CELL("filename",C429))+1,255)),Testitaulu_Testtabell!C434,"")))</f>
        <v/>
      </c>
      <c r="D430" s="19" t="str">
        <f>IF(Aloitus_Start!$D$1="","",IF(B430="","",IF(C430="","",C430-B430)))</f>
        <v/>
      </c>
      <c r="E430" s="45" t="str">
        <f>IF(Aloitus_Start!$D$1="","",IF(B430="","",IF(B430=0,"",IF(B430=" ","",IF(C430="","",(C430/B430)-1)))))</f>
        <v/>
      </c>
      <c r="F430" s="19" t="str">
        <f ca="1">IF($A$3="","",IF(Aloitus_Start!$D$1="","",IF(B430="",IF(Aloitus_Start!$D$1="Suomi","Tieto puuttuu : "&amp;$A430,IF(Aloitus_Start!$D$1="Svenska","Information saknas : "&amp;$A430)),"")))</f>
        <v/>
      </c>
      <c r="G430" s="19" t="str">
        <f ca="1">IF($A$3="","",IF(Aloitus_Start!$D$1="","",IF(C430="",IF(Aloitus_Start!$D$1="Suomi","Tieto puuttuu : "&amp;$A430,IF(Aloitus_Start!$D$1="Svenska","Information saknas : "&amp;$A430)),"")))</f>
        <v/>
      </c>
    </row>
    <row r="431" spans="1:7" x14ac:dyDescent="0.2">
      <c r="A431" s="37" t="str">
        <f ca="1">IF(Testitaulu_Testtabell!$B$2="","",IF(Testitaulu_Testtabell!A435="","",IF(Asetukset!$B$26=(MID(CELL("filename",A430),FIND("]",CELL("filename",A430))+1,255)),Testitaulu_Testtabell!A435,"")))</f>
        <v/>
      </c>
      <c r="B431" s="19" t="str">
        <f ca="1">IF(Testitaulu_Testtabell!$B$2="","",IF(Testitaulu_Testtabell!B435="","",IF(Asetukset!$B$26=(MID(CELL("filename",B430),FIND("]",CELL("filename",B430))+1,255)),Testitaulu_Testtabell!B435,"")))</f>
        <v/>
      </c>
      <c r="C431" s="38" t="str">
        <f ca="1">IF(Testitaulu_Testtabell!$B$2="","",IF(Testitaulu_Testtabell!C435="","",IF(Asetukset!$B$26=(MID(CELL("filename",C430),FIND("]",CELL("filename",C430))+1,255)),Testitaulu_Testtabell!C435,"")))</f>
        <v/>
      </c>
      <c r="D431" s="19" t="str">
        <f>IF(Aloitus_Start!$D$1="","",IF(B431="","",IF(C431="","",C431-B431)))</f>
        <v/>
      </c>
      <c r="E431" s="45" t="str">
        <f>IF(Aloitus_Start!$D$1="","",IF(B431="","",IF(B431=0,"",IF(B431=" ","",IF(C431="","",(C431/B431)-1)))))</f>
        <v/>
      </c>
      <c r="F431" s="19" t="str">
        <f ca="1">IF($A$3="","",IF(Aloitus_Start!$D$1="","",IF(B431="",IF(Aloitus_Start!$D$1="Suomi","Tieto puuttuu : "&amp;$A431,IF(Aloitus_Start!$D$1="Svenska","Information saknas : "&amp;$A431)),"")))</f>
        <v/>
      </c>
      <c r="G431" s="19" t="str">
        <f ca="1">IF($A$3="","",IF(Aloitus_Start!$D$1="","",IF(C431="",IF(Aloitus_Start!$D$1="Suomi","Tieto puuttuu : "&amp;$A431,IF(Aloitus_Start!$D$1="Svenska","Information saknas : "&amp;$A431)),"")))</f>
        <v/>
      </c>
    </row>
    <row r="432" spans="1:7" x14ac:dyDescent="0.2">
      <c r="A432" s="37" t="str">
        <f ca="1">IF(Testitaulu_Testtabell!$B$2="","",IF(Testitaulu_Testtabell!A436="","",IF(Asetukset!$B$26=(MID(CELL("filename",A431),FIND("]",CELL("filename",A431))+1,255)),Testitaulu_Testtabell!A436,"")))</f>
        <v/>
      </c>
      <c r="B432" s="19" t="str">
        <f ca="1">IF(Testitaulu_Testtabell!$B$2="","",IF(Testitaulu_Testtabell!B436="","",IF(Asetukset!$B$26=(MID(CELL("filename",B431),FIND("]",CELL("filename",B431))+1,255)),Testitaulu_Testtabell!B436,"")))</f>
        <v/>
      </c>
      <c r="C432" s="38" t="str">
        <f ca="1">IF(Testitaulu_Testtabell!$B$2="","",IF(Testitaulu_Testtabell!C436="","",IF(Asetukset!$B$26=(MID(CELL("filename",C431),FIND("]",CELL("filename",C431))+1,255)),Testitaulu_Testtabell!C436,"")))</f>
        <v/>
      </c>
      <c r="D432" s="19" t="str">
        <f>IF(Aloitus_Start!$D$1="","",IF(B432="","",IF(C432="","",C432-B432)))</f>
        <v/>
      </c>
      <c r="E432" s="45" t="str">
        <f>IF(Aloitus_Start!$D$1="","",IF(B432="","",IF(B432=0,"",IF(B432=" ","",IF(C432="","",(C432/B432)-1)))))</f>
        <v/>
      </c>
      <c r="F432" s="19" t="str">
        <f ca="1">IF($A$3="","",IF(Aloitus_Start!$D$1="","",IF(B432="",IF(Aloitus_Start!$D$1="Suomi","Tieto puuttuu : "&amp;$A432,IF(Aloitus_Start!$D$1="Svenska","Information saknas : "&amp;$A432)),"")))</f>
        <v/>
      </c>
      <c r="G432" s="19" t="str">
        <f ca="1">IF($A$3="","",IF(Aloitus_Start!$D$1="","",IF(C432="",IF(Aloitus_Start!$D$1="Suomi","Tieto puuttuu : "&amp;$A432,IF(Aloitus_Start!$D$1="Svenska","Information saknas : "&amp;$A432)),"")))</f>
        <v/>
      </c>
    </row>
    <row r="433" spans="1:7" x14ac:dyDescent="0.2">
      <c r="A433" s="37" t="str">
        <f ca="1">IF(Testitaulu_Testtabell!$B$2="","",IF(Testitaulu_Testtabell!A437="","",IF(Asetukset!$B$26=(MID(CELL("filename",A432),FIND("]",CELL("filename",A432))+1,255)),Testitaulu_Testtabell!A437,"")))</f>
        <v/>
      </c>
      <c r="B433" s="19" t="str">
        <f ca="1">IF(Testitaulu_Testtabell!$B$2="","",IF(Testitaulu_Testtabell!B437="","",IF(Asetukset!$B$26=(MID(CELL("filename",B432),FIND("]",CELL("filename",B432))+1,255)),Testitaulu_Testtabell!B437,"")))</f>
        <v/>
      </c>
      <c r="C433" s="38" t="str">
        <f ca="1">IF(Testitaulu_Testtabell!$B$2="","",IF(Testitaulu_Testtabell!C437="","",IF(Asetukset!$B$26=(MID(CELL("filename",C432),FIND("]",CELL("filename",C432))+1,255)),Testitaulu_Testtabell!C437,"")))</f>
        <v/>
      </c>
      <c r="D433" s="19" t="str">
        <f>IF(Aloitus_Start!$D$1="","",IF(B433="","",IF(C433="","",C433-B433)))</f>
        <v/>
      </c>
      <c r="E433" s="45" t="str">
        <f>IF(Aloitus_Start!$D$1="","",IF(B433="","",IF(B433=0,"",IF(B433=" ","",IF(C433="","",(C433/B433)-1)))))</f>
        <v/>
      </c>
      <c r="F433" s="19" t="str">
        <f ca="1">IF($A$3="","",IF(Aloitus_Start!$D$1="","",IF(B433="",IF(Aloitus_Start!$D$1="Suomi","Tieto puuttuu : "&amp;$A433,IF(Aloitus_Start!$D$1="Svenska","Information saknas : "&amp;$A433)),"")))</f>
        <v/>
      </c>
      <c r="G433" s="19" t="str">
        <f ca="1">IF($A$3="","",IF(Aloitus_Start!$D$1="","",IF(C433="",IF(Aloitus_Start!$D$1="Suomi","Tieto puuttuu : "&amp;$A433,IF(Aloitus_Start!$D$1="Svenska","Information saknas : "&amp;$A433)),"")))</f>
        <v/>
      </c>
    </row>
    <row r="434" spans="1:7" x14ac:dyDescent="0.2">
      <c r="A434" s="37" t="str">
        <f ca="1">IF(Testitaulu_Testtabell!$B$2="","",IF(Testitaulu_Testtabell!A438="","",IF(Asetukset!$B$26=(MID(CELL("filename",A433),FIND("]",CELL("filename",A433))+1,255)),Testitaulu_Testtabell!A438,"")))</f>
        <v/>
      </c>
      <c r="B434" s="19" t="str">
        <f ca="1">IF(Testitaulu_Testtabell!$B$2="","",IF(Testitaulu_Testtabell!B438="","",IF(Asetukset!$B$26=(MID(CELL("filename",B433),FIND("]",CELL("filename",B433))+1,255)),Testitaulu_Testtabell!B438,"")))</f>
        <v/>
      </c>
      <c r="C434" s="38" t="str">
        <f ca="1">IF(Testitaulu_Testtabell!$B$2="","",IF(Testitaulu_Testtabell!C438="","",IF(Asetukset!$B$26=(MID(CELL("filename",C433),FIND("]",CELL("filename",C433))+1,255)),Testitaulu_Testtabell!C438,"")))</f>
        <v/>
      </c>
      <c r="D434" s="19" t="str">
        <f>IF(Aloitus_Start!$D$1="","",IF(B434="","",IF(C434="","",C434-B434)))</f>
        <v/>
      </c>
      <c r="E434" s="45" t="str">
        <f>IF(Aloitus_Start!$D$1="","",IF(B434="","",IF(B434=0,"",IF(B434=" ","",IF(C434="","",(C434/B434)-1)))))</f>
        <v/>
      </c>
      <c r="F434" s="19" t="str">
        <f ca="1">IF($A$3="","",IF(Aloitus_Start!$D$1="","",IF(B434="",IF(Aloitus_Start!$D$1="Suomi","Tieto puuttuu : "&amp;$A434,IF(Aloitus_Start!$D$1="Svenska","Information saknas : "&amp;$A434)),"")))</f>
        <v/>
      </c>
      <c r="G434" s="19" t="str">
        <f ca="1">IF($A$3="","",IF(Aloitus_Start!$D$1="","",IF(C434="",IF(Aloitus_Start!$D$1="Suomi","Tieto puuttuu : "&amp;$A434,IF(Aloitus_Start!$D$1="Svenska","Information saknas : "&amp;$A434)),"")))</f>
        <v/>
      </c>
    </row>
    <row r="435" spans="1:7" x14ac:dyDescent="0.2">
      <c r="A435" s="37" t="str">
        <f ca="1">IF(Testitaulu_Testtabell!$B$2="","",IF(Testitaulu_Testtabell!A439="","",IF(Asetukset!$B$26=(MID(CELL("filename",A434),FIND("]",CELL("filename",A434))+1,255)),Testitaulu_Testtabell!A439,"")))</f>
        <v/>
      </c>
      <c r="B435" s="19" t="str">
        <f ca="1">IF(Testitaulu_Testtabell!$B$2="","",IF(Testitaulu_Testtabell!B439="","",IF(Asetukset!$B$26=(MID(CELL("filename",B434),FIND("]",CELL("filename",B434))+1,255)),Testitaulu_Testtabell!B439,"")))</f>
        <v/>
      </c>
      <c r="C435" s="38" t="str">
        <f ca="1">IF(Testitaulu_Testtabell!$B$2="","",IF(Testitaulu_Testtabell!C439="","",IF(Asetukset!$B$26=(MID(CELL("filename",C434),FIND("]",CELL("filename",C434))+1,255)),Testitaulu_Testtabell!C439,"")))</f>
        <v/>
      </c>
      <c r="D435" s="19" t="str">
        <f>IF(Aloitus_Start!$D$1="","",IF(B435="","",IF(C435="","",C435-B435)))</f>
        <v/>
      </c>
      <c r="E435" s="45" t="str">
        <f>IF(Aloitus_Start!$D$1="","",IF(B435="","",IF(B435=0,"",IF(B435=" ","",IF(C435="","",(C435/B435)-1)))))</f>
        <v/>
      </c>
      <c r="F435" s="19" t="str">
        <f ca="1">IF($A$3="","",IF(Aloitus_Start!$D$1="","",IF(B435="",IF(Aloitus_Start!$D$1="Suomi","Tieto puuttuu : "&amp;$A435,IF(Aloitus_Start!$D$1="Svenska","Information saknas : "&amp;$A435)),"")))</f>
        <v/>
      </c>
      <c r="G435" s="19" t="str">
        <f ca="1">IF($A$3="","",IF(Aloitus_Start!$D$1="","",IF(C435="",IF(Aloitus_Start!$D$1="Suomi","Tieto puuttuu : "&amp;$A435,IF(Aloitus_Start!$D$1="Svenska","Information saknas : "&amp;$A435)),"")))</f>
        <v/>
      </c>
    </row>
    <row r="436" spans="1:7" x14ac:dyDescent="0.2">
      <c r="A436" s="37" t="str">
        <f ca="1">IF(Testitaulu_Testtabell!$B$2="","",IF(Testitaulu_Testtabell!A440="","",IF(Asetukset!$B$26=(MID(CELL("filename",A435),FIND("]",CELL("filename",A435))+1,255)),Testitaulu_Testtabell!A440,"")))</f>
        <v/>
      </c>
      <c r="B436" s="19" t="str">
        <f ca="1">IF(Testitaulu_Testtabell!$B$2="","",IF(Testitaulu_Testtabell!B440="","",IF(Asetukset!$B$26=(MID(CELL("filename",B435),FIND("]",CELL("filename",B435))+1,255)),Testitaulu_Testtabell!B440,"")))</f>
        <v/>
      </c>
      <c r="C436" s="38" t="str">
        <f ca="1">IF(Testitaulu_Testtabell!$B$2="","",IF(Testitaulu_Testtabell!C440="","",IF(Asetukset!$B$26=(MID(CELL("filename",C435),FIND("]",CELL("filename",C435))+1,255)),Testitaulu_Testtabell!C440,"")))</f>
        <v/>
      </c>
      <c r="D436" s="19" t="str">
        <f>IF(Aloitus_Start!$D$1="","",IF(B436="","",IF(C436="","",C436-B436)))</f>
        <v/>
      </c>
      <c r="E436" s="45" t="str">
        <f>IF(Aloitus_Start!$D$1="","",IF(B436="","",IF(B436=0,"",IF(B436=" ","",IF(C436="","",(C436/B436)-1)))))</f>
        <v/>
      </c>
      <c r="F436" s="19" t="str">
        <f ca="1">IF($A$3="","",IF(Aloitus_Start!$D$1="","",IF(B436="",IF(Aloitus_Start!$D$1="Suomi","Tieto puuttuu : "&amp;$A436,IF(Aloitus_Start!$D$1="Svenska","Information saknas : "&amp;$A436)),"")))</f>
        <v/>
      </c>
      <c r="G436" s="19" t="str">
        <f ca="1">IF($A$3="","",IF(Aloitus_Start!$D$1="","",IF(C436="",IF(Aloitus_Start!$D$1="Suomi","Tieto puuttuu : "&amp;$A436,IF(Aloitus_Start!$D$1="Svenska","Information saknas : "&amp;$A436)),"")))</f>
        <v/>
      </c>
    </row>
    <row r="437" spans="1:7" x14ac:dyDescent="0.2">
      <c r="A437" s="37" t="str">
        <f ca="1">IF(Testitaulu_Testtabell!$B$2="","",IF(Testitaulu_Testtabell!A441="","",IF(Asetukset!$B$26=(MID(CELL("filename",A436),FIND("]",CELL("filename",A436))+1,255)),Testitaulu_Testtabell!A441,"")))</f>
        <v/>
      </c>
      <c r="B437" s="19" t="str">
        <f ca="1">IF(Testitaulu_Testtabell!$B$2="","",IF(Testitaulu_Testtabell!B441="","",IF(Asetukset!$B$26=(MID(CELL("filename",B436),FIND("]",CELL("filename",B436))+1,255)),Testitaulu_Testtabell!B441,"")))</f>
        <v/>
      </c>
      <c r="C437" s="38" t="str">
        <f ca="1">IF(Testitaulu_Testtabell!$B$2="","",IF(Testitaulu_Testtabell!C441="","",IF(Asetukset!$B$26=(MID(CELL("filename",C436),FIND("]",CELL("filename",C436))+1,255)),Testitaulu_Testtabell!C441,"")))</f>
        <v/>
      </c>
      <c r="D437" s="19" t="str">
        <f>IF(Aloitus_Start!$D$1="","",IF(B437="","",IF(C437="","",C437-B437)))</f>
        <v/>
      </c>
      <c r="E437" s="45" t="str">
        <f>IF(Aloitus_Start!$D$1="","",IF(B437="","",IF(B437=0,"",IF(B437=" ","",IF(C437="","",(C437/B437)-1)))))</f>
        <v/>
      </c>
      <c r="F437" s="19" t="str">
        <f ca="1">IF($A$3="","",IF(Aloitus_Start!$D$1="","",IF(B437="",IF(Aloitus_Start!$D$1="Suomi","Tieto puuttuu : "&amp;$A437,IF(Aloitus_Start!$D$1="Svenska","Information saknas : "&amp;$A437)),"")))</f>
        <v/>
      </c>
      <c r="G437" s="19" t="str">
        <f ca="1">IF($A$3="","",IF(Aloitus_Start!$D$1="","",IF(C437="",IF(Aloitus_Start!$D$1="Suomi","Tieto puuttuu : "&amp;$A437,IF(Aloitus_Start!$D$1="Svenska","Information saknas : "&amp;$A437)),"")))</f>
        <v/>
      </c>
    </row>
    <row r="438" spans="1:7" x14ac:dyDescent="0.2">
      <c r="A438" s="37" t="str">
        <f ca="1">IF(Testitaulu_Testtabell!$B$2="","",IF(Testitaulu_Testtabell!A442="","",IF(Asetukset!$B$26=(MID(CELL("filename",A437),FIND("]",CELL("filename",A437))+1,255)),Testitaulu_Testtabell!A442,"")))</f>
        <v/>
      </c>
      <c r="B438" s="19" t="str">
        <f ca="1">IF(Testitaulu_Testtabell!$B$2="","",IF(Testitaulu_Testtabell!B442="","",IF(Asetukset!$B$26=(MID(CELL("filename",B437),FIND("]",CELL("filename",B437))+1,255)),Testitaulu_Testtabell!B442,"")))</f>
        <v/>
      </c>
      <c r="C438" s="38" t="str">
        <f ca="1">IF(Testitaulu_Testtabell!$B$2="","",IF(Testitaulu_Testtabell!C442="","",IF(Asetukset!$B$26=(MID(CELL("filename",C437),FIND("]",CELL("filename",C437))+1,255)),Testitaulu_Testtabell!C442,"")))</f>
        <v/>
      </c>
      <c r="D438" s="19" t="str">
        <f>IF(Aloitus_Start!$D$1="","",IF(B438="","",IF(C438="","",C438-B438)))</f>
        <v/>
      </c>
      <c r="E438" s="45" t="str">
        <f>IF(Aloitus_Start!$D$1="","",IF(B438="","",IF(B438=0,"",IF(B438=" ","",IF(C438="","",(C438/B438)-1)))))</f>
        <v/>
      </c>
      <c r="F438" s="19" t="str">
        <f ca="1">IF($A$3="","",IF(Aloitus_Start!$D$1="","",IF(B438="",IF(Aloitus_Start!$D$1="Suomi","Tieto puuttuu : "&amp;$A438,IF(Aloitus_Start!$D$1="Svenska","Information saknas : "&amp;$A438)),"")))</f>
        <v/>
      </c>
      <c r="G438" s="19" t="str">
        <f ca="1">IF($A$3="","",IF(Aloitus_Start!$D$1="","",IF(C438="",IF(Aloitus_Start!$D$1="Suomi","Tieto puuttuu : "&amp;$A438,IF(Aloitus_Start!$D$1="Svenska","Information saknas : "&amp;$A438)),"")))</f>
        <v/>
      </c>
    </row>
    <row r="439" spans="1:7" x14ac:dyDescent="0.2">
      <c r="A439" s="37" t="str">
        <f ca="1">IF(Testitaulu_Testtabell!$B$2="","",IF(Testitaulu_Testtabell!A443="","",IF(Asetukset!$B$26=(MID(CELL("filename",A438),FIND("]",CELL("filename",A438))+1,255)),Testitaulu_Testtabell!A443,"")))</f>
        <v/>
      </c>
      <c r="B439" s="19" t="str">
        <f ca="1">IF(Testitaulu_Testtabell!$B$2="","",IF(Testitaulu_Testtabell!B443="","",IF(Asetukset!$B$26=(MID(CELL("filename",B438),FIND("]",CELL("filename",B438))+1,255)),Testitaulu_Testtabell!B443,"")))</f>
        <v/>
      </c>
      <c r="C439" s="38" t="str">
        <f ca="1">IF(Testitaulu_Testtabell!$B$2="","",IF(Testitaulu_Testtabell!C443="","",IF(Asetukset!$B$26=(MID(CELL("filename",C438),FIND("]",CELL("filename",C438))+1,255)),Testitaulu_Testtabell!C443,"")))</f>
        <v/>
      </c>
      <c r="D439" s="19" t="str">
        <f>IF(Aloitus_Start!$D$1="","",IF(B439="","",IF(C439="","",C439-B439)))</f>
        <v/>
      </c>
      <c r="E439" s="45" t="str">
        <f>IF(Aloitus_Start!$D$1="","",IF(B439="","",IF(B439=0,"",IF(B439=" ","",IF(C439="","",(C439/B439)-1)))))</f>
        <v/>
      </c>
      <c r="F439" s="19" t="str">
        <f ca="1">IF($A$3="","",IF(Aloitus_Start!$D$1="","",IF(B439="",IF(Aloitus_Start!$D$1="Suomi","Tieto puuttuu : "&amp;$A439,IF(Aloitus_Start!$D$1="Svenska","Information saknas : "&amp;$A439)),"")))</f>
        <v/>
      </c>
      <c r="G439" s="19" t="str">
        <f ca="1">IF($A$3="","",IF(Aloitus_Start!$D$1="","",IF(C439="",IF(Aloitus_Start!$D$1="Suomi","Tieto puuttuu : "&amp;$A439,IF(Aloitus_Start!$D$1="Svenska","Information saknas : "&amp;$A439)),"")))</f>
        <v/>
      </c>
    </row>
    <row r="440" spans="1:7" x14ac:dyDescent="0.2">
      <c r="A440" s="37" t="str">
        <f ca="1">IF(Testitaulu_Testtabell!$B$2="","",IF(Testitaulu_Testtabell!A444="","",IF(Asetukset!$B$26=(MID(CELL("filename",A439),FIND("]",CELL("filename",A439))+1,255)),Testitaulu_Testtabell!A444,"")))</f>
        <v/>
      </c>
      <c r="B440" s="19" t="str">
        <f ca="1">IF(Testitaulu_Testtabell!$B$2="","",IF(Testitaulu_Testtabell!B444="","",IF(Asetukset!$B$26=(MID(CELL("filename",B439),FIND("]",CELL("filename",B439))+1,255)),Testitaulu_Testtabell!B444,"")))</f>
        <v/>
      </c>
      <c r="C440" s="38" t="str">
        <f ca="1">IF(Testitaulu_Testtabell!$B$2="","",IF(Testitaulu_Testtabell!C444="","",IF(Asetukset!$B$26=(MID(CELL("filename",C439),FIND("]",CELL("filename",C439))+1,255)),Testitaulu_Testtabell!C444,"")))</f>
        <v/>
      </c>
      <c r="D440" s="19" t="str">
        <f>IF(Aloitus_Start!$D$1="","",IF(B440="","",IF(C440="","",C440-B440)))</f>
        <v/>
      </c>
      <c r="E440" s="45" t="str">
        <f>IF(Aloitus_Start!$D$1="","",IF(B440="","",IF(B440=0,"",IF(B440=" ","",IF(C440="","",(C440/B440)-1)))))</f>
        <v/>
      </c>
      <c r="F440" s="19" t="str">
        <f ca="1">IF($A$3="","",IF(Aloitus_Start!$D$1="","",IF(B440="",IF(Aloitus_Start!$D$1="Suomi","Tieto puuttuu : "&amp;$A440,IF(Aloitus_Start!$D$1="Svenska","Information saknas : "&amp;$A440)),"")))</f>
        <v/>
      </c>
      <c r="G440" s="19" t="str">
        <f ca="1">IF($A$3="","",IF(Aloitus_Start!$D$1="","",IF(C440="",IF(Aloitus_Start!$D$1="Suomi","Tieto puuttuu : "&amp;$A440,IF(Aloitus_Start!$D$1="Svenska","Information saknas : "&amp;$A440)),"")))</f>
        <v/>
      </c>
    </row>
    <row r="441" spans="1:7" x14ac:dyDescent="0.2">
      <c r="A441" s="37" t="str">
        <f ca="1">IF(Testitaulu_Testtabell!$B$2="","",IF(Testitaulu_Testtabell!A445="","",IF(Asetukset!$B$26=(MID(CELL("filename",A440),FIND("]",CELL("filename",A440))+1,255)),Testitaulu_Testtabell!A445,"")))</f>
        <v/>
      </c>
      <c r="B441" s="19" t="str">
        <f ca="1">IF(Testitaulu_Testtabell!$B$2="","",IF(Testitaulu_Testtabell!B445="","",IF(Asetukset!$B$26=(MID(CELL("filename",B440),FIND("]",CELL("filename",B440))+1,255)),Testitaulu_Testtabell!B445,"")))</f>
        <v/>
      </c>
      <c r="C441" s="38" t="str">
        <f ca="1">IF(Testitaulu_Testtabell!$B$2="","",IF(Testitaulu_Testtabell!C445="","",IF(Asetukset!$B$26=(MID(CELL("filename",C440),FIND("]",CELL("filename",C440))+1,255)),Testitaulu_Testtabell!C445,"")))</f>
        <v/>
      </c>
      <c r="D441" s="19" t="str">
        <f>IF(Aloitus_Start!$D$1="","",IF(B441="","",IF(C441="","",C441-B441)))</f>
        <v/>
      </c>
      <c r="E441" s="45" t="str">
        <f>IF(Aloitus_Start!$D$1="","",IF(B441="","",IF(B441=0,"",IF(B441=" ","",IF(C441="","",(C441/B441)-1)))))</f>
        <v/>
      </c>
      <c r="F441" s="19" t="str">
        <f ca="1">IF($A$3="","",IF(Aloitus_Start!$D$1="","",IF(B441="",IF(Aloitus_Start!$D$1="Suomi","Tieto puuttuu : "&amp;$A441,IF(Aloitus_Start!$D$1="Svenska","Information saknas : "&amp;$A441)),"")))</f>
        <v/>
      </c>
      <c r="G441" s="19" t="str">
        <f ca="1">IF($A$3="","",IF(Aloitus_Start!$D$1="","",IF(C441="",IF(Aloitus_Start!$D$1="Suomi","Tieto puuttuu : "&amp;$A441,IF(Aloitus_Start!$D$1="Svenska","Information saknas : "&amp;$A441)),"")))</f>
        <v/>
      </c>
    </row>
    <row r="442" spans="1:7" x14ac:dyDescent="0.2">
      <c r="A442" s="37" t="str">
        <f ca="1">IF(Testitaulu_Testtabell!$B$2="","",IF(Testitaulu_Testtabell!A446="","",IF(Asetukset!$B$26=(MID(CELL("filename",A441),FIND("]",CELL("filename",A441))+1,255)),Testitaulu_Testtabell!A446,"")))</f>
        <v/>
      </c>
      <c r="B442" s="19" t="str">
        <f ca="1">IF(Testitaulu_Testtabell!$B$2="","",IF(Testitaulu_Testtabell!B446="","",IF(Asetukset!$B$26=(MID(CELL("filename",B441),FIND("]",CELL("filename",B441))+1,255)),Testitaulu_Testtabell!B446,"")))</f>
        <v/>
      </c>
      <c r="C442" s="38" t="str">
        <f ca="1">IF(Testitaulu_Testtabell!$B$2="","",IF(Testitaulu_Testtabell!C446="","",IF(Asetukset!$B$26=(MID(CELL("filename",C441),FIND("]",CELL("filename",C441))+1,255)),Testitaulu_Testtabell!C446,"")))</f>
        <v/>
      </c>
      <c r="D442" s="19" t="str">
        <f>IF(Aloitus_Start!$D$1="","",IF(B442="","",IF(C442="","",C442-B442)))</f>
        <v/>
      </c>
      <c r="E442" s="45" t="str">
        <f>IF(Aloitus_Start!$D$1="","",IF(B442="","",IF(B442=0,"",IF(B442=" ","",IF(C442="","",(C442/B442)-1)))))</f>
        <v/>
      </c>
      <c r="F442" s="19" t="str">
        <f ca="1">IF($A$3="","",IF(Aloitus_Start!$D$1="","",IF(B442="",IF(Aloitus_Start!$D$1="Suomi","Tieto puuttuu : "&amp;$A442,IF(Aloitus_Start!$D$1="Svenska","Information saknas : "&amp;$A442)),"")))</f>
        <v/>
      </c>
      <c r="G442" s="19" t="str">
        <f ca="1">IF($A$3="","",IF(Aloitus_Start!$D$1="","",IF(C442="",IF(Aloitus_Start!$D$1="Suomi","Tieto puuttuu : "&amp;$A442,IF(Aloitus_Start!$D$1="Svenska","Information saknas : "&amp;$A442)),"")))</f>
        <v/>
      </c>
    </row>
    <row r="443" spans="1:7" x14ac:dyDescent="0.2">
      <c r="A443" s="37" t="str">
        <f ca="1">IF(Testitaulu_Testtabell!$B$2="","",IF(Testitaulu_Testtabell!A447="","",IF(Asetukset!$B$26=(MID(CELL("filename",A442),FIND("]",CELL("filename",A442))+1,255)),Testitaulu_Testtabell!A447,"")))</f>
        <v/>
      </c>
      <c r="B443" s="19" t="str">
        <f ca="1">IF(Testitaulu_Testtabell!$B$2="","",IF(Testitaulu_Testtabell!B447="","",IF(Asetukset!$B$26=(MID(CELL("filename",B442),FIND("]",CELL("filename",B442))+1,255)),Testitaulu_Testtabell!B447,"")))</f>
        <v/>
      </c>
      <c r="C443" s="38" t="str">
        <f ca="1">IF(Testitaulu_Testtabell!$B$2="","",IF(Testitaulu_Testtabell!C447="","",IF(Asetukset!$B$26=(MID(CELL("filename",C442),FIND("]",CELL("filename",C442))+1,255)),Testitaulu_Testtabell!C447,"")))</f>
        <v/>
      </c>
      <c r="D443" s="19" t="str">
        <f>IF(Aloitus_Start!$D$1="","",IF(B443="","",IF(C443="","",C443-B443)))</f>
        <v/>
      </c>
      <c r="E443" s="45" t="str">
        <f>IF(Aloitus_Start!$D$1="","",IF(B443="","",IF(B443=0,"",IF(B443=" ","",IF(C443="","",(C443/B443)-1)))))</f>
        <v/>
      </c>
      <c r="F443" s="19" t="str">
        <f ca="1">IF($A$3="","",IF(Aloitus_Start!$D$1="","",IF(B443="",IF(Aloitus_Start!$D$1="Suomi","Tieto puuttuu : "&amp;$A443,IF(Aloitus_Start!$D$1="Svenska","Information saknas : "&amp;$A443)),"")))</f>
        <v/>
      </c>
      <c r="G443" s="19" t="str">
        <f ca="1">IF($A$3="","",IF(Aloitus_Start!$D$1="","",IF(C443="",IF(Aloitus_Start!$D$1="Suomi","Tieto puuttuu : "&amp;$A443,IF(Aloitus_Start!$D$1="Svenska","Information saknas : "&amp;$A443)),"")))</f>
        <v/>
      </c>
    </row>
    <row r="444" spans="1:7" x14ac:dyDescent="0.2">
      <c r="A444" s="37" t="str">
        <f ca="1">IF(Testitaulu_Testtabell!$B$2="","",IF(Testitaulu_Testtabell!A448="","",IF(Asetukset!$B$26=(MID(CELL("filename",A443),FIND("]",CELL("filename",A443))+1,255)),Testitaulu_Testtabell!A448,"")))</f>
        <v/>
      </c>
      <c r="B444" s="19" t="str">
        <f ca="1">IF(Testitaulu_Testtabell!$B$2="","",IF(Testitaulu_Testtabell!B448="","",IF(Asetukset!$B$26=(MID(CELL("filename",B443),FIND("]",CELL("filename",B443))+1,255)),Testitaulu_Testtabell!B448,"")))</f>
        <v/>
      </c>
      <c r="C444" s="38" t="str">
        <f ca="1">IF(Testitaulu_Testtabell!$B$2="","",IF(Testitaulu_Testtabell!C448="","",IF(Asetukset!$B$26=(MID(CELL("filename",C443),FIND("]",CELL("filename",C443))+1,255)),Testitaulu_Testtabell!C448,"")))</f>
        <v/>
      </c>
      <c r="D444" s="19" t="str">
        <f>IF(Aloitus_Start!$D$1="","",IF(B444="","",IF(C444="","",C444-B444)))</f>
        <v/>
      </c>
      <c r="E444" s="45" t="str">
        <f>IF(Aloitus_Start!$D$1="","",IF(B444="","",IF(B444=0,"",IF(B444=" ","",IF(C444="","",(C444/B444)-1)))))</f>
        <v/>
      </c>
      <c r="F444" s="19" t="str">
        <f ca="1">IF($A$3="","",IF(Aloitus_Start!$D$1="","",IF(B444="",IF(Aloitus_Start!$D$1="Suomi","Tieto puuttuu : "&amp;$A444,IF(Aloitus_Start!$D$1="Svenska","Information saknas : "&amp;$A444)),"")))</f>
        <v/>
      </c>
      <c r="G444" s="19" t="str">
        <f ca="1">IF($A$3="","",IF(Aloitus_Start!$D$1="","",IF(C444="",IF(Aloitus_Start!$D$1="Suomi","Tieto puuttuu : "&amp;$A444,IF(Aloitus_Start!$D$1="Svenska","Information saknas : "&amp;$A444)),"")))</f>
        <v/>
      </c>
    </row>
    <row r="445" spans="1:7" x14ac:dyDescent="0.2">
      <c r="A445" s="37" t="str">
        <f ca="1">IF(Testitaulu_Testtabell!$B$2="","",IF(Testitaulu_Testtabell!A449="","",IF(Asetukset!$B$26=(MID(CELL("filename",A444),FIND("]",CELL("filename",A444))+1,255)),Testitaulu_Testtabell!A449,"")))</f>
        <v/>
      </c>
      <c r="B445" s="19" t="str">
        <f ca="1">IF(Testitaulu_Testtabell!$B$2="","",IF(Testitaulu_Testtabell!B449="","",IF(Asetukset!$B$26=(MID(CELL("filename",B444),FIND("]",CELL("filename",B444))+1,255)),Testitaulu_Testtabell!B449,"")))</f>
        <v/>
      </c>
      <c r="C445" s="38" t="str">
        <f ca="1">IF(Testitaulu_Testtabell!$B$2="","",IF(Testitaulu_Testtabell!C449="","",IF(Asetukset!$B$26=(MID(CELL("filename",C444),FIND("]",CELL("filename",C444))+1,255)),Testitaulu_Testtabell!C449,"")))</f>
        <v/>
      </c>
      <c r="D445" s="19" t="str">
        <f>IF(Aloitus_Start!$D$1="","",IF(B445="","",IF(C445="","",C445-B445)))</f>
        <v/>
      </c>
      <c r="E445" s="45" t="str">
        <f>IF(Aloitus_Start!$D$1="","",IF(B445="","",IF(B445=0,"",IF(B445=" ","",IF(C445="","",(C445/B445)-1)))))</f>
        <v/>
      </c>
      <c r="F445" s="19" t="str">
        <f ca="1">IF($A$3="","",IF(Aloitus_Start!$D$1="","",IF(B445="",IF(Aloitus_Start!$D$1="Suomi","Tieto puuttuu : "&amp;$A445,IF(Aloitus_Start!$D$1="Svenska","Information saknas : "&amp;$A445)),"")))</f>
        <v/>
      </c>
      <c r="G445" s="19" t="str">
        <f ca="1">IF($A$3="","",IF(Aloitus_Start!$D$1="","",IF(C445="",IF(Aloitus_Start!$D$1="Suomi","Tieto puuttuu : "&amp;$A445,IF(Aloitus_Start!$D$1="Svenska","Information saknas : "&amp;$A445)),"")))</f>
        <v/>
      </c>
    </row>
    <row r="446" spans="1:7" x14ac:dyDescent="0.2">
      <c r="A446" s="37" t="str">
        <f ca="1">IF(Testitaulu_Testtabell!$B$2="","",IF(Testitaulu_Testtabell!A450="","",IF(Asetukset!$B$26=(MID(CELL("filename",A445),FIND("]",CELL("filename",A445))+1,255)),Testitaulu_Testtabell!A450,"")))</f>
        <v/>
      </c>
      <c r="B446" s="19" t="str">
        <f ca="1">IF(Testitaulu_Testtabell!$B$2="","",IF(Testitaulu_Testtabell!B450="","",IF(Asetukset!$B$26=(MID(CELL("filename",B445),FIND("]",CELL("filename",B445))+1,255)),Testitaulu_Testtabell!B450,"")))</f>
        <v/>
      </c>
      <c r="C446" s="38" t="str">
        <f ca="1">IF(Testitaulu_Testtabell!$B$2="","",IF(Testitaulu_Testtabell!C450="","",IF(Asetukset!$B$26=(MID(CELL("filename",C445),FIND("]",CELL("filename",C445))+1,255)),Testitaulu_Testtabell!C450,"")))</f>
        <v/>
      </c>
      <c r="D446" s="19" t="str">
        <f>IF(Aloitus_Start!$D$1="","",IF(B446="","",IF(C446="","",C446-B446)))</f>
        <v/>
      </c>
      <c r="E446" s="45" t="str">
        <f>IF(Aloitus_Start!$D$1="","",IF(B446="","",IF(B446=0,"",IF(B446=" ","",IF(C446="","",(C446/B446)-1)))))</f>
        <v/>
      </c>
      <c r="F446" s="19" t="str">
        <f ca="1">IF($A$3="","",IF(Aloitus_Start!$D$1="","",IF(B446="",IF(Aloitus_Start!$D$1="Suomi","Tieto puuttuu : "&amp;$A446,IF(Aloitus_Start!$D$1="Svenska","Information saknas : "&amp;$A446)),"")))</f>
        <v/>
      </c>
      <c r="G446" s="19" t="str">
        <f ca="1">IF($A$3="","",IF(Aloitus_Start!$D$1="","",IF(C446="",IF(Aloitus_Start!$D$1="Suomi","Tieto puuttuu : "&amp;$A446,IF(Aloitus_Start!$D$1="Svenska","Information saknas : "&amp;$A446)),"")))</f>
        <v/>
      </c>
    </row>
    <row r="447" spans="1:7" x14ac:dyDescent="0.2">
      <c r="A447" s="37" t="str">
        <f ca="1">IF(Testitaulu_Testtabell!$B$2="","",IF(Testitaulu_Testtabell!A451="","",IF(Asetukset!$B$26=(MID(CELL("filename",A446),FIND("]",CELL("filename",A446))+1,255)),Testitaulu_Testtabell!A451,"")))</f>
        <v/>
      </c>
      <c r="B447" s="19" t="str">
        <f ca="1">IF(Testitaulu_Testtabell!$B$2="","",IF(Testitaulu_Testtabell!B451="","",IF(Asetukset!$B$26=(MID(CELL("filename",B446),FIND("]",CELL("filename",B446))+1,255)),Testitaulu_Testtabell!B451,"")))</f>
        <v/>
      </c>
      <c r="C447" s="38" t="str">
        <f ca="1">IF(Testitaulu_Testtabell!$B$2="","",IF(Testitaulu_Testtabell!C451="","",IF(Asetukset!$B$26=(MID(CELL("filename",C446),FIND("]",CELL("filename",C446))+1,255)),Testitaulu_Testtabell!C451,"")))</f>
        <v/>
      </c>
      <c r="D447" s="19" t="str">
        <f>IF(Aloitus_Start!$D$1="","",IF(B447="","",IF(C447="","",C447-B447)))</f>
        <v/>
      </c>
      <c r="E447" s="45" t="str">
        <f>IF(Aloitus_Start!$D$1="","",IF(B447="","",IF(B447=0,"",IF(B447=" ","",IF(C447="","",(C447/B447)-1)))))</f>
        <v/>
      </c>
      <c r="F447" s="19" t="str">
        <f ca="1">IF($A$3="","",IF(Aloitus_Start!$D$1="","",IF(B447="",IF(Aloitus_Start!$D$1="Suomi","Tieto puuttuu : "&amp;$A447,IF(Aloitus_Start!$D$1="Svenska","Information saknas : "&amp;$A447)),"")))</f>
        <v/>
      </c>
      <c r="G447" s="19" t="str">
        <f ca="1">IF($A$3="","",IF(Aloitus_Start!$D$1="","",IF(C447="",IF(Aloitus_Start!$D$1="Suomi","Tieto puuttuu : "&amp;$A447,IF(Aloitus_Start!$D$1="Svenska","Information saknas : "&amp;$A447)),"")))</f>
        <v/>
      </c>
    </row>
    <row r="448" spans="1:7" x14ac:dyDescent="0.2">
      <c r="A448" s="37" t="str">
        <f ca="1">IF(Testitaulu_Testtabell!$B$2="","",IF(Testitaulu_Testtabell!A452="","",IF(Asetukset!$B$26=(MID(CELL("filename",A447),FIND("]",CELL("filename",A447))+1,255)),Testitaulu_Testtabell!A452,"")))</f>
        <v/>
      </c>
      <c r="B448" s="19" t="str">
        <f ca="1">IF(Testitaulu_Testtabell!$B$2="","",IF(Testitaulu_Testtabell!B452="","",IF(Asetukset!$B$26=(MID(CELL("filename",B447),FIND("]",CELL("filename",B447))+1,255)),Testitaulu_Testtabell!B452,"")))</f>
        <v/>
      </c>
      <c r="C448" s="38" t="str">
        <f ca="1">IF(Testitaulu_Testtabell!$B$2="","",IF(Testitaulu_Testtabell!C452="","",IF(Asetukset!$B$26=(MID(CELL("filename",C447),FIND("]",CELL("filename",C447))+1,255)),Testitaulu_Testtabell!C452,"")))</f>
        <v/>
      </c>
      <c r="D448" s="19" t="str">
        <f>IF(Aloitus_Start!$D$1="","",IF(B448="","",IF(C448="","",C448-B448)))</f>
        <v/>
      </c>
      <c r="E448" s="45" t="str">
        <f>IF(Aloitus_Start!$D$1="","",IF(B448="","",IF(B448=0,"",IF(B448=" ","",IF(C448="","",(C448/B448)-1)))))</f>
        <v/>
      </c>
      <c r="F448" s="19" t="str">
        <f ca="1">IF($A$3="","",IF(Aloitus_Start!$D$1="","",IF(B448="",IF(Aloitus_Start!$D$1="Suomi","Tieto puuttuu : "&amp;$A448,IF(Aloitus_Start!$D$1="Svenska","Information saknas : "&amp;$A448)),"")))</f>
        <v/>
      </c>
      <c r="G448" s="19" t="str">
        <f ca="1">IF($A$3="","",IF(Aloitus_Start!$D$1="","",IF(C448="",IF(Aloitus_Start!$D$1="Suomi","Tieto puuttuu : "&amp;$A448,IF(Aloitus_Start!$D$1="Svenska","Information saknas : "&amp;$A448)),"")))</f>
        <v/>
      </c>
    </row>
    <row r="449" spans="1:7" x14ac:dyDescent="0.2">
      <c r="A449" s="37" t="str">
        <f ca="1">IF(Testitaulu_Testtabell!$B$2="","",IF(Testitaulu_Testtabell!A453="","",IF(Asetukset!$B$26=(MID(CELL("filename",A448),FIND("]",CELL("filename",A448))+1,255)),Testitaulu_Testtabell!A453,"")))</f>
        <v/>
      </c>
      <c r="B449" s="19" t="str">
        <f ca="1">IF(Testitaulu_Testtabell!$B$2="","",IF(Testitaulu_Testtabell!B453="","",IF(Asetukset!$B$26=(MID(CELL("filename",B448),FIND("]",CELL("filename",B448))+1,255)),Testitaulu_Testtabell!B453,"")))</f>
        <v/>
      </c>
      <c r="C449" s="38" t="str">
        <f ca="1">IF(Testitaulu_Testtabell!$B$2="","",IF(Testitaulu_Testtabell!C453="","",IF(Asetukset!$B$26=(MID(CELL("filename",C448),FIND("]",CELL("filename",C448))+1,255)),Testitaulu_Testtabell!C453,"")))</f>
        <v/>
      </c>
      <c r="G449" s="19"/>
    </row>
    <row r="450" spans="1:7" x14ac:dyDescent="0.2">
      <c r="A450" s="37" t="str">
        <f ca="1">IF(Testitaulu_Testtabell!$B$2="","",IF(Testitaulu_Testtabell!A454="","",IF(Asetukset!$B$26=(MID(CELL("filename",A449),FIND("]",CELL("filename",A449))+1,255)),Testitaulu_Testtabell!A454,"")))</f>
        <v/>
      </c>
      <c r="B450" s="19" t="str">
        <f ca="1">IF(Testitaulu_Testtabell!$B$2="","",IF(Testitaulu_Testtabell!B454="","",IF(Asetukset!$B$26=(MID(CELL("filename",B449),FIND("]",CELL("filename",B449))+1,255)),Testitaulu_Testtabell!B454,"")))</f>
        <v/>
      </c>
      <c r="C450" s="38" t="str">
        <f ca="1">IF(Testitaulu_Testtabell!$B$2="","",IF(Testitaulu_Testtabell!C454="","",IF(Asetukset!$B$26=(MID(CELL("filename",C449),FIND("]",CELL("filename",C449))+1,255)),Testitaulu_Testtabell!C454,"")))</f>
        <v/>
      </c>
      <c r="D450" s="19" t="str">
        <f>IF(Aloitus_Start!$D$1="","",IF(B450="","",IF(C450="","",C450-B450)))</f>
        <v/>
      </c>
      <c r="E450" s="45" t="str">
        <f>IF(Aloitus_Start!$D$1="","",IF(B450="","",IF(B450=0,"",IF(B450=" ","",IF(C450="","",(C450/B450)-1)))))</f>
        <v/>
      </c>
      <c r="F450" s="19" t="str">
        <f ca="1">IF($A$3="","",IF(Aloitus_Start!$D$1="","",IF(B450="",IF(Aloitus_Start!$D$1="Suomi","Tieto puuttuu : "&amp;$A450,IF(Aloitus_Start!$D$1="Svenska","Information saknas : "&amp;$A450)),"")))</f>
        <v/>
      </c>
      <c r="G450" s="19" t="str">
        <f ca="1">IF($A$3="","",IF(Aloitus_Start!$D$1="","",IF(C450="",IF(Aloitus_Start!$D$1="Suomi","Tieto puuttuu : "&amp;$A450,IF(Aloitus_Start!$D$1="Svenska","Information saknas : "&amp;$A450)),"")))</f>
        <v/>
      </c>
    </row>
    <row r="451" spans="1:7" x14ac:dyDescent="0.2">
      <c r="A451" s="37" t="str">
        <f ca="1">IF(Testitaulu_Testtabell!$B$2="","",IF(Testitaulu_Testtabell!A455="","",IF(Asetukset!$B$26=(MID(CELL("filename",A450),FIND("]",CELL("filename",A450))+1,255)),Testitaulu_Testtabell!A455,"")))</f>
        <v/>
      </c>
      <c r="B451" s="19" t="str">
        <f ca="1">IF(Testitaulu_Testtabell!$B$2="","",IF(Testitaulu_Testtabell!B455="","",IF(Asetukset!$B$26=(MID(CELL("filename",B450),FIND("]",CELL("filename",B450))+1,255)),Testitaulu_Testtabell!B455,"")))</f>
        <v/>
      </c>
      <c r="C451" s="38" t="str">
        <f ca="1">IF(Testitaulu_Testtabell!$B$2="","",IF(Testitaulu_Testtabell!C455="","",IF(Asetukset!$B$26=(MID(CELL("filename",C450),FIND("]",CELL("filename",C450))+1,255)),Testitaulu_Testtabell!C455,"")))</f>
        <v/>
      </c>
      <c r="D451" s="19" t="str">
        <f>IF(Aloitus_Start!$D$1="","",IF(B451="","",IF(C451="","",C451-B451)))</f>
        <v/>
      </c>
      <c r="E451" s="45" t="str">
        <f>IF(Aloitus_Start!$D$1="","",IF(B451="","",IF(B451=0,"",IF(B451=" ","",IF(C451="","",(C451/B451)-1)))))</f>
        <v/>
      </c>
      <c r="F451" s="19" t="str">
        <f ca="1">IF($A$3="","",IF(Aloitus_Start!$D$1="","",IF(B451="",IF(Aloitus_Start!$D$1="Suomi","Tieto puuttuu : "&amp;$A451,IF(Aloitus_Start!$D$1="Svenska","Information saknas : "&amp;$A451)),"")))</f>
        <v/>
      </c>
      <c r="G451" s="19" t="str">
        <f ca="1">IF($A$3="","",IF(Aloitus_Start!$D$1="","",IF(C451="",IF(Aloitus_Start!$D$1="Suomi","Tieto puuttuu : "&amp;$A451,IF(Aloitus_Start!$D$1="Svenska","Information saknas : "&amp;$A451)),"")))</f>
        <v/>
      </c>
    </row>
    <row r="452" spans="1:7" x14ac:dyDescent="0.2">
      <c r="A452" s="37" t="str">
        <f ca="1">IF(Testitaulu_Testtabell!$B$2="","",IF(Testitaulu_Testtabell!A456="","",IF(Asetukset!$B$26=(MID(CELL("filename",A451),FIND("]",CELL("filename",A451))+1,255)),Testitaulu_Testtabell!A456,"")))</f>
        <v/>
      </c>
      <c r="B452" s="19" t="str">
        <f ca="1">IF(Testitaulu_Testtabell!$B$2="","",IF(Testitaulu_Testtabell!B456="","",IF(Asetukset!$B$26=(MID(CELL("filename",B451),FIND("]",CELL("filename",B451))+1,255)),Testitaulu_Testtabell!B456,"")))</f>
        <v/>
      </c>
      <c r="C452" s="38" t="str">
        <f ca="1">IF(Testitaulu_Testtabell!$B$2="","",IF(Testitaulu_Testtabell!C456="","",IF(Asetukset!$B$26=(MID(CELL("filename",C451),FIND("]",CELL("filename",C451))+1,255)),Testitaulu_Testtabell!C456,"")))</f>
        <v/>
      </c>
      <c r="F452" s="19" t="str">
        <f ca="1">IF($A$3="","",IF(Aloitus_Start!$D$1="","",IF(B452="",IF(Aloitus_Start!$D$1="Suomi","Tieto puuttuu : "&amp;$A452,IF(Aloitus_Start!$D$1="Svenska","Information saknas : "&amp;$A452)),"")))</f>
        <v/>
      </c>
      <c r="G452" s="19" t="str">
        <f ca="1">IF($A$3="","",IF(Aloitus_Start!$D$1="","",IF(C452="",IF(Aloitus_Start!$D$1="Suomi","Tieto puuttuu : "&amp;$A452,IF(Aloitus_Start!$D$1="Svenska","Information saknas : "&amp;$A452)),"")))</f>
        <v/>
      </c>
    </row>
    <row r="453" spans="1:7" x14ac:dyDescent="0.2">
      <c r="A453" s="37" t="str">
        <f ca="1">IF(Testitaulu_Testtabell!$B$2="","",IF(Testitaulu_Testtabell!A457="","",IF(Asetukset!$B$26=(MID(CELL("filename",A452),FIND("]",CELL("filename",A452))+1,255)),Testitaulu_Testtabell!A457,"")))</f>
        <v/>
      </c>
      <c r="B453" s="19" t="str">
        <f ca="1">IF(Testitaulu_Testtabell!$B$2="","",IF(Testitaulu_Testtabell!B457="","",IF(Asetukset!$B$26=(MID(CELL("filename",B452),FIND("]",CELL("filename",B452))+1,255)),Testitaulu_Testtabell!B457,"")))</f>
        <v/>
      </c>
      <c r="C453" s="38" t="str">
        <f ca="1">IF(Testitaulu_Testtabell!$B$2="","",IF(Testitaulu_Testtabell!C457="","",IF(Asetukset!$B$26=(MID(CELL("filename",C452),FIND("]",CELL("filename",C452))+1,255)),Testitaulu_Testtabell!C457,"")))</f>
        <v/>
      </c>
      <c r="D453" s="19" t="str">
        <f>IF(Aloitus_Start!$D$1="","",IF(B453="","",IF(C453="","",C453-B453)))</f>
        <v/>
      </c>
      <c r="E453" s="45" t="str">
        <f>IF(Aloitus_Start!$D$1="","",IF(B453="","",IF(B453=0,"",IF(B453=" ","",IF(C453="","",(C453/B453)-1)))))</f>
        <v/>
      </c>
      <c r="F453" s="19" t="str">
        <f ca="1">IF($A$3="","",IF(Aloitus_Start!$D$1="","",IF(B453="",IF(Aloitus_Start!$D$1="Suomi","Tieto puuttuu : "&amp;$A453,IF(Aloitus_Start!$D$1="Svenska","Information saknas : "&amp;$A453)),"")))</f>
        <v/>
      </c>
      <c r="G453" s="19" t="str">
        <f ca="1">IF($A$3="","",IF(Aloitus_Start!$D$1="","",IF(C453="",IF(Aloitus_Start!$D$1="Suomi","Tieto puuttuu : "&amp;$A453,IF(Aloitus_Start!$D$1="Svenska","Information saknas : "&amp;$A453)),"")))</f>
        <v/>
      </c>
    </row>
    <row r="454" spans="1:7" x14ac:dyDescent="0.2">
      <c r="A454" s="37" t="str">
        <f ca="1">IF(Testitaulu_Testtabell!$B$2="","",IF(Testitaulu_Testtabell!A458="","",IF(Asetukset!$B$26=(MID(CELL("filename",A453),FIND("]",CELL("filename",A453))+1,255)),Testitaulu_Testtabell!A458,"")))</f>
        <v/>
      </c>
      <c r="B454" s="19" t="str">
        <f ca="1">IF(Testitaulu_Testtabell!$B$2="","",IF(Testitaulu_Testtabell!B458="","",IF(Asetukset!$B$26=(MID(CELL("filename",B453),FIND("]",CELL("filename",B453))+1,255)),Testitaulu_Testtabell!B458,"")))</f>
        <v/>
      </c>
      <c r="C454" s="38" t="str">
        <f ca="1">IF(Testitaulu_Testtabell!$B$2="","",IF(Testitaulu_Testtabell!C458="","",IF(Asetukset!$B$26=(MID(CELL("filename",C453),FIND("]",CELL("filename",C453))+1,255)),Testitaulu_Testtabell!C458,"")))</f>
        <v/>
      </c>
      <c r="D454" s="19" t="str">
        <f>IF(Aloitus_Start!$D$1="","",IF(B454="","",IF(C454="","",C454-B454)))</f>
        <v/>
      </c>
      <c r="E454" s="45" t="str">
        <f>IF(Aloitus_Start!$D$1="","",IF(B454="","",IF(B454=0,"",IF(B454=" ","",IF(C454="","",(C454/B454)-1)))))</f>
        <v/>
      </c>
      <c r="F454" s="19" t="str">
        <f ca="1">IF($A$3="","",IF(Aloitus_Start!$D$1="","",IF(B454="",IF(Aloitus_Start!$D$1="Suomi","Tieto puuttuu : "&amp;$A454,IF(Aloitus_Start!$D$1="Svenska","Information saknas : "&amp;$A454)),"")))</f>
        <v/>
      </c>
      <c r="G454" s="19" t="str">
        <f ca="1">IF($A$3="","",IF(Aloitus_Start!$D$1="","",IF(C454="",IF(Aloitus_Start!$D$1="Suomi","Tieto puuttuu : "&amp;$A454,IF(Aloitus_Start!$D$1="Svenska","Information saknas : "&amp;$A454)),"")))</f>
        <v/>
      </c>
    </row>
    <row r="455" spans="1:7" x14ac:dyDescent="0.2">
      <c r="A455" s="37" t="str">
        <f ca="1">IF(Testitaulu_Testtabell!$B$2="","",IF(Testitaulu_Testtabell!A459="","",IF(Asetukset!$B$26=(MID(CELL("filename",A454),FIND("]",CELL("filename",A454))+1,255)),Testitaulu_Testtabell!A459,"")))</f>
        <v/>
      </c>
      <c r="B455" s="19" t="str">
        <f ca="1">IF(Testitaulu_Testtabell!$B$2="","",IF(Testitaulu_Testtabell!B459="","",IF(Asetukset!$B$26=(MID(CELL("filename",B454),FIND("]",CELL("filename",B454))+1,255)),Testitaulu_Testtabell!B459,"")))</f>
        <v/>
      </c>
      <c r="C455" s="38" t="str">
        <f ca="1">IF(Testitaulu_Testtabell!$B$2="","",IF(Testitaulu_Testtabell!C459="","",IF(Asetukset!$B$26=(MID(CELL("filename",C454),FIND("]",CELL("filename",C454))+1,255)),Testitaulu_Testtabell!C459,"")))</f>
        <v/>
      </c>
      <c r="D455" s="19" t="str">
        <f>IF(Aloitus_Start!$D$1="","",IF(B455="","",IF(C455="","",C455-B455)))</f>
        <v/>
      </c>
      <c r="E455" s="45" t="str">
        <f>IF(Aloitus_Start!$D$1="","",IF(B455="","",IF(B455=0,"",IF(B455=" ","",IF(C455="","",(C455/B455)-1)))))</f>
        <v/>
      </c>
      <c r="F455" s="19" t="str">
        <f ca="1">IF($A$3="","",IF(Aloitus_Start!$D$1="","",IF(B455="",IF(Aloitus_Start!$D$1="Suomi","Tieto puuttuu : "&amp;$A455,IF(Aloitus_Start!$D$1="Svenska","Information saknas : "&amp;$A455)),"")))</f>
        <v/>
      </c>
      <c r="G455" s="19" t="str">
        <f ca="1">IF($A$3="","",IF(Aloitus_Start!$D$1="","",IF(C455="",IF(Aloitus_Start!$D$1="Suomi","Tieto puuttuu : "&amp;$A455,IF(Aloitus_Start!$D$1="Svenska","Information saknas : "&amp;$A455)),"")))</f>
        <v/>
      </c>
    </row>
    <row r="456" spans="1:7" x14ac:dyDescent="0.2">
      <c r="A456" s="37" t="str">
        <f ca="1">IF(Testitaulu_Testtabell!$B$2="","",IF(Testitaulu_Testtabell!A460="","",IF(Asetukset!$B$26=(MID(CELL("filename",A455),FIND("]",CELL("filename",A455))+1,255)),Testitaulu_Testtabell!A460,"")))</f>
        <v/>
      </c>
      <c r="B456" s="19" t="str">
        <f ca="1">IF(Testitaulu_Testtabell!$B$2="","",IF(Testitaulu_Testtabell!B460="","",IF(Asetukset!$B$26=(MID(CELL("filename",B455),FIND("]",CELL("filename",B455))+1,255)),Testitaulu_Testtabell!B460,"")))</f>
        <v/>
      </c>
      <c r="C456" s="38" t="str">
        <f ca="1">IF(Testitaulu_Testtabell!$B$2="","",IF(Testitaulu_Testtabell!C460="","",IF(Asetukset!$B$26=(MID(CELL("filename",C455),FIND("]",CELL("filename",C455))+1,255)),Testitaulu_Testtabell!C460,"")))</f>
        <v/>
      </c>
      <c r="D456" s="19" t="str">
        <f>IF(Aloitus_Start!$D$1="","",IF(B456="","",IF(C456="","",C456-B456)))</f>
        <v/>
      </c>
      <c r="E456" s="45" t="str">
        <f>IF(Aloitus_Start!$D$1="","",IF(B456="","",IF(B456=0,"",IF(B456=" ","",IF(C456="","",(C456/B456)-1)))))</f>
        <v/>
      </c>
      <c r="F456" s="19" t="str">
        <f ca="1">IF($A$3="","",IF(Aloitus_Start!$D$1="","",IF(B456="",IF(Aloitus_Start!$D$1="Suomi","Tieto puuttuu : "&amp;$A456,IF(Aloitus_Start!$D$1="Svenska","Information saknas : "&amp;$A456)),"")))</f>
        <v/>
      </c>
      <c r="G456" s="19" t="str">
        <f ca="1">IF($A$3="","",IF(Aloitus_Start!$D$1="","",IF(C456="",IF(Aloitus_Start!$D$1="Suomi","Tieto puuttuu : "&amp;$A456,IF(Aloitus_Start!$D$1="Svenska","Information saknas : "&amp;$A456)),"")))</f>
        <v/>
      </c>
    </row>
    <row r="457" spans="1:7" x14ac:dyDescent="0.2">
      <c r="A457" s="37" t="str">
        <f ca="1">IF(Testitaulu_Testtabell!$B$2="","",IF(Testitaulu_Testtabell!A461="","",IF(Asetukset!$B$26=(MID(CELL("filename",A456),FIND("]",CELL("filename",A456))+1,255)),Testitaulu_Testtabell!A461,"")))</f>
        <v/>
      </c>
      <c r="B457" s="19" t="str">
        <f ca="1">IF(Testitaulu_Testtabell!$B$2="","",IF(Testitaulu_Testtabell!B461="","",IF(Asetukset!$B$26=(MID(CELL("filename",B456),FIND("]",CELL("filename",B456))+1,255)),Testitaulu_Testtabell!B461,"")))</f>
        <v/>
      </c>
      <c r="C457" s="38" t="str">
        <f ca="1">IF(Testitaulu_Testtabell!$B$2="","",IF(Testitaulu_Testtabell!C461="","",IF(Asetukset!$B$26=(MID(CELL("filename",C456),FIND("]",CELL("filename",C456))+1,255)),Testitaulu_Testtabell!C461,"")))</f>
        <v/>
      </c>
      <c r="D457" s="19" t="str">
        <f>IF(Aloitus_Start!$D$1="","",IF(B457="","",IF(C457="","",C457-B457)))</f>
        <v/>
      </c>
      <c r="E457" s="45" t="str">
        <f>IF(Aloitus_Start!$D$1="","",IF(B457="","",IF(B457=0,"",IF(B457=" ","",IF(C457="","",(C457/B457)-1)))))</f>
        <v/>
      </c>
      <c r="F457" s="19" t="str">
        <f ca="1">IF($A$3="","",IF(Aloitus_Start!$D$1="","",IF(B457="",IF(Aloitus_Start!$D$1="Suomi","Tieto puuttuu : "&amp;$A457,IF(Aloitus_Start!$D$1="Svenska","Information saknas : "&amp;$A457)),"")))</f>
        <v/>
      </c>
      <c r="G457" s="19" t="str">
        <f ca="1">IF($A$3="","",IF(Aloitus_Start!$D$1="","",IF(C457="",IF(Aloitus_Start!$D$1="Suomi","Tieto puuttuu : "&amp;$A457,IF(Aloitus_Start!$D$1="Svenska","Information saknas : "&amp;$A457)),"")))</f>
        <v/>
      </c>
    </row>
    <row r="458" spans="1:7" x14ac:dyDescent="0.2">
      <c r="A458" s="37" t="str">
        <f ca="1">IF(Testitaulu_Testtabell!$B$2="","",IF(Testitaulu_Testtabell!A462="","",IF(Asetukset!$B$26=(MID(CELL("filename",A457),FIND("]",CELL("filename",A457))+1,255)),Testitaulu_Testtabell!A462,"")))</f>
        <v/>
      </c>
      <c r="B458" s="19" t="str">
        <f ca="1">IF(Testitaulu_Testtabell!$B$2="","",IF(Testitaulu_Testtabell!B462="","",IF(Asetukset!$B$26=(MID(CELL("filename",B457),FIND("]",CELL("filename",B457))+1,255)),Testitaulu_Testtabell!B462,"")))</f>
        <v/>
      </c>
      <c r="C458" s="38" t="str">
        <f ca="1">IF(Testitaulu_Testtabell!$B$2="","",IF(Testitaulu_Testtabell!C462="","",IF(Asetukset!$B$26=(MID(CELL("filename",C457),FIND("]",CELL("filename",C457))+1,255)),Testitaulu_Testtabell!C462,"")))</f>
        <v/>
      </c>
      <c r="D458" s="19" t="str">
        <f>IF(Aloitus_Start!$D$1="","",IF(B458="","",IF(C458="","",C458-B458)))</f>
        <v/>
      </c>
      <c r="E458" s="45" t="str">
        <f>IF(Aloitus_Start!$D$1="","",IF(B458="","",IF(B458=0,"",IF(B458=" ","",IF(C458="","",(C458/B458)-1)))))</f>
        <v/>
      </c>
      <c r="F458" s="19" t="str">
        <f ca="1">IF($A$3="","",IF(Aloitus_Start!$D$1="","",IF(B458="",IF(Aloitus_Start!$D$1="Suomi","Tieto puuttuu : "&amp;$A458,IF(Aloitus_Start!$D$1="Svenska","Information saknas : "&amp;$A458)),"")))</f>
        <v/>
      </c>
      <c r="G458" s="19" t="str">
        <f ca="1">IF($A$3="","",IF(Aloitus_Start!$D$1="","",IF(C458="",IF(Aloitus_Start!$D$1="Suomi","Tieto puuttuu : "&amp;$A458,IF(Aloitus_Start!$D$1="Svenska","Information saknas : "&amp;$A458)),"")))</f>
        <v/>
      </c>
    </row>
    <row r="459" spans="1:7" x14ac:dyDescent="0.2">
      <c r="A459" s="37" t="str">
        <f ca="1">IF(Testitaulu_Testtabell!$B$2="","",IF(Testitaulu_Testtabell!A463="","",IF(Asetukset!$B$26=(MID(CELL("filename",A458),FIND("]",CELL("filename",A458))+1,255)),Testitaulu_Testtabell!A463,"")))</f>
        <v/>
      </c>
      <c r="B459" s="19" t="str">
        <f ca="1">IF(Testitaulu_Testtabell!$B$2="","",IF(Testitaulu_Testtabell!B463="","",IF(Asetukset!$B$26=(MID(CELL("filename",B458),FIND("]",CELL("filename",B458))+1,255)),Testitaulu_Testtabell!B463,"")))</f>
        <v/>
      </c>
      <c r="C459" s="38" t="str">
        <f ca="1">IF(Testitaulu_Testtabell!$B$2="","",IF(Testitaulu_Testtabell!C463="","",IF(Asetukset!$B$26=(MID(CELL("filename",C458),FIND("]",CELL("filename",C458))+1,255)),Testitaulu_Testtabell!C463,"")))</f>
        <v/>
      </c>
      <c r="D459" s="19" t="str">
        <f>IF(Aloitus_Start!$D$1="","",IF(B459="","",IF(C459="","",C459-B459)))</f>
        <v/>
      </c>
      <c r="E459" s="45" t="str">
        <f>IF(Aloitus_Start!$D$1="","",IF(B459="","",IF(B459=0,"",IF(B459=" ","",IF(C459="","",(C459/B459)-1)))))</f>
        <v/>
      </c>
      <c r="F459" s="19" t="str">
        <f ca="1">IF($A$3="","",IF(Aloitus_Start!$D$1="","",IF(B459="",IF(Aloitus_Start!$D$1="Suomi","Tieto puuttuu : "&amp;$A459,IF(Aloitus_Start!$D$1="Svenska","Information saknas : "&amp;$A459)),"")))</f>
        <v/>
      </c>
      <c r="G459" s="19" t="str">
        <f ca="1">IF($A$3="","",IF(Aloitus_Start!$D$1="","",IF(C459="",IF(Aloitus_Start!$D$1="Suomi","Tieto puuttuu : "&amp;$A459,IF(Aloitus_Start!$D$1="Svenska","Information saknas : "&amp;$A459)),"")))</f>
        <v/>
      </c>
    </row>
    <row r="460" spans="1:7" x14ac:dyDescent="0.2">
      <c r="A460" s="37" t="str">
        <f ca="1">IF(Testitaulu_Testtabell!$B$2="","",IF(Testitaulu_Testtabell!A464="","",IF(Asetukset!$B$26=(MID(CELL("filename",A459),FIND("]",CELL("filename",A459))+1,255)),Testitaulu_Testtabell!A464,"")))</f>
        <v/>
      </c>
      <c r="B460" s="19" t="str">
        <f ca="1">IF(Testitaulu_Testtabell!$B$2="","",IF(Testitaulu_Testtabell!B464="","",IF(Asetukset!$B$26=(MID(CELL("filename",B459),FIND("]",CELL("filename",B459))+1,255)),Testitaulu_Testtabell!B464,"")))</f>
        <v/>
      </c>
      <c r="C460" s="38" t="str">
        <f ca="1">IF(Testitaulu_Testtabell!$B$2="","",IF(Testitaulu_Testtabell!C464="","",IF(Asetukset!$B$26=(MID(CELL("filename",C459),FIND("]",CELL("filename",C459))+1,255)),Testitaulu_Testtabell!C464,"")))</f>
        <v/>
      </c>
      <c r="D460" s="19" t="str">
        <f>IF(Aloitus_Start!$D$1="","",IF(B460="","",IF(C460="","",C460-B460)))</f>
        <v/>
      </c>
      <c r="E460" s="45" t="str">
        <f>IF(Aloitus_Start!$D$1="","",IF(B460="","",IF(B460=0,"",IF(B460=" ","",IF(C460="","",(C460/B460)-1)))))</f>
        <v/>
      </c>
      <c r="F460" s="19" t="str">
        <f ca="1">IF($A$3="","",IF(Aloitus_Start!$D$1="","",IF(B460="",IF(Aloitus_Start!$D$1="Suomi","Tieto puuttuu : "&amp;$A460,IF(Aloitus_Start!$D$1="Svenska","Information saknas : "&amp;$A460)),"")))</f>
        <v/>
      </c>
      <c r="G460" s="19" t="str">
        <f ca="1">IF($A$3="","",IF(Aloitus_Start!$D$1="","",IF(C460="",IF(Aloitus_Start!$D$1="Suomi","Tieto puuttuu : "&amp;$A460,IF(Aloitus_Start!$D$1="Svenska","Information saknas : "&amp;$A460)),"")))</f>
        <v/>
      </c>
    </row>
    <row r="461" spans="1:7" x14ac:dyDescent="0.2">
      <c r="A461" s="37" t="str">
        <f ca="1">IF(Testitaulu_Testtabell!$B$2="","",IF(Testitaulu_Testtabell!A465="","",IF(Asetukset!$B$26=(MID(CELL("filename",A460),FIND("]",CELL("filename",A460))+1,255)),Testitaulu_Testtabell!A465,"")))</f>
        <v/>
      </c>
      <c r="B461" s="19" t="str">
        <f ca="1">IF(Testitaulu_Testtabell!$B$2="","",IF(Testitaulu_Testtabell!B465="","",IF(Asetukset!$B$26=(MID(CELL("filename",B460),FIND("]",CELL("filename",B460))+1,255)),Testitaulu_Testtabell!B465,"")))</f>
        <v/>
      </c>
      <c r="C461" s="38" t="str">
        <f ca="1">IF(Testitaulu_Testtabell!$B$2="","",IF(Testitaulu_Testtabell!C465="","",IF(Asetukset!$B$26=(MID(CELL("filename",C460),FIND("]",CELL("filename",C460))+1,255)),Testitaulu_Testtabell!C465,"")))</f>
        <v/>
      </c>
      <c r="D461" s="19" t="str">
        <f>IF(Aloitus_Start!$D$1="","",IF(B461="","",IF(C461="","",C461-B461)))</f>
        <v/>
      </c>
      <c r="E461" s="45" t="str">
        <f>IF(Aloitus_Start!$D$1="","",IF(B461="","",IF(B461=0,"",IF(B461=" ","",IF(C461="","",(C461/B461)-1)))))</f>
        <v/>
      </c>
      <c r="F461" s="19" t="str">
        <f ca="1">IF($A$3="","",IF(Aloitus_Start!$D$1="","",IF(B461="",IF(Aloitus_Start!$D$1="Suomi","Tieto puuttuu : "&amp;$A461,IF(Aloitus_Start!$D$1="Svenska","Information saknas : "&amp;$A461)),"")))</f>
        <v/>
      </c>
      <c r="G461" s="19" t="str">
        <f ca="1">IF($A$3="","",IF(Aloitus_Start!$D$1="","",IF(C461="",IF(Aloitus_Start!$D$1="Suomi","Tieto puuttuu : "&amp;$A461,IF(Aloitus_Start!$D$1="Svenska","Information saknas : "&amp;$A461)),"")))</f>
        <v/>
      </c>
    </row>
    <row r="462" spans="1:7" x14ac:dyDescent="0.2">
      <c r="A462" s="37" t="str">
        <f ca="1">IF(Testitaulu_Testtabell!$B$2="","",IF(Testitaulu_Testtabell!A466="","",IF(Asetukset!$B$26=(MID(CELL("filename",A461),FIND("]",CELL("filename",A461))+1,255)),Testitaulu_Testtabell!A466,"")))</f>
        <v/>
      </c>
      <c r="B462" s="19" t="str">
        <f ca="1">IF(Testitaulu_Testtabell!$B$2="","",IF(Testitaulu_Testtabell!B466="","",IF(Asetukset!$B$26=(MID(CELL("filename",B461),FIND("]",CELL("filename",B461))+1,255)),Testitaulu_Testtabell!B466,"")))</f>
        <v/>
      </c>
      <c r="C462" s="38" t="str">
        <f ca="1">IF(Testitaulu_Testtabell!$B$2="","",IF(Testitaulu_Testtabell!C466="","",IF(Asetukset!$B$26=(MID(CELL("filename",C461),FIND("]",CELL("filename",C461))+1,255)),Testitaulu_Testtabell!C466,"")))</f>
        <v/>
      </c>
      <c r="D462" s="19" t="str">
        <f>IF(Aloitus_Start!$D$1="","",IF(B462="","",IF(C462="","",C462-B462)))</f>
        <v/>
      </c>
      <c r="E462" s="45" t="str">
        <f>IF(Aloitus_Start!$D$1="","",IF(B462="","",IF(B462=0,"",IF(B462=" ","",IF(C462="","",(C462/B462)-1)))))</f>
        <v/>
      </c>
      <c r="F462" s="19" t="str">
        <f ca="1">IF($A$3="","",IF(Aloitus_Start!$D$1="","",IF(B462="",IF(Aloitus_Start!$D$1="Suomi","Tieto puuttuu : "&amp;$A462,IF(Aloitus_Start!$D$1="Svenska","Information saknas : "&amp;$A462)),"")))</f>
        <v/>
      </c>
      <c r="G462" s="19" t="str">
        <f ca="1">IF($A$3="","",IF(Aloitus_Start!$D$1="","",IF(C462="",IF(Aloitus_Start!$D$1="Suomi","Tieto puuttuu : "&amp;$A462,IF(Aloitus_Start!$D$1="Svenska","Information saknas : "&amp;$A462)),"")))</f>
        <v/>
      </c>
    </row>
    <row r="463" spans="1:7" x14ac:dyDescent="0.2">
      <c r="A463" s="37" t="str">
        <f ca="1">IF(Testitaulu_Testtabell!$B$2="","",IF(Testitaulu_Testtabell!A467="","",IF(Asetukset!$B$26=(MID(CELL("filename",A462),FIND("]",CELL("filename",A462))+1,255)),Testitaulu_Testtabell!A467,"")))</f>
        <v/>
      </c>
      <c r="B463" s="19" t="str">
        <f ca="1">IF(Testitaulu_Testtabell!$B$2="","",IF(Testitaulu_Testtabell!B467="","",IF(Asetukset!$B$26=(MID(CELL("filename",B462),FIND("]",CELL("filename",B462))+1,255)),Testitaulu_Testtabell!B467,"")))</f>
        <v/>
      </c>
      <c r="C463" s="38" t="str">
        <f ca="1">IF(Testitaulu_Testtabell!$B$2="","",IF(Testitaulu_Testtabell!C467="","",IF(Asetukset!$B$26=(MID(CELL("filename",C462),FIND("]",CELL("filename",C462))+1,255)),Testitaulu_Testtabell!C467,"")))</f>
        <v/>
      </c>
      <c r="D463" s="19" t="str">
        <f>IF(Aloitus_Start!$D$1="","",IF(B463="","",IF(C463="","",C463-B463)))</f>
        <v/>
      </c>
      <c r="E463" s="45" t="str">
        <f>IF(Aloitus_Start!$D$1="","",IF(B463="","",IF(B463=0,"",IF(B463=" ","",IF(C463="","",(C463/B463)-1)))))</f>
        <v/>
      </c>
      <c r="F463" s="19" t="str">
        <f ca="1">IF($A$3="","",IF(Aloitus_Start!$D$1="","",IF(B463="",IF(Aloitus_Start!$D$1="Suomi","Tieto puuttuu : "&amp;$A463,IF(Aloitus_Start!$D$1="Svenska","Information saknas : "&amp;$A463)),"")))</f>
        <v/>
      </c>
      <c r="G463" s="19" t="str">
        <f ca="1">IF($A$3="","",IF(Aloitus_Start!$D$1="","",IF(C463="",IF(Aloitus_Start!$D$1="Suomi","Tieto puuttuu : "&amp;$A463,IF(Aloitus_Start!$D$1="Svenska","Information saknas : "&amp;$A463)),"")))</f>
        <v/>
      </c>
    </row>
    <row r="464" spans="1:7" x14ac:dyDescent="0.2">
      <c r="A464" s="37" t="str">
        <f ca="1">IF(Testitaulu_Testtabell!$B$2="","",IF(Testitaulu_Testtabell!A468="","",IF(Asetukset!$B$26=(MID(CELL("filename",A463),FIND("]",CELL("filename",A463))+1,255)),Testitaulu_Testtabell!A468,"")))</f>
        <v/>
      </c>
      <c r="B464" s="19" t="str">
        <f ca="1">IF(Testitaulu_Testtabell!$B$2="","",IF(Testitaulu_Testtabell!B468="","",IF(Asetukset!$B$26=(MID(CELL("filename",B463),FIND("]",CELL("filename",B463))+1,255)),Testitaulu_Testtabell!B468,"")))</f>
        <v/>
      </c>
      <c r="C464" s="38" t="str">
        <f ca="1">IF(Testitaulu_Testtabell!$B$2="","",IF(Testitaulu_Testtabell!C468="","",IF(Asetukset!$B$26=(MID(CELL("filename",C463),FIND("]",CELL("filename",C463))+1,255)),Testitaulu_Testtabell!C468,"")))</f>
        <v/>
      </c>
      <c r="D464" s="19" t="str">
        <f>IF(Aloitus_Start!$D$1="","",IF(B464="","",IF(C464="","",C464-B464)))</f>
        <v/>
      </c>
      <c r="E464" s="45" t="str">
        <f>IF(Aloitus_Start!$D$1="","",IF(B464="","",IF(B464=0,"",IF(B464=" ","",IF(C464="","",(C464/B464)-1)))))</f>
        <v/>
      </c>
      <c r="F464" s="19" t="str">
        <f ca="1">IF($A$3="","",IF(Aloitus_Start!$D$1="","",IF(B464="",IF(Aloitus_Start!$D$1="Suomi","Tieto puuttuu : "&amp;$A464,IF(Aloitus_Start!$D$1="Svenska","Information saknas : "&amp;$A464)),"")))</f>
        <v/>
      </c>
      <c r="G464" s="19" t="str">
        <f ca="1">IF($A$3="","",IF(Aloitus_Start!$D$1="","",IF(C464="",IF(Aloitus_Start!$D$1="Suomi","Tieto puuttuu : "&amp;$A464,IF(Aloitus_Start!$D$1="Svenska","Information saknas : "&amp;$A464)),"")))</f>
        <v/>
      </c>
    </row>
    <row r="465" spans="1:7" x14ac:dyDescent="0.2">
      <c r="A465" s="37" t="str">
        <f ca="1">IF(Testitaulu_Testtabell!$B$2="","",IF(Testitaulu_Testtabell!A469="","",IF(Asetukset!$B$26=(MID(CELL("filename",A464),FIND("]",CELL("filename",A464))+1,255)),Testitaulu_Testtabell!A469,"")))</f>
        <v/>
      </c>
      <c r="B465" s="19" t="str">
        <f ca="1">IF(Testitaulu_Testtabell!$B$2="","",IF(Testitaulu_Testtabell!B469="","",IF(Asetukset!$B$26=(MID(CELL("filename",B464),FIND("]",CELL("filename",B464))+1,255)),Testitaulu_Testtabell!B469,"")))</f>
        <v/>
      </c>
      <c r="C465" s="38" t="str">
        <f ca="1">IF(Testitaulu_Testtabell!$B$2="","",IF(Testitaulu_Testtabell!C469="","",IF(Asetukset!$B$26=(MID(CELL("filename",C464),FIND("]",CELL("filename",C464))+1,255)),Testitaulu_Testtabell!C469,"")))</f>
        <v/>
      </c>
      <c r="D465" s="19" t="str">
        <f>IF(Aloitus_Start!$D$1="","",IF(B465="","",IF(C465="","",C465-B465)))</f>
        <v/>
      </c>
      <c r="E465" s="45" t="str">
        <f>IF(Aloitus_Start!$D$1="","",IF(B465="","",IF(B465=0,"",IF(B465=" ","",IF(C465="","",(C465/B465)-1)))))</f>
        <v/>
      </c>
      <c r="F465" s="19" t="str">
        <f ca="1">IF($A$3="","",IF(Aloitus_Start!$D$1="","",IF(B465="",IF(Aloitus_Start!$D$1="Suomi","Tieto puuttuu : "&amp;$A465,IF(Aloitus_Start!$D$1="Svenska","Information saknas : "&amp;$A465)),"")))</f>
        <v/>
      </c>
      <c r="G465" s="19" t="str">
        <f ca="1">IF($A$3="","",IF(Aloitus_Start!$D$1="","",IF(C465="",IF(Aloitus_Start!$D$1="Suomi","Tieto puuttuu : "&amp;$A465,IF(Aloitus_Start!$D$1="Svenska","Information saknas : "&amp;$A465)),"")))</f>
        <v/>
      </c>
    </row>
    <row r="466" spans="1:7" x14ac:dyDescent="0.2">
      <c r="A466" s="37" t="str">
        <f ca="1">IF(Testitaulu_Testtabell!$B$2="","",IF(Testitaulu_Testtabell!A470="","",IF(Asetukset!$B$26=(MID(CELL("filename",A465),FIND("]",CELL("filename",A465))+1,255)),Testitaulu_Testtabell!A470,"")))</f>
        <v/>
      </c>
      <c r="B466" s="19" t="str">
        <f ca="1">IF(Testitaulu_Testtabell!$B$2="","",IF(Testitaulu_Testtabell!B470="","",IF(Asetukset!$B$26=(MID(CELL("filename",B465),FIND("]",CELL("filename",B465))+1,255)),Testitaulu_Testtabell!B470,"")))</f>
        <v/>
      </c>
      <c r="C466" s="38" t="str">
        <f ca="1">IF(Testitaulu_Testtabell!$B$2="","",IF(Testitaulu_Testtabell!C470="","",IF(Asetukset!$B$26=(MID(CELL("filename",C465),FIND("]",CELL("filename",C465))+1,255)),Testitaulu_Testtabell!C470,"")))</f>
        <v/>
      </c>
      <c r="D466" s="19" t="str">
        <f>IF(Aloitus_Start!$D$1="","",IF(B466="","",IF(C466="","",C466-B466)))</f>
        <v/>
      </c>
      <c r="E466" s="45" t="str">
        <f>IF(Aloitus_Start!$D$1="","",IF(B466="","",IF(B466=0,"",IF(B466=" ","",IF(C466="","",(C466/B466)-1)))))</f>
        <v/>
      </c>
      <c r="F466" s="19" t="str">
        <f ca="1">IF($A$3="","",IF(Aloitus_Start!$D$1="","",IF(B466="",IF(Aloitus_Start!$D$1="Suomi","Tieto puuttuu : "&amp;$A466,IF(Aloitus_Start!$D$1="Svenska","Information saknas : "&amp;$A466)),"")))</f>
        <v/>
      </c>
      <c r="G466" s="19" t="str">
        <f ca="1">IF($A$3="","",IF(Aloitus_Start!$D$1="","",IF(C466="",IF(Aloitus_Start!$D$1="Suomi","Tieto puuttuu : "&amp;$A466,IF(Aloitus_Start!$D$1="Svenska","Information saknas : "&amp;$A466)),"")))</f>
        <v/>
      </c>
    </row>
    <row r="467" spans="1:7" x14ac:dyDescent="0.2">
      <c r="A467" s="37" t="str">
        <f ca="1">IF(Testitaulu_Testtabell!$B$2="","",IF(Testitaulu_Testtabell!A471="","",IF(Asetukset!$B$26=(MID(CELL("filename",A466),FIND("]",CELL("filename",A466))+1,255)),Testitaulu_Testtabell!A471,"")))</f>
        <v/>
      </c>
      <c r="B467" s="19" t="str">
        <f ca="1">IF(Testitaulu_Testtabell!$B$2="","",IF(Testitaulu_Testtabell!B471="","",IF(Asetukset!$B$26=(MID(CELL("filename",B466),FIND("]",CELL("filename",B466))+1,255)),Testitaulu_Testtabell!B471,"")))</f>
        <v/>
      </c>
      <c r="C467" s="38" t="str">
        <f ca="1">IF(Testitaulu_Testtabell!$B$2="","",IF(Testitaulu_Testtabell!C471="","",IF(Asetukset!$B$26=(MID(CELL("filename",C466),FIND("]",CELL("filename",C466))+1,255)),Testitaulu_Testtabell!C471,"")))</f>
        <v/>
      </c>
      <c r="D467" s="19" t="str">
        <f>IF(Aloitus_Start!$D$1="","",IF(B467="","",IF(C467="","",C467-B467)))</f>
        <v/>
      </c>
      <c r="E467" s="45" t="str">
        <f>IF(Aloitus_Start!$D$1="","",IF(B467="","",IF(B467=0,"",IF(B467=" ","",IF(C467="","",(C467/B467)-1)))))</f>
        <v/>
      </c>
      <c r="F467" s="19" t="str">
        <f ca="1">IF($A$3="","",IF(Aloitus_Start!$D$1="","",IF(B467="",IF(Aloitus_Start!$D$1="Suomi","Tieto puuttuu : "&amp;$A467,IF(Aloitus_Start!$D$1="Svenska","Information saknas : "&amp;$A467)),"")))</f>
        <v/>
      </c>
      <c r="G467" s="19" t="str">
        <f ca="1">IF($A$3="","",IF(Aloitus_Start!$D$1="","",IF(C467="",IF(Aloitus_Start!$D$1="Suomi","Tieto puuttuu : "&amp;$A467,IF(Aloitus_Start!$D$1="Svenska","Information saknas : "&amp;$A467)),"")))</f>
        <v/>
      </c>
    </row>
    <row r="468" spans="1:7" x14ac:dyDescent="0.2">
      <c r="A468" s="37" t="str">
        <f ca="1">IF(Testitaulu_Testtabell!$B$2="","",IF(Testitaulu_Testtabell!A472="","",IF(Asetukset!$B$26=(MID(CELL("filename",A467),FIND("]",CELL("filename",A467))+1,255)),Testitaulu_Testtabell!A472,"")))</f>
        <v/>
      </c>
      <c r="B468" s="19" t="str">
        <f ca="1">IF(Testitaulu_Testtabell!$B$2="","",IF(Testitaulu_Testtabell!B472="","",IF(Asetukset!$B$26=(MID(CELL("filename",B467),FIND("]",CELL("filename",B467))+1,255)),Testitaulu_Testtabell!B472,"")))</f>
        <v/>
      </c>
      <c r="C468" s="38" t="str">
        <f ca="1">IF(Testitaulu_Testtabell!$B$2="","",IF(Testitaulu_Testtabell!C472="","",IF(Asetukset!$B$26=(MID(CELL("filename",C467),FIND("]",CELL("filename",C467))+1,255)),Testitaulu_Testtabell!C472,"")))</f>
        <v/>
      </c>
      <c r="D468" s="19" t="str">
        <f>IF(Aloitus_Start!$D$1="","",IF(B468="","",IF(C468="","",C468-B468)))</f>
        <v/>
      </c>
      <c r="E468" s="45" t="str">
        <f>IF(Aloitus_Start!$D$1="","",IF(B468="","",IF(B468=0,"",IF(B468=" ","",IF(C468="","",(C468/B468)-1)))))</f>
        <v/>
      </c>
      <c r="F468" s="19" t="str">
        <f ca="1">IF($A$3="","",IF(Aloitus_Start!$D$1="","",IF(B468="",IF(Aloitus_Start!$D$1="Suomi","Tieto puuttuu : "&amp;$A468,IF(Aloitus_Start!$D$1="Svenska","Information saknas : "&amp;$A468)),"")))</f>
        <v/>
      </c>
      <c r="G468" s="19" t="str">
        <f ca="1">IF($A$3="","",IF(Aloitus_Start!$D$1="","",IF(C468="",IF(Aloitus_Start!$D$1="Suomi","Tieto puuttuu : "&amp;$A468,IF(Aloitus_Start!$D$1="Svenska","Information saknas : "&amp;$A468)),"")))</f>
        <v/>
      </c>
    </row>
    <row r="469" spans="1:7" x14ac:dyDescent="0.2">
      <c r="A469" s="37" t="str">
        <f ca="1">IF(Testitaulu_Testtabell!$B$2="","",IF(Testitaulu_Testtabell!A473="","",IF(Asetukset!$B$26=(MID(CELL("filename",A468),FIND("]",CELL("filename",A468))+1,255)),Testitaulu_Testtabell!A473,"")))</f>
        <v/>
      </c>
      <c r="B469" s="19" t="str">
        <f ca="1">IF(Testitaulu_Testtabell!$B$2="","",IF(Testitaulu_Testtabell!B473="","",IF(Asetukset!$B$26=(MID(CELL("filename",B468),FIND("]",CELL("filename",B468))+1,255)),Testitaulu_Testtabell!B473,"")))</f>
        <v/>
      </c>
      <c r="C469" s="38" t="str">
        <f ca="1">IF(Testitaulu_Testtabell!$B$2="","",IF(Testitaulu_Testtabell!C473="","",IF(Asetukset!$B$26=(MID(CELL("filename",C468),FIND("]",CELL("filename",C468))+1,255)),Testitaulu_Testtabell!C473,"")))</f>
        <v/>
      </c>
      <c r="G469" s="19"/>
    </row>
    <row r="470" spans="1:7" x14ac:dyDescent="0.2">
      <c r="A470" s="37" t="str">
        <f ca="1">IF(Testitaulu_Testtabell!$B$2="","",IF(Testitaulu_Testtabell!A474="","",IF(Asetukset!$B$26=(MID(CELL("filename",A469),FIND("]",CELL("filename",A469))+1,255)),Testitaulu_Testtabell!A474,"")))</f>
        <v/>
      </c>
      <c r="B470" s="19" t="str">
        <f ca="1">IF(Testitaulu_Testtabell!$B$2="","",IF(Testitaulu_Testtabell!B474="","",IF(Asetukset!$B$26=(MID(CELL("filename",B469),FIND("]",CELL("filename",B469))+1,255)),Testitaulu_Testtabell!B474,"")))</f>
        <v/>
      </c>
      <c r="C470" s="38" t="str">
        <f ca="1">IF(Testitaulu_Testtabell!$B$2="","",IF(Testitaulu_Testtabell!C474="","",IF(Asetukset!$B$26=(MID(CELL("filename",C469),FIND("]",CELL("filename",C469))+1,255)),Testitaulu_Testtabell!C474,"")))</f>
        <v/>
      </c>
      <c r="D470" s="19" t="str">
        <f>IF(Aloitus_Start!$D$1="","",IF(B470="","",IF(C470="","",C470-B470)))</f>
        <v/>
      </c>
      <c r="E470" s="45" t="str">
        <f>IF(Aloitus_Start!$D$1="","",IF(B470="","",IF(B470=0,"",IF(B470=" ","",IF(C470="","",(C470/B470)-1)))))</f>
        <v/>
      </c>
      <c r="F470" s="19" t="str">
        <f ca="1">IF($A$3="","",IF(Aloitus_Start!$D$1="","",IF(B470="",IF(Aloitus_Start!$D$1="Suomi","Tieto puuttuu : "&amp;$A470,IF(Aloitus_Start!$D$1="Svenska","Information saknas : "&amp;$A470)),"")))</f>
        <v/>
      </c>
      <c r="G470" s="19" t="str">
        <f ca="1">IF($A$3="","",IF(Aloitus_Start!$D$1="","",IF(C470="",IF(Aloitus_Start!$D$1="Suomi","Tieto puuttuu : "&amp;$A470,IF(Aloitus_Start!$D$1="Svenska","Information saknas : "&amp;$A470)),"")))</f>
        <v/>
      </c>
    </row>
    <row r="471" spans="1:7" x14ac:dyDescent="0.2">
      <c r="A471" s="37" t="str">
        <f ca="1">IF(Testitaulu_Testtabell!$B$2="","",IF(Testitaulu_Testtabell!A475="","",IF(Asetukset!$B$26=(MID(CELL("filename",A470),FIND("]",CELL("filename",A470))+1,255)),Testitaulu_Testtabell!A475,"")))</f>
        <v/>
      </c>
      <c r="B471" s="19" t="str">
        <f ca="1">IF(Testitaulu_Testtabell!$B$2="","",IF(Testitaulu_Testtabell!B475="","",IF(Asetukset!$B$26=(MID(CELL("filename",B470),FIND("]",CELL("filename",B470))+1,255)),Testitaulu_Testtabell!B475,"")))</f>
        <v/>
      </c>
      <c r="C471" s="38" t="str">
        <f ca="1">IF(Testitaulu_Testtabell!$B$2="","",IF(Testitaulu_Testtabell!C475="","",IF(Asetukset!$B$26=(MID(CELL("filename",C470),FIND("]",CELL("filename",C470))+1,255)),Testitaulu_Testtabell!C475,"")))</f>
        <v/>
      </c>
      <c r="D471" s="19" t="str">
        <f>IF(Aloitus_Start!$D$1="","",IF(B471="","",IF(C471="","",C471-B471)))</f>
        <v/>
      </c>
      <c r="E471" s="45" t="str">
        <f>IF(Aloitus_Start!$D$1="","",IF(B471="","",IF(B471=0,"",IF(B471=" ","",IF(C471="","",(C471/B471)-1)))))</f>
        <v/>
      </c>
      <c r="F471" s="19" t="str">
        <f ca="1">IF($A$3="","",IF(Aloitus_Start!$D$1="","",IF(B471="",IF(Aloitus_Start!$D$1="Suomi","Tieto puuttuu : "&amp;$A471,IF(Aloitus_Start!$D$1="Svenska","Information saknas : "&amp;$A471)),"")))</f>
        <v/>
      </c>
      <c r="G471" s="19" t="str">
        <f ca="1">IF($A$3="","",IF(Aloitus_Start!$D$1="","",IF(C471="",IF(Aloitus_Start!$D$1="Suomi","Tieto puuttuu : "&amp;$A471,IF(Aloitus_Start!$D$1="Svenska","Information saknas : "&amp;$A471)),"")))</f>
        <v/>
      </c>
    </row>
    <row r="472" spans="1:7" x14ac:dyDescent="0.2">
      <c r="A472" s="37" t="str">
        <f ca="1">IF(Testitaulu_Testtabell!$B$2="","",IF(Testitaulu_Testtabell!A476="","",IF(Asetukset!$B$26=(MID(CELL("filename",A471),FIND("]",CELL("filename",A471))+1,255)),Testitaulu_Testtabell!A476,"")))</f>
        <v/>
      </c>
      <c r="B472" s="19" t="str">
        <f ca="1">IF(Testitaulu_Testtabell!$B$2="","",IF(Testitaulu_Testtabell!B476="","",IF(Asetukset!$B$26=(MID(CELL("filename",B471),FIND("]",CELL("filename",B471))+1,255)),Testitaulu_Testtabell!B476,"")))</f>
        <v/>
      </c>
      <c r="C472" s="38" t="str">
        <f ca="1">IF(Testitaulu_Testtabell!$B$2="","",IF(Testitaulu_Testtabell!C476="","",IF(Asetukset!$B$26=(MID(CELL("filename",C471),FIND("]",CELL("filename",C471))+1,255)),Testitaulu_Testtabell!C476,"")))</f>
        <v/>
      </c>
      <c r="F472" s="19" t="str">
        <f ca="1">IF($A$3="","",IF(Aloitus_Start!$D$1="","",IF(B472="",IF(Aloitus_Start!$D$1="Suomi","Tieto puuttuu : "&amp;$A472,IF(Aloitus_Start!$D$1="Svenska","Information saknas : "&amp;$A472)),"")))</f>
        <v/>
      </c>
      <c r="G472" s="19" t="str">
        <f ca="1">IF($A$3="","",IF(Aloitus_Start!$D$1="","",IF(C472="",IF(Aloitus_Start!$D$1="Suomi","Tieto puuttuu : "&amp;$A472,IF(Aloitus_Start!$D$1="Svenska","Information saknas : "&amp;$A472)),"")))</f>
        <v/>
      </c>
    </row>
    <row r="473" spans="1:7" x14ac:dyDescent="0.2">
      <c r="A473" s="37" t="str">
        <f ca="1">IF(Testitaulu_Testtabell!$B$2="","",IF(Testitaulu_Testtabell!A477="","",IF(Asetukset!$B$26=(MID(CELL("filename",A472),FIND("]",CELL("filename",A472))+1,255)),Testitaulu_Testtabell!A477,"")))</f>
        <v/>
      </c>
      <c r="B473" s="19" t="str">
        <f ca="1">IF(Testitaulu_Testtabell!$B$2="","",IF(Testitaulu_Testtabell!B477="","",IF(Asetukset!$B$26=(MID(CELL("filename",B472),FIND("]",CELL("filename",B472))+1,255)),Testitaulu_Testtabell!B477,"")))</f>
        <v/>
      </c>
      <c r="C473" s="38" t="str">
        <f ca="1">IF(Testitaulu_Testtabell!$B$2="","",IF(Testitaulu_Testtabell!C477="","",IF(Asetukset!$B$26=(MID(CELL("filename",C472),FIND("]",CELL("filename",C472))+1,255)),Testitaulu_Testtabell!C477,"")))</f>
        <v/>
      </c>
      <c r="D473" s="19" t="str">
        <f>IF(Aloitus_Start!$D$1="","",IF(B473="","",IF(C473="","",C473-B473)))</f>
        <v/>
      </c>
      <c r="E473" s="45" t="str">
        <f>IF(Aloitus_Start!$D$1="","",IF(B473="","",IF(B473=0,"",IF(B473=" ","",IF(C473="","",(C473/B473)-1)))))</f>
        <v/>
      </c>
      <c r="F473" s="19" t="str">
        <f ca="1">IF($A$3="","",IF(Aloitus_Start!$D$1="","",IF(B473="",IF(Aloitus_Start!$D$1="Suomi","Tieto puuttuu : "&amp;$A473,IF(Aloitus_Start!$D$1="Svenska","Information saknas : "&amp;$A473)),"")))</f>
        <v/>
      </c>
      <c r="G473" s="19" t="str">
        <f ca="1">IF($A$3="","",IF(Aloitus_Start!$D$1="","",IF(C473="",IF(Aloitus_Start!$D$1="Suomi","Tieto puuttuu : "&amp;$A473,IF(Aloitus_Start!$D$1="Svenska","Information saknas : "&amp;$A473)),"")))</f>
        <v/>
      </c>
    </row>
    <row r="474" spans="1:7" x14ac:dyDescent="0.2">
      <c r="A474" s="37" t="str">
        <f ca="1">IF(Testitaulu_Testtabell!$B$2="","",IF(Testitaulu_Testtabell!A478="","",IF(Asetukset!$B$26=(MID(CELL("filename",A473),FIND("]",CELL("filename",A473))+1,255)),Testitaulu_Testtabell!A478,"")))</f>
        <v/>
      </c>
      <c r="B474" s="19" t="str">
        <f ca="1">IF(Testitaulu_Testtabell!$B$2="","",IF(Testitaulu_Testtabell!B478="","",IF(Asetukset!$B$26=(MID(CELL("filename",B473),FIND("]",CELL("filename",B473))+1,255)),Testitaulu_Testtabell!B478,"")))</f>
        <v/>
      </c>
      <c r="C474" s="38" t="str">
        <f ca="1">IF(Testitaulu_Testtabell!$B$2="","",IF(Testitaulu_Testtabell!C478="","",IF(Asetukset!$B$26=(MID(CELL("filename",C473),FIND("]",CELL("filename",C473))+1,255)),Testitaulu_Testtabell!C478,"")))</f>
        <v/>
      </c>
      <c r="G474" s="19"/>
    </row>
    <row r="475" spans="1:7" x14ac:dyDescent="0.2">
      <c r="A475" s="37" t="str">
        <f ca="1">IF(Testitaulu_Testtabell!$B$2="","",IF(Testitaulu_Testtabell!A479="","",IF(Asetukset!$B$26=(MID(CELL("filename",A474),FIND("]",CELL("filename",A474))+1,255)),Testitaulu_Testtabell!A479,"")))</f>
        <v/>
      </c>
      <c r="B475" s="19" t="str">
        <f ca="1">IF(Testitaulu_Testtabell!$B$2="","",IF(Testitaulu_Testtabell!B479="","",IF(Asetukset!$B$26=(MID(CELL("filename",B474),FIND("]",CELL("filename",B474))+1,255)),Testitaulu_Testtabell!B479,"")))</f>
        <v/>
      </c>
      <c r="C475" s="38" t="str">
        <f ca="1">IF(Testitaulu_Testtabell!$B$2="","",IF(Testitaulu_Testtabell!C479="","",IF(Asetukset!$B$26=(MID(CELL("filename",C474),FIND("]",CELL("filename",C474))+1,255)),Testitaulu_Testtabell!C479,"")))</f>
        <v/>
      </c>
      <c r="D475" s="19" t="str">
        <f>IF(Aloitus_Start!$D$1="","",IF(B475="","",IF(C475="","",C475-B475)))</f>
        <v/>
      </c>
      <c r="E475" s="45" t="str">
        <f>IF(Aloitus_Start!$D$1="","",IF(B475="","",IF(B475=0,"",IF(B475=" ","",IF(C475="","",(C475/B475)-1)))))</f>
        <v/>
      </c>
      <c r="F475" s="19" t="str">
        <f ca="1">IF($A$3="","",IF(Aloitus_Start!$D$1="","",IF(B475="",IF(Aloitus_Start!$D$1="Suomi","Tieto puuttuu : "&amp;$A475,IF(Aloitus_Start!$D$1="Svenska","Information saknas : "&amp;$A475)),"")))</f>
        <v/>
      </c>
      <c r="G475" s="19" t="str">
        <f ca="1">IF($A$3="","",IF(Aloitus_Start!$D$1="","",IF(C475="",IF(Aloitus_Start!$D$1="Suomi","Tieto puuttuu : "&amp;$A475,IF(Aloitus_Start!$D$1="Svenska","Information saknas : "&amp;$A475)),"")))</f>
        <v/>
      </c>
    </row>
    <row r="476" spans="1:7" x14ac:dyDescent="0.2">
      <c r="A476" s="37" t="str">
        <f ca="1">IF(Testitaulu_Testtabell!$B$2="","",IF(Testitaulu_Testtabell!A480="","",IF(Asetukset!$B$26=(MID(CELL("filename",A475),FIND("]",CELL("filename",A475))+1,255)),Testitaulu_Testtabell!A480,"")))</f>
        <v/>
      </c>
      <c r="B476" s="19" t="str">
        <f ca="1">IF(Testitaulu_Testtabell!$B$2="","",IF(Testitaulu_Testtabell!B480="","",IF(Asetukset!$B$26=(MID(CELL("filename",B475),FIND("]",CELL("filename",B475))+1,255)),Testitaulu_Testtabell!B480,"")))</f>
        <v/>
      </c>
      <c r="C476" s="38" t="str">
        <f ca="1">IF(Testitaulu_Testtabell!$B$2="","",IF(Testitaulu_Testtabell!C480="","",IF(Asetukset!$B$26=(MID(CELL("filename",C475),FIND("]",CELL("filename",C475))+1,255)),Testitaulu_Testtabell!C480,"")))</f>
        <v/>
      </c>
      <c r="D476" s="19" t="str">
        <f>IF(Aloitus_Start!$D$1="","",IF(B476="","",IF(C476="","",C476-B476)))</f>
        <v/>
      </c>
      <c r="E476" s="45" t="str">
        <f>IF(Aloitus_Start!$D$1="","",IF(B476="","",IF(B476=0,"",IF(B476=" ","",IF(C476="","",(C476/B476)-1)))))</f>
        <v/>
      </c>
      <c r="F476" s="19" t="str">
        <f ca="1">IF($A$3="","",IF(Aloitus_Start!$D$1="","",IF(B476="",IF(Aloitus_Start!$D$1="Suomi","Tieto puuttuu : "&amp;$A476,IF(Aloitus_Start!$D$1="Svenska","Information saknas : "&amp;$A476)),"")))</f>
        <v/>
      </c>
      <c r="G476" s="19" t="str">
        <f ca="1">IF($A$3="","",IF(Aloitus_Start!$D$1="","",IF(C476="",IF(Aloitus_Start!$D$1="Suomi","Tieto puuttuu : "&amp;$A476,IF(Aloitus_Start!$D$1="Svenska","Information saknas : "&amp;$A476)),"")))</f>
        <v/>
      </c>
    </row>
    <row r="477" spans="1:7" x14ac:dyDescent="0.2">
      <c r="A477" s="37" t="str">
        <f ca="1">IF(Testitaulu_Testtabell!$B$2="","",IF(Testitaulu_Testtabell!A481="","",IF(Asetukset!$B$26=(MID(CELL("filename",A476),FIND("]",CELL("filename",A476))+1,255)),Testitaulu_Testtabell!A481,"")))</f>
        <v/>
      </c>
      <c r="B477" s="19" t="str">
        <f ca="1">IF(Testitaulu_Testtabell!$B$2="","",IF(Testitaulu_Testtabell!B481="","",IF(Asetukset!$B$26=(MID(CELL("filename",B476),FIND("]",CELL("filename",B476))+1,255)),Testitaulu_Testtabell!B481,"")))</f>
        <v/>
      </c>
      <c r="C477" s="38" t="str">
        <f ca="1">IF(Testitaulu_Testtabell!$B$2="","",IF(Testitaulu_Testtabell!C481="","",IF(Asetukset!$B$26=(MID(CELL("filename",C476),FIND("]",CELL("filename",C476))+1,255)),Testitaulu_Testtabell!C481,"")))</f>
        <v/>
      </c>
      <c r="F477" s="19" t="str">
        <f ca="1">IF($A$3="","",IF(Aloitus_Start!$D$1="","",IF(B477="",IF(Aloitus_Start!$D$1="Suomi","Tieto puuttuu : "&amp;$A477,IF(Aloitus_Start!$D$1="Svenska","Information saknas : "&amp;$A477)),"")))</f>
        <v/>
      </c>
      <c r="G477" s="19" t="str">
        <f ca="1">IF($A$3="","",IF(Aloitus_Start!$D$1="","",IF(C477="",IF(Aloitus_Start!$D$1="Suomi","Tieto puuttuu : "&amp;$A477,IF(Aloitus_Start!$D$1="Svenska","Information saknas : "&amp;$A477)),"")))</f>
        <v/>
      </c>
    </row>
    <row r="478" spans="1:7" x14ac:dyDescent="0.2">
      <c r="A478" s="37" t="str">
        <f ca="1">IF(Testitaulu_Testtabell!$B$2="","",IF(Testitaulu_Testtabell!A482="","",IF(Asetukset!$B$26=(MID(CELL("filename",A477),FIND("]",CELL("filename",A477))+1,255)),Testitaulu_Testtabell!A482,"")))</f>
        <v/>
      </c>
      <c r="B478" s="19" t="str">
        <f ca="1">IF(Testitaulu_Testtabell!$B$2="","",IF(Testitaulu_Testtabell!B482="","",IF(Asetukset!$B$26=(MID(CELL("filename",B477),FIND("]",CELL("filename",B477))+1,255)),Testitaulu_Testtabell!B482,"")))</f>
        <v/>
      </c>
      <c r="C478" s="38" t="str">
        <f ca="1">IF(Testitaulu_Testtabell!$B$2="","",IF(Testitaulu_Testtabell!C482="","",IF(Asetukset!$B$26=(MID(CELL("filename",C477),FIND("]",CELL("filename",C477))+1,255)),Testitaulu_Testtabell!C482,"")))</f>
        <v/>
      </c>
      <c r="D478" s="19" t="str">
        <f>IF(Aloitus_Start!$D$1="","",IF(B478="","",IF(C478="","",C478-B478)))</f>
        <v/>
      </c>
      <c r="E478" s="45" t="str">
        <f>IF(Aloitus_Start!$D$1="","",IF(B478="","",IF(B478=0,"",IF(B478=" ","",IF(C478="","",(C478/B478)-1)))))</f>
        <v/>
      </c>
      <c r="F478" s="19" t="str">
        <f ca="1">IF($A$3="","",IF(Aloitus_Start!$D$1="","",IF(B478="",IF(Aloitus_Start!$D$1="Suomi","Tieto puuttuu : "&amp;$A478,IF(Aloitus_Start!$D$1="Svenska","Information saknas : "&amp;$A478)),"")))</f>
        <v/>
      </c>
      <c r="G478" s="19" t="str">
        <f ca="1">IF($A$3="","",IF(Aloitus_Start!$D$1="","",IF(C478="",IF(Aloitus_Start!$D$1="Suomi","Tieto puuttuu : "&amp;$A478,IF(Aloitus_Start!$D$1="Svenska","Information saknas : "&amp;$A478)),"")))</f>
        <v/>
      </c>
    </row>
    <row r="479" spans="1:7" x14ac:dyDescent="0.2">
      <c r="A479" s="37" t="str">
        <f ca="1">IF(Testitaulu_Testtabell!$B$2="","",IF(Testitaulu_Testtabell!A483="","",IF(Asetukset!$B$26=(MID(CELL("filename",A478),FIND("]",CELL("filename",A478))+1,255)),Testitaulu_Testtabell!A483,"")))</f>
        <v/>
      </c>
      <c r="B479" s="19" t="str">
        <f ca="1">IF(Testitaulu_Testtabell!$B$2="","",IF(Testitaulu_Testtabell!B483="","",IF(Asetukset!$B$26=(MID(CELL("filename",B478),FIND("]",CELL("filename",B478))+1,255)),Testitaulu_Testtabell!B483,"")))</f>
        <v/>
      </c>
      <c r="C479" s="38" t="str">
        <f ca="1">IF(Testitaulu_Testtabell!$B$2="","",IF(Testitaulu_Testtabell!C483="","",IF(Asetukset!$B$26=(MID(CELL("filename",C478),FIND("]",CELL("filename",C478))+1,255)),Testitaulu_Testtabell!C483,"")))</f>
        <v/>
      </c>
      <c r="D479" s="19" t="str">
        <f>IF(Aloitus_Start!$D$1="","",IF(B479="","",IF(C479="","",C479-B479)))</f>
        <v/>
      </c>
      <c r="E479" s="45" t="str">
        <f>IF(Aloitus_Start!$D$1="","",IF(B479="","",IF(B479=0,"",IF(B479=" ","",IF(C479="","",(C479/B479)-1)))))</f>
        <v/>
      </c>
      <c r="F479" s="19" t="str">
        <f ca="1">IF($A$3="","",IF(Aloitus_Start!$D$1="","",IF(B479="",IF(Aloitus_Start!$D$1="Suomi","Tieto puuttuu : "&amp;$A479,IF(Aloitus_Start!$D$1="Svenska","Information saknas : "&amp;$A479)),"")))</f>
        <v/>
      </c>
      <c r="G479" s="19" t="str">
        <f ca="1">IF($A$3="","",IF(Aloitus_Start!$D$1="","",IF(C479="",IF(Aloitus_Start!$D$1="Suomi","Tieto puuttuu : "&amp;$A479,IF(Aloitus_Start!$D$1="Svenska","Information saknas : "&amp;$A479)),"")))</f>
        <v/>
      </c>
    </row>
    <row r="480" spans="1:7" x14ac:dyDescent="0.2">
      <c r="A480" s="37" t="str">
        <f ca="1">IF(Testitaulu_Testtabell!$B$2="","",IF(Testitaulu_Testtabell!A484="","",IF(Asetukset!$B$26=(MID(CELL("filename",A479),FIND("]",CELL("filename",A479))+1,255)),Testitaulu_Testtabell!A484,"")))</f>
        <v/>
      </c>
      <c r="B480" s="19" t="str">
        <f ca="1">IF(Testitaulu_Testtabell!$B$2="","",IF(Testitaulu_Testtabell!B484="","",IF(Asetukset!$B$26=(MID(CELL("filename",B479),FIND("]",CELL("filename",B479))+1,255)),Testitaulu_Testtabell!B484,"")))</f>
        <v/>
      </c>
      <c r="C480" s="38" t="str">
        <f ca="1">IF(Testitaulu_Testtabell!$B$2="","",IF(Testitaulu_Testtabell!C484="","",IF(Asetukset!$B$26=(MID(CELL("filename",C479),FIND("]",CELL("filename",C479))+1,255)),Testitaulu_Testtabell!C484,"")))</f>
        <v/>
      </c>
      <c r="D480" s="19" t="str">
        <f>IF(Aloitus_Start!$D$1="","",IF(B480="","",IF(C480="","",C480-B480)))</f>
        <v/>
      </c>
      <c r="E480" s="45" t="str">
        <f>IF(Aloitus_Start!$D$1="","",IF(B480="","",IF(B480=0,"",IF(B480=" ","",IF(C480="","",(C480/B480)-1)))))</f>
        <v/>
      </c>
      <c r="F480" s="19" t="str">
        <f ca="1">IF($A$3="","",IF(Aloitus_Start!$D$1="","",IF(B480="",IF(Aloitus_Start!$D$1="Suomi","Tieto puuttuu : "&amp;$A480,IF(Aloitus_Start!$D$1="Svenska","Information saknas : "&amp;$A480)),"")))</f>
        <v/>
      </c>
      <c r="G480" s="19" t="str">
        <f ca="1">IF($A$3="","",IF(Aloitus_Start!$D$1="","",IF(C480="",IF(Aloitus_Start!$D$1="Suomi","Tieto puuttuu : "&amp;$A480,IF(Aloitus_Start!$D$1="Svenska","Information saknas : "&amp;$A480)),"")))</f>
        <v/>
      </c>
    </row>
    <row r="481" spans="1:7" x14ac:dyDescent="0.2">
      <c r="A481" s="37" t="str">
        <f ca="1">IF(Testitaulu_Testtabell!$B$2="","",IF(Testitaulu_Testtabell!A485="","",IF(Asetukset!$B$26=(MID(CELL("filename",A480),FIND("]",CELL("filename",A480))+1,255)),Testitaulu_Testtabell!A485,"")))</f>
        <v/>
      </c>
      <c r="B481" s="19" t="str">
        <f ca="1">IF(Testitaulu_Testtabell!$B$2="","",IF(Testitaulu_Testtabell!B485="","",IF(Asetukset!$B$26=(MID(CELL("filename",B480),FIND("]",CELL("filename",B480))+1,255)),Testitaulu_Testtabell!B485,"")))</f>
        <v/>
      </c>
      <c r="C481" s="38" t="str">
        <f ca="1">IF(Testitaulu_Testtabell!$B$2="","",IF(Testitaulu_Testtabell!C485="","",IF(Asetukset!$B$26=(MID(CELL("filename",C480),FIND("]",CELL("filename",C480))+1,255)),Testitaulu_Testtabell!C485,"")))</f>
        <v/>
      </c>
      <c r="D481" s="19" t="str">
        <f>IF(Aloitus_Start!$D$1="","",IF(B481="","",IF(C481="","",C481-B481)))</f>
        <v/>
      </c>
      <c r="E481" s="45" t="str">
        <f>IF(Aloitus_Start!$D$1="","",IF(B481="","",IF(B481=0,"",IF(B481=" ","",IF(C481="","",(C481/B481)-1)))))</f>
        <v/>
      </c>
      <c r="F481" s="19" t="str">
        <f ca="1">IF($A$3="","",IF(Aloitus_Start!$D$1="","",IF(B481="",IF(Aloitus_Start!$D$1="Suomi","Tieto puuttuu : "&amp;$A481,IF(Aloitus_Start!$D$1="Svenska","Information saknas : "&amp;$A481)),"")))</f>
        <v/>
      </c>
      <c r="G481" s="19" t="str">
        <f ca="1">IF($A$3="","",IF(Aloitus_Start!$D$1="","",IF(C481="",IF(Aloitus_Start!$D$1="Suomi","Tieto puuttuu : "&amp;$A481,IF(Aloitus_Start!$D$1="Svenska","Information saknas : "&amp;$A481)),"")))</f>
        <v/>
      </c>
    </row>
    <row r="482" spans="1:7" x14ac:dyDescent="0.2">
      <c r="A482" s="37" t="str">
        <f ca="1">IF(Testitaulu_Testtabell!$B$2="","",IF(Testitaulu_Testtabell!A486="","",IF(Asetukset!$B$26=(MID(CELL("filename",A481),FIND("]",CELL("filename",A481))+1,255)),Testitaulu_Testtabell!A486,"")))</f>
        <v/>
      </c>
      <c r="B482" s="19" t="str">
        <f ca="1">IF(Testitaulu_Testtabell!$B$2="","",IF(Testitaulu_Testtabell!B486="","",IF(Asetukset!$B$26=(MID(CELL("filename",B481),FIND("]",CELL("filename",B481))+1,255)),Testitaulu_Testtabell!B486,"")))</f>
        <v/>
      </c>
      <c r="C482" s="38" t="str">
        <f ca="1">IF(Testitaulu_Testtabell!$B$2="","",IF(Testitaulu_Testtabell!C486="","",IF(Asetukset!$B$26=(MID(CELL("filename",C481),FIND("]",CELL("filename",C481))+1,255)),Testitaulu_Testtabell!C486,"")))</f>
        <v/>
      </c>
      <c r="D482" s="19" t="str">
        <f>IF(Aloitus_Start!$D$1="","",IF(B482="","",IF(C482="","",C482-B482)))</f>
        <v/>
      </c>
      <c r="E482" s="45" t="str">
        <f>IF(Aloitus_Start!$D$1="","",IF(B482="","",IF(B482=0,"",IF(B482=" ","",IF(C482="","",(C482/B482)-1)))))</f>
        <v/>
      </c>
      <c r="F482" s="19" t="str">
        <f ca="1">IF($A$3="","",IF(Aloitus_Start!$D$1="","",IF(B482="",IF(Aloitus_Start!$D$1="Suomi","Tieto puuttuu : "&amp;$A482,IF(Aloitus_Start!$D$1="Svenska","Information saknas : "&amp;$A482)),"")))</f>
        <v/>
      </c>
      <c r="G482" s="19" t="str">
        <f ca="1">IF($A$3="","",IF(Aloitus_Start!$D$1="","",IF(C482="",IF(Aloitus_Start!$D$1="Suomi","Tieto puuttuu : "&amp;$A482,IF(Aloitus_Start!$D$1="Svenska","Information saknas : "&amp;$A482)),"")))</f>
        <v/>
      </c>
    </row>
    <row r="483" spans="1:7" x14ac:dyDescent="0.2">
      <c r="A483" s="37" t="str">
        <f ca="1">IF(Testitaulu_Testtabell!$B$2="","",IF(Testitaulu_Testtabell!A487="","",IF(Asetukset!$B$26=(MID(CELL("filename",A482),FIND("]",CELL("filename",A482))+1,255)),Testitaulu_Testtabell!A487,"")))</f>
        <v/>
      </c>
      <c r="B483" s="19" t="str">
        <f ca="1">IF(Testitaulu_Testtabell!$B$2="","",IF(Testitaulu_Testtabell!B487="","",IF(Asetukset!$B$26=(MID(CELL("filename",B482),FIND("]",CELL("filename",B482))+1,255)),Testitaulu_Testtabell!B487,"")))</f>
        <v/>
      </c>
      <c r="C483" s="38" t="str">
        <f ca="1">IF(Testitaulu_Testtabell!$B$2="","",IF(Testitaulu_Testtabell!C487="","",IF(Asetukset!$B$26=(MID(CELL("filename",C482),FIND("]",CELL("filename",C482))+1,255)),Testitaulu_Testtabell!C487,"")))</f>
        <v/>
      </c>
      <c r="D483" s="19" t="str">
        <f>IF(Aloitus_Start!$D$1="","",IF(B483="","",IF(C483="","",C483-B483)))</f>
        <v/>
      </c>
      <c r="E483" s="45" t="str">
        <f>IF(Aloitus_Start!$D$1="","",IF(B483="","",IF(B483=0,"",IF(B483=" ","",IF(C483="","",(C483/B483)-1)))))</f>
        <v/>
      </c>
      <c r="F483" s="19" t="str">
        <f ca="1">IF($A$3="","",IF(Aloitus_Start!$D$1="","",IF(B483="",IF(Aloitus_Start!$D$1="Suomi","Tieto puuttuu : "&amp;$A483,IF(Aloitus_Start!$D$1="Svenska","Information saknas : "&amp;$A483)),"")))</f>
        <v/>
      </c>
      <c r="G483" s="19" t="str">
        <f ca="1">IF($A$3="","",IF(Aloitus_Start!$D$1="","",IF(C483="",IF(Aloitus_Start!$D$1="Suomi","Tieto puuttuu : "&amp;$A483,IF(Aloitus_Start!$D$1="Svenska","Information saknas : "&amp;$A483)),"")))</f>
        <v/>
      </c>
    </row>
    <row r="484" spans="1:7" x14ac:dyDescent="0.2">
      <c r="A484" s="37" t="str">
        <f ca="1">IF(Testitaulu_Testtabell!$B$2="","",IF(Testitaulu_Testtabell!A488="","",IF(Asetukset!$B$26=(MID(CELL("filename",A483),FIND("]",CELL("filename",A483))+1,255)),Testitaulu_Testtabell!A488,"")))</f>
        <v/>
      </c>
      <c r="B484" s="19" t="str">
        <f ca="1">IF(Testitaulu_Testtabell!$B$2="","",IF(Testitaulu_Testtabell!B488="","",IF(Asetukset!$B$26=(MID(CELL("filename",B483),FIND("]",CELL("filename",B483))+1,255)),Testitaulu_Testtabell!B488,"")))</f>
        <v/>
      </c>
      <c r="C484" s="38" t="str">
        <f ca="1">IF(Testitaulu_Testtabell!$B$2="","",IF(Testitaulu_Testtabell!C488="","",IF(Asetukset!$B$26=(MID(CELL("filename",C483),FIND("]",CELL("filename",C483))+1,255)),Testitaulu_Testtabell!C488,"")))</f>
        <v/>
      </c>
      <c r="D484" s="19" t="str">
        <f>IF(Aloitus_Start!$D$1="","",IF(B484="","",IF(C484="","",C484-B484)))</f>
        <v/>
      </c>
      <c r="E484" s="45" t="str">
        <f>IF(Aloitus_Start!$D$1="","",IF(B484="","",IF(B484=0,"",IF(B484=" ","",IF(C484="","",(C484/B484)-1)))))</f>
        <v/>
      </c>
      <c r="F484" s="19" t="str">
        <f ca="1">IF($A$3="","",IF(Aloitus_Start!$D$1="","",IF(B484="",IF(Aloitus_Start!$D$1="Suomi","Tieto puuttuu : "&amp;$A484,IF(Aloitus_Start!$D$1="Svenska","Information saknas : "&amp;$A484)),"")))</f>
        <v/>
      </c>
      <c r="G484" s="19" t="str">
        <f ca="1">IF($A$3="","",IF(Aloitus_Start!$D$1="","",IF(C484="",IF(Aloitus_Start!$D$1="Suomi","Tieto puuttuu : "&amp;$A484,IF(Aloitus_Start!$D$1="Svenska","Information saknas : "&amp;$A484)),"")))</f>
        <v/>
      </c>
    </row>
    <row r="485" spans="1:7" x14ac:dyDescent="0.2">
      <c r="A485" s="37" t="str">
        <f ca="1">IF(Testitaulu_Testtabell!$B$2="","",IF(Testitaulu_Testtabell!A489="","",IF(Asetukset!$B$26=(MID(CELL("filename",A484),FIND("]",CELL("filename",A484))+1,255)),Testitaulu_Testtabell!A489,"")))</f>
        <v/>
      </c>
      <c r="B485" s="19" t="str">
        <f ca="1">IF(Testitaulu_Testtabell!$B$2="","",IF(Testitaulu_Testtabell!B489="","",IF(Asetukset!$B$26=(MID(CELL("filename",B484),FIND("]",CELL("filename",B484))+1,255)),Testitaulu_Testtabell!B489,"")))</f>
        <v/>
      </c>
      <c r="C485" s="38" t="str">
        <f ca="1">IF(Testitaulu_Testtabell!$B$2="","",IF(Testitaulu_Testtabell!C489="","",IF(Asetukset!$B$26=(MID(CELL("filename",C484),FIND("]",CELL("filename",C484))+1,255)),Testitaulu_Testtabell!C489,"")))</f>
        <v/>
      </c>
      <c r="D485" s="19" t="str">
        <f>IF(Aloitus_Start!$D$1="","",IF(B485="","",IF(C485="","",C485-B485)))</f>
        <v/>
      </c>
      <c r="E485" s="45" t="str">
        <f>IF(Aloitus_Start!$D$1="","",IF(B485="","",IF(B485=0,"",IF(B485=" ","",IF(C485="","",(C485/B485)-1)))))</f>
        <v/>
      </c>
      <c r="F485" s="19" t="str">
        <f ca="1">IF($A$3="","",IF(Aloitus_Start!$D$1="","",IF(B485="",IF(Aloitus_Start!$D$1="Suomi","Tieto puuttuu : "&amp;$A485,IF(Aloitus_Start!$D$1="Svenska","Information saknas : "&amp;$A485)),"")))</f>
        <v/>
      </c>
      <c r="G485" s="19" t="str">
        <f ca="1">IF($A$3="","",IF(Aloitus_Start!$D$1="","",IF(C485="",IF(Aloitus_Start!$D$1="Suomi","Tieto puuttuu : "&amp;$A485,IF(Aloitus_Start!$D$1="Svenska","Information saknas : "&amp;$A485)),"")))</f>
        <v/>
      </c>
    </row>
    <row r="486" spans="1:7" x14ac:dyDescent="0.2">
      <c r="A486" s="37" t="str">
        <f ca="1">IF(Testitaulu_Testtabell!$B$2="","",IF(Testitaulu_Testtabell!A490="","",IF(Asetukset!$B$26=(MID(CELL("filename",A485),FIND("]",CELL("filename",A485))+1,255)),Testitaulu_Testtabell!A490,"")))</f>
        <v/>
      </c>
      <c r="B486" s="19" t="str">
        <f ca="1">IF(Testitaulu_Testtabell!$B$2="","",IF(Testitaulu_Testtabell!B490="","",IF(Asetukset!$B$26=(MID(CELL("filename",B485),FIND("]",CELL("filename",B485))+1,255)),Testitaulu_Testtabell!B490,"")))</f>
        <v/>
      </c>
      <c r="C486" s="38" t="str">
        <f ca="1">IF(Testitaulu_Testtabell!$B$2="","",IF(Testitaulu_Testtabell!C490="","",IF(Asetukset!$B$26=(MID(CELL("filename",C485),FIND("]",CELL("filename",C485))+1,255)),Testitaulu_Testtabell!C490,"")))</f>
        <v/>
      </c>
      <c r="G486" s="19"/>
    </row>
    <row r="487" spans="1:7" x14ac:dyDescent="0.2">
      <c r="A487" s="37" t="str">
        <f ca="1">IF(Testitaulu_Testtabell!$B$2="","",IF(Testitaulu_Testtabell!A491="","",IF(Asetukset!$B$26=(MID(CELL("filename",A486),FIND("]",CELL("filename",A486))+1,255)),Testitaulu_Testtabell!A491,"")))</f>
        <v/>
      </c>
      <c r="B487" s="19" t="str">
        <f ca="1">IF(Testitaulu_Testtabell!$B$2="","",IF(Testitaulu_Testtabell!B491="","",IF(Asetukset!$B$26=(MID(CELL("filename",B486),FIND("]",CELL("filename",B486))+1,255)),Testitaulu_Testtabell!B491,"")))</f>
        <v/>
      </c>
      <c r="C487" s="38" t="str">
        <f ca="1">IF(Testitaulu_Testtabell!$B$2="","",IF(Testitaulu_Testtabell!C491="","",IF(Asetukset!$B$26=(MID(CELL("filename",C486),FIND("]",CELL("filename",C486))+1,255)),Testitaulu_Testtabell!C491,"")))</f>
        <v/>
      </c>
      <c r="D487" s="19" t="str">
        <f>IF(Aloitus_Start!$D$1="","",IF(B487="","",IF(C487="","",C487-B487)))</f>
        <v/>
      </c>
      <c r="E487" s="45" t="str">
        <f>IF(Aloitus_Start!$D$1="","",IF(B487="","",IF(B487=0,"",IF(B487=" ","",IF(C487="","",(C487/B487)-1)))))</f>
        <v/>
      </c>
      <c r="F487" s="19" t="str">
        <f ca="1">IF($A$3="","",IF(Aloitus_Start!$D$1="","",IF(B487="",IF(Aloitus_Start!$D$1="Suomi","Tieto puuttuu : "&amp;$A487,IF(Aloitus_Start!$D$1="Svenska","Information saknas : "&amp;$A487)),"")))</f>
        <v/>
      </c>
      <c r="G487" s="19" t="str">
        <f ca="1">IF($A$3="","",IF(Aloitus_Start!$D$1="","",IF(C487="",IF(Aloitus_Start!$D$1="Suomi","Tieto puuttuu : "&amp;$A487,IF(Aloitus_Start!$D$1="Svenska","Information saknas : "&amp;$A487)),"")))</f>
        <v/>
      </c>
    </row>
    <row r="488" spans="1:7" x14ac:dyDescent="0.2">
      <c r="A488" s="37" t="str">
        <f ca="1">IF(Testitaulu_Testtabell!$B$2="","",IF(Testitaulu_Testtabell!A492="","",IF(Asetukset!$B$26=(MID(CELL("filename",A487),FIND("]",CELL("filename",A487))+1,255)),Testitaulu_Testtabell!A492,"")))</f>
        <v/>
      </c>
      <c r="B488" s="19" t="str">
        <f ca="1">IF(Testitaulu_Testtabell!$B$2="","",IF(Testitaulu_Testtabell!B492="","",IF(Asetukset!$B$26=(MID(CELL("filename",B487),FIND("]",CELL("filename",B487))+1,255)),Testitaulu_Testtabell!B492,"")))</f>
        <v/>
      </c>
      <c r="C488" s="38" t="str">
        <f ca="1">IF(Testitaulu_Testtabell!$B$2="","",IF(Testitaulu_Testtabell!C492="","",IF(Asetukset!$B$26=(MID(CELL("filename",C487),FIND("]",CELL("filename",C487))+1,255)),Testitaulu_Testtabell!C492,"")))</f>
        <v/>
      </c>
      <c r="D488" s="19" t="str">
        <f>IF(Aloitus_Start!$D$1="","",IF(B488="","",IF(C488="","",C488-B488)))</f>
        <v/>
      </c>
      <c r="E488" s="45" t="str">
        <f>IF(Aloitus_Start!$D$1="","",IF(B488="","",IF(B488=0,"",IF(B488=" ","",IF(C488="","",(C488/B488)-1)))))</f>
        <v/>
      </c>
      <c r="F488" s="19" t="str">
        <f ca="1">IF($A$3="","",IF(Aloitus_Start!$D$1="","",IF(B488="",IF(Aloitus_Start!$D$1="Suomi","Tieto puuttuu : "&amp;$A488,IF(Aloitus_Start!$D$1="Svenska","Information saknas : "&amp;$A488)),"")))</f>
        <v/>
      </c>
      <c r="G488" s="19" t="str">
        <f ca="1">IF($A$3="","",IF(Aloitus_Start!$D$1="","",IF(C488="",IF(Aloitus_Start!$D$1="Suomi","Tieto puuttuu : "&amp;$A488,IF(Aloitus_Start!$D$1="Svenska","Information saknas : "&amp;$A488)),"")))</f>
        <v/>
      </c>
    </row>
    <row r="489" spans="1:7" x14ac:dyDescent="0.2">
      <c r="A489" s="37" t="str">
        <f ca="1">IF(Testitaulu_Testtabell!$B$2="","",IF(Testitaulu_Testtabell!A493="","",IF(Asetukset!$B$26=(MID(CELL("filename",A488),FIND("]",CELL("filename",A488))+1,255)),Testitaulu_Testtabell!A493,"")))</f>
        <v/>
      </c>
      <c r="B489" s="19" t="str">
        <f ca="1">IF(Testitaulu_Testtabell!$B$2="","",IF(Testitaulu_Testtabell!B493="","",IF(Asetukset!$B$26=(MID(CELL("filename",B488),FIND("]",CELL("filename",B488))+1,255)),Testitaulu_Testtabell!B493,"")))</f>
        <v/>
      </c>
      <c r="C489" s="38" t="str">
        <f ca="1">IF(Testitaulu_Testtabell!$B$2="","",IF(Testitaulu_Testtabell!C493="","",IF(Asetukset!$B$26=(MID(CELL("filename",C488),FIND("]",CELL("filename",C488))+1,255)),Testitaulu_Testtabell!C493,"")))</f>
        <v/>
      </c>
      <c r="F489" s="19" t="str">
        <f ca="1">IF($A$3="","",IF(Aloitus_Start!$D$1="","",IF(B489="",IF(Aloitus_Start!$D$1="Suomi","Tieto puuttuu : "&amp;$A489,IF(Aloitus_Start!$D$1="Svenska","Information saknas : "&amp;$A489)),"")))</f>
        <v/>
      </c>
      <c r="G489" s="19" t="str">
        <f ca="1">IF($A$3="","",IF(Aloitus_Start!$D$1="","",IF(C489="",IF(Aloitus_Start!$D$1="Suomi","Tieto puuttuu : "&amp;$A489,IF(Aloitus_Start!$D$1="Svenska","Information saknas : "&amp;$A489)),"")))</f>
        <v/>
      </c>
    </row>
    <row r="490" spans="1:7" x14ac:dyDescent="0.2">
      <c r="A490" s="37" t="str">
        <f ca="1">IF(Testitaulu_Testtabell!$B$2="","",IF(Testitaulu_Testtabell!A494="","",IF(Asetukset!$B$26=(MID(CELL("filename",A489),FIND("]",CELL("filename",A489))+1,255)),Testitaulu_Testtabell!A494,"")))</f>
        <v/>
      </c>
      <c r="B490" s="19" t="str">
        <f ca="1">IF(Testitaulu_Testtabell!$B$2="","",IF(Testitaulu_Testtabell!B494="","",IF(Asetukset!$B$26=(MID(CELL("filename",B489),FIND("]",CELL("filename",B489))+1,255)),Testitaulu_Testtabell!B494,"")))</f>
        <v/>
      </c>
      <c r="C490" s="38" t="str">
        <f ca="1">IF(Testitaulu_Testtabell!$B$2="","",IF(Testitaulu_Testtabell!C494="","",IF(Asetukset!$B$26=(MID(CELL("filename",C489),FIND("]",CELL("filename",C489))+1,255)),Testitaulu_Testtabell!C494,"")))</f>
        <v/>
      </c>
      <c r="D490" s="19" t="str">
        <f>IF(Aloitus_Start!$D$1="","",IF(B490="","",IF(C490="","",C490-B490)))</f>
        <v/>
      </c>
      <c r="E490" s="45" t="str">
        <f>IF(Aloitus_Start!$D$1="","",IF(B490="","",IF(B490=0,"",IF(B490=" ","",IF(C490="","",(C490/B490)-1)))))</f>
        <v/>
      </c>
      <c r="F490" s="19" t="str">
        <f ca="1">IF($A$3="","",IF(Aloitus_Start!$D$1="","",IF(B490="",IF(Aloitus_Start!$D$1="Suomi","Tieto puuttuu : "&amp;$A490,IF(Aloitus_Start!$D$1="Svenska","Information saknas : "&amp;$A490)),"")))</f>
        <v/>
      </c>
      <c r="G490" s="19" t="str">
        <f ca="1">IF($A$3="","",IF(Aloitus_Start!$D$1="","",IF(C490="",IF(Aloitus_Start!$D$1="Suomi","Tieto puuttuu : "&amp;$A490,IF(Aloitus_Start!$D$1="Svenska","Information saknas : "&amp;$A490)),"")))</f>
        <v/>
      </c>
    </row>
    <row r="491" spans="1:7" x14ac:dyDescent="0.2">
      <c r="A491" s="37" t="str">
        <f ca="1">IF(Testitaulu_Testtabell!$B$2="","",IF(Testitaulu_Testtabell!A495="","",IF(Asetukset!$B$26=(MID(CELL("filename",A490),FIND("]",CELL("filename",A490))+1,255)),Testitaulu_Testtabell!A495,"")))</f>
        <v/>
      </c>
      <c r="B491" s="19" t="str">
        <f ca="1">IF(Testitaulu_Testtabell!$B$2="","",IF(Testitaulu_Testtabell!B495="","",IF(Asetukset!$B$26=(MID(CELL("filename",B490),FIND("]",CELL("filename",B490))+1,255)),Testitaulu_Testtabell!B495,"")))</f>
        <v/>
      </c>
      <c r="C491" s="38" t="str">
        <f ca="1">IF(Testitaulu_Testtabell!$B$2="","",IF(Testitaulu_Testtabell!C495="","",IF(Asetukset!$B$26=(MID(CELL("filename",C490),FIND("]",CELL("filename",C490))+1,255)),Testitaulu_Testtabell!C495,"")))</f>
        <v/>
      </c>
      <c r="G491" s="19"/>
    </row>
    <row r="492" spans="1:7" x14ac:dyDescent="0.2">
      <c r="A492" s="37" t="str">
        <f ca="1">IF(Testitaulu_Testtabell!$B$2="","",IF(Testitaulu_Testtabell!A496="","",IF(Asetukset!$B$26=(MID(CELL("filename",A491),FIND("]",CELL("filename",A491))+1,255)),Testitaulu_Testtabell!A496,"")))</f>
        <v/>
      </c>
      <c r="B492" s="19" t="str">
        <f ca="1">IF(Testitaulu_Testtabell!$B$2="","",IF(Testitaulu_Testtabell!B496="","",IF(Asetukset!$B$26=(MID(CELL("filename",B491),FIND("]",CELL("filename",B491))+1,255)),Testitaulu_Testtabell!B496,"")))</f>
        <v/>
      </c>
      <c r="C492" s="38" t="str">
        <f ca="1">IF(Testitaulu_Testtabell!$B$2="","",IF(Testitaulu_Testtabell!C496="","",IF(Asetukset!$B$26=(MID(CELL("filename",C491),FIND("]",CELL("filename",C491))+1,255)),Testitaulu_Testtabell!C496,"")))</f>
        <v/>
      </c>
      <c r="D492" s="19" t="str">
        <f>IF(Aloitus_Start!$D$1="","",IF(B492="","",IF(C492="","",C492-B492)))</f>
        <v/>
      </c>
      <c r="E492" s="45" t="str">
        <f>IF(Aloitus_Start!$D$1="","",IF(B492="","",IF(B492=0,"",IF(B492=" ","",IF(C492="","",(C492/B492)-1)))))</f>
        <v/>
      </c>
      <c r="F492" s="19" t="str">
        <f ca="1">IF($A$3="","",IF(Aloitus_Start!$D$1="","",IF(B492="",IF(Aloitus_Start!$D$1="Suomi","Tieto puuttuu : "&amp;$A492,IF(Aloitus_Start!$D$1="Svenska","Information saknas : "&amp;$A492)),"")))</f>
        <v/>
      </c>
      <c r="G492" s="19" t="str">
        <f ca="1">IF($A$3="","",IF(Aloitus_Start!$D$1="","",IF(C492="",IF(Aloitus_Start!$D$1="Suomi","Tieto puuttuu : "&amp;$A492,IF(Aloitus_Start!$D$1="Svenska","Information saknas : "&amp;$A492)),"")))</f>
        <v/>
      </c>
    </row>
    <row r="493" spans="1:7" x14ac:dyDescent="0.2">
      <c r="A493" s="37" t="str">
        <f ca="1">IF(Testitaulu_Testtabell!$B$2="","",IF(Testitaulu_Testtabell!A497="","",IF(Asetukset!$B$26=(MID(CELL("filename",A492),FIND("]",CELL("filename",A492))+1,255)),Testitaulu_Testtabell!A497,"")))</f>
        <v/>
      </c>
      <c r="B493" s="19" t="str">
        <f ca="1">IF(Testitaulu_Testtabell!$B$2="","",IF(Testitaulu_Testtabell!B497="","",IF(Asetukset!$B$26=(MID(CELL("filename",B492),FIND("]",CELL("filename",B492))+1,255)),Testitaulu_Testtabell!B497,"")))</f>
        <v/>
      </c>
      <c r="C493" s="38" t="str">
        <f ca="1">IF(Testitaulu_Testtabell!$B$2="","",IF(Testitaulu_Testtabell!C497="","",IF(Asetukset!$B$26=(MID(CELL("filename",C492),FIND("]",CELL("filename",C492))+1,255)),Testitaulu_Testtabell!C497,"")))</f>
        <v/>
      </c>
      <c r="D493" s="19" t="str">
        <f>IF(Aloitus_Start!$D$1="","",IF(B493="","",IF(C493="","",C493-B493)))</f>
        <v/>
      </c>
      <c r="E493" s="45" t="str">
        <f>IF(Aloitus_Start!$D$1="","",IF(B493="","",IF(B493=0,"",IF(B493=" ","",IF(C493="","",(C493/B493)-1)))))</f>
        <v/>
      </c>
      <c r="F493" s="19" t="str">
        <f ca="1">IF($A$3="","",IF(Aloitus_Start!$D$1="","",IF(B493="",IF(Aloitus_Start!$D$1="Suomi","Tieto puuttuu : "&amp;$A493,IF(Aloitus_Start!$D$1="Svenska","Information saknas : "&amp;$A493)),"")))</f>
        <v/>
      </c>
      <c r="G493" s="19" t="str">
        <f ca="1">IF($A$3="","",IF(Aloitus_Start!$D$1="","",IF(C493="",IF(Aloitus_Start!$D$1="Suomi","Tieto puuttuu : "&amp;$A493,IF(Aloitus_Start!$D$1="Svenska","Information saknas : "&amp;$A493)),"")))</f>
        <v/>
      </c>
    </row>
    <row r="494" spans="1:7" x14ac:dyDescent="0.2">
      <c r="A494" s="37" t="str">
        <f ca="1">IF(Testitaulu_Testtabell!$B$2="","",IF(Testitaulu_Testtabell!A498="","",IF(Asetukset!$B$26=(MID(CELL("filename",A493),FIND("]",CELL("filename",A493))+1,255)),Testitaulu_Testtabell!A498,"")))</f>
        <v/>
      </c>
      <c r="B494" s="19" t="str">
        <f ca="1">IF(Testitaulu_Testtabell!$B$2="","",IF(Testitaulu_Testtabell!B498="","",IF(Asetukset!$B$26=(MID(CELL("filename",B493),FIND("]",CELL("filename",B493))+1,255)),Testitaulu_Testtabell!B498,"")))</f>
        <v/>
      </c>
      <c r="C494" s="38" t="str">
        <f ca="1">IF(Testitaulu_Testtabell!$B$2="","",IF(Testitaulu_Testtabell!C498="","",IF(Asetukset!$B$26=(MID(CELL("filename",C493),FIND("]",CELL("filename",C493))+1,255)),Testitaulu_Testtabell!C498,"")))</f>
        <v/>
      </c>
      <c r="F494" s="19" t="str">
        <f ca="1">IF($A$3="","",IF(Aloitus_Start!$D$1="","",IF(B494="",IF(Aloitus_Start!$D$1="Suomi","Tieto puuttuu : "&amp;$A494,IF(Aloitus_Start!$D$1="Svenska","Information saknas : "&amp;$A494)),"")))</f>
        <v/>
      </c>
      <c r="G494" s="19" t="str">
        <f ca="1">IF($A$3="","",IF(Aloitus_Start!$D$1="","",IF(C494="",IF(Aloitus_Start!$D$1="Suomi","Tieto puuttuu : "&amp;$A494,IF(Aloitus_Start!$D$1="Svenska","Information saknas : "&amp;$A494)),"")))</f>
        <v/>
      </c>
    </row>
    <row r="495" spans="1:7" x14ac:dyDescent="0.2">
      <c r="A495" s="37" t="str">
        <f ca="1">IF(Testitaulu_Testtabell!$B$2="","",IF(Testitaulu_Testtabell!A499="","",IF(Asetukset!$B$26=(MID(CELL("filename",A494),FIND("]",CELL("filename",A494))+1,255)),Testitaulu_Testtabell!A499,"")))</f>
        <v/>
      </c>
      <c r="B495" s="19" t="str">
        <f ca="1">IF(Testitaulu_Testtabell!$B$2="","",IF(Testitaulu_Testtabell!B499="","",IF(Asetukset!$B$26=(MID(CELL("filename",B494),FIND("]",CELL("filename",B494))+1,255)),Testitaulu_Testtabell!B499,"")))</f>
        <v/>
      </c>
      <c r="C495" s="38" t="str">
        <f ca="1">IF(Testitaulu_Testtabell!$B$2="","",IF(Testitaulu_Testtabell!C499="","",IF(Asetukset!$B$26=(MID(CELL("filename",C494),FIND("]",CELL("filename",C494))+1,255)),Testitaulu_Testtabell!C499,"")))</f>
        <v/>
      </c>
      <c r="D495" s="19" t="str">
        <f>IF(Aloitus_Start!$D$1="","",IF(B495="","",IF(C495="","",C495-B495)))</f>
        <v/>
      </c>
      <c r="E495" s="45" t="str">
        <f>IF(Aloitus_Start!$D$1="","",IF(B495="","",IF(B495=0,"",IF(B495=" ","",IF(C495="","",(C495/B495)-1)))))</f>
        <v/>
      </c>
      <c r="F495" s="19" t="str">
        <f ca="1">IF($A$3="","",IF(Aloitus_Start!$D$1="","",IF(B495="",IF(Aloitus_Start!$D$1="Suomi","Tieto puuttuu : "&amp;$A495,IF(Aloitus_Start!$D$1="Svenska","Information saknas : "&amp;$A495)),"")))</f>
        <v/>
      </c>
      <c r="G495" s="19" t="str">
        <f ca="1">IF($A$3="","",IF(Aloitus_Start!$D$1="","",IF(C495="",IF(Aloitus_Start!$D$1="Suomi","Tieto puuttuu : "&amp;$A495,IF(Aloitus_Start!$D$1="Svenska","Information saknas : "&amp;$A495)),"")))</f>
        <v/>
      </c>
    </row>
    <row r="496" spans="1:7" x14ac:dyDescent="0.2">
      <c r="A496" s="37" t="str">
        <f ca="1">IF(Testitaulu_Testtabell!$B$2="","",IF(Testitaulu_Testtabell!A500="","",IF(Asetukset!$B$26=(MID(CELL("filename",A495),FIND("]",CELL("filename",A495))+1,255)),Testitaulu_Testtabell!A500,"")))</f>
        <v/>
      </c>
      <c r="B496" s="19" t="str">
        <f ca="1">IF(Testitaulu_Testtabell!$B$2="","",IF(Testitaulu_Testtabell!B500="","",IF(Asetukset!$B$26=(MID(CELL("filename",B495),FIND("]",CELL("filename",B495))+1,255)),Testitaulu_Testtabell!B500,"")))</f>
        <v/>
      </c>
      <c r="C496" s="38" t="str">
        <f ca="1">IF(Testitaulu_Testtabell!$B$2="","",IF(Testitaulu_Testtabell!C500="","",IF(Asetukset!$B$26=(MID(CELL("filename",C495),FIND("]",CELL("filename",C495))+1,255)),Testitaulu_Testtabell!C500,"")))</f>
        <v/>
      </c>
      <c r="D496" s="19" t="str">
        <f>IF(Aloitus_Start!$D$1="","",IF(B496="","",IF(C496="","",C496-B496)))</f>
        <v/>
      </c>
      <c r="E496" s="45" t="str">
        <f>IF(Aloitus_Start!$D$1="","",IF(B496="","",IF(B496=0,"",IF(B496=" ","",IF(C496="","",(C496/B496)-1)))))</f>
        <v/>
      </c>
      <c r="F496" s="19" t="str">
        <f ca="1">IF($A$3="","",IF(Aloitus_Start!$D$1="","",IF(B496="",IF(Aloitus_Start!$D$1="Suomi","Tieto puuttuu : "&amp;$A496,IF(Aloitus_Start!$D$1="Svenska","Information saknas : "&amp;$A496)),"")))</f>
        <v/>
      </c>
      <c r="G496" s="19" t="str">
        <f ca="1">IF($A$3="","",IF(Aloitus_Start!$D$1="","",IF(C496="",IF(Aloitus_Start!$D$1="Suomi","Tieto puuttuu : "&amp;$A496,IF(Aloitus_Start!$D$1="Svenska","Information saknas : "&amp;$A496)),"")))</f>
        <v/>
      </c>
    </row>
    <row r="497" spans="1:7" x14ac:dyDescent="0.2">
      <c r="A497" s="37" t="str">
        <f ca="1">IF(Testitaulu_Testtabell!$B$2="","",IF(Testitaulu_Testtabell!A501="","",IF(Asetukset!$B$26=(MID(CELL("filename",A496),FIND("]",CELL("filename",A496))+1,255)),Testitaulu_Testtabell!A501,"")))</f>
        <v/>
      </c>
      <c r="B497" s="19" t="str">
        <f ca="1">IF(Testitaulu_Testtabell!$B$2="","",IF(Testitaulu_Testtabell!B501="","",IF(Asetukset!$B$26=(MID(CELL("filename",B496),FIND("]",CELL("filename",B496))+1,255)),Testitaulu_Testtabell!B501,"")))</f>
        <v/>
      </c>
      <c r="C497" s="38" t="str">
        <f ca="1">IF(Testitaulu_Testtabell!$B$2="","",IF(Testitaulu_Testtabell!C501="","",IF(Asetukset!$B$26=(MID(CELL("filename",C496),FIND("]",CELL("filename",C496))+1,255)),Testitaulu_Testtabell!C501,"")))</f>
        <v/>
      </c>
      <c r="D497" s="19" t="str">
        <f>IF(Aloitus_Start!$D$1="","",IF(B497="","",IF(C497="","",C497-B497)))</f>
        <v/>
      </c>
      <c r="E497" s="45" t="str">
        <f>IF(Aloitus_Start!$D$1="","",IF(B497="","",IF(B497=0,"",IF(B497=" ","",IF(C497="","",(C497/B497)-1)))))</f>
        <v/>
      </c>
      <c r="F497" s="19" t="str">
        <f ca="1">IF($A$3="","",IF(Aloitus_Start!$D$1="","",IF(B497="",IF(Aloitus_Start!$D$1="Suomi","Tieto puuttuu : "&amp;$A497,IF(Aloitus_Start!$D$1="Svenska","Information saknas : "&amp;$A497)),"")))</f>
        <v/>
      </c>
      <c r="G497" s="19" t="str">
        <f ca="1">IF($A$3="","",IF(Aloitus_Start!$D$1="","",IF(C497="",IF(Aloitus_Start!$D$1="Suomi","Tieto puuttuu : "&amp;$A497,IF(Aloitus_Start!$D$1="Svenska","Information saknas : "&amp;$A497)),"")))</f>
        <v/>
      </c>
    </row>
    <row r="498" spans="1:7" x14ac:dyDescent="0.2">
      <c r="A498" s="37" t="str">
        <f ca="1">IF(Testitaulu_Testtabell!$B$2="","",IF(Testitaulu_Testtabell!A502="","",IF(Asetukset!$B$26=(MID(CELL("filename",A497),FIND("]",CELL("filename",A497))+1,255)),Testitaulu_Testtabell!A502,"")))</f>
        <v/>
      </c>
      <c r="B498" s="19" t="str">
        <f ca="1">IF(Testitaulu_Testtabell!$B$2="","",IF(Testitaulu_Testtabell!B502="","",IF(Asetukset!$B$26=(MID(CELL("filename",B497),FIND("]",CELL("filename",B497))+1,255)),Testitaulu_Testtabell!B502,"")))</f>
        <v/>
      </c>
      <c r="C498" s="38" t="str">
        <f ca="1">IF(Testitaulu_Testtabell!$B$2="","",IF(Testitaulu_Testtabell!C502="","",IF(Asetukset!$B$26=(MID(CELL("filename",C497),FIND("]",CELL("filename",C497))+1,255)),Testitaulu_Testtabell!C502,"")))</f>
        <v/>
      </c>
      <c r="D498" s="19" t="str">
        <f>IF(Aloitus_Start!$D$1="","",IF(B498="","",IF(C498="","",C498-B498)))</f>
        <v/>
      </c>
      <c r="E498" s="45" t="str">
        <f>IF(Aloitus_Start!$D$1="","",IF(B498="","",IF(B498=0,"",IF(B498=" ","",IF(C498="","",(C498/B498)-1)))))</f>
        <v/>
      </c>
      <c r="F498" s="19" t="str">
        <f ca="1">IF($A$3="","",IF(Aloitus_Start!$D$1="","",IF(B498="",IF(Aloitus_Start!$D$1="Suomi","Tieto puuttuu : "&amp;$A498,IF(Aloitus_Start!$D$1="Svenska","Information saknas : "&amp;$A498)),"")))</f>
        <v/>
      </c>
      <c r="G498" s="19" t="str">
        <f ca="1">IF($A$3="","",IF(Aloitus_Start!$D$1="","",IF(C498="",IF(Aloitus_Start!$D$1="Suomi","Tieto puuttuu : "&amp;$A498,IF(Aloitus_Start!$D$1="Svenska","Information saknas : "&amp;$A498)),"")))</f>
        <v/>
      </c>
    </row>
    <row r="499" spans="1:7" x14ac:dyDescent="0.2">
      <c r="A499" s="37" t="str">
        <f ca="1">IF(Testitaulu_Testtabell!$B$2="","",IF(Testitaulu_Testtabell!A503="","",IF(Asetukset!$B$26=(MID(CELL("filename",A498),FIND("]",CELL("filename",A498))+1,255)),Testitaulu_Testtabell!A503,"")))</f>
        <v/>
      </c>
      <c r="B499" s="19" t="str">
        <f ca="1">IF(Testitaulu_Testtabell!$B$2="","",IF(Testitaulu_Testtabell!B503="","",IF(Asetukset!$B$26=(MID(CELL("filename",B498),FIND("]",CELL("filename",B498))+1,255)),Testitaulu_Testtabell!B503,"")))</f>
        <v/>
      </c>
      <c r="C499" s="38" t="str">
        <f ca="1">IF(Testitaulu_Testtabell!$B$2="","",IF(Testitaulu_Testtabell!C503="","",IF(Asetukset!$B$26=(MID(CELL("filename",C498),FIND("]",CELL("filename",C498))+1,255)),Testitaulu_Testtabell!C503,"")))</f>
        <v/>
      </c>
      <c r="D499" s="19" t="str">
        <f>IF(Aloitus_Start!$D$1="","",IF(B499="","",IF(C499="","",C499-B499)))</f>
        <v/>
      </c>
      <c r="E499" s="45" t="str">
        <f>IF(Aloitus_Start!$D$1="","",IF(B499="","",IF(B499=0,"",IF(B499=" ","",IF(C499="","",(C499/B499)-1)))))</f>
        <v/>
      </c>
      <c r="F499" s="19" t="str">
        <f ca="1">IF($A$3="","",IF(Aloitus_Start!$D$1="","",IF(B499="",IF(Aloitus_Start!$D$1="Suomi","Tieto puuttuu : "&amp;$A499,IF(Aloitus_Start!$D$1="Svenska","Information saknas : "&amp;$A499)),"")))</f>
        <v/>
      </c>
      <c r="G499" s="19" t="str">
        <f ca="1">IF($A$3="","",IF(Aloitus_Start!$D$1="","",IF(C499="",IF(Aloitus_Start!$D$1="Suomi","Tieto puuttuu : "&amp;$A499,IF(Aloitus_Start!$D$1="Svenska","Information saknas : "&amp;$A499)),"")))</f>
        <v/>
      </c>
    </row>
    <row r="500" spans="1:7" x14ac:dyDescent="0.2">
      <c r="A500" s="37" t="str">
        <f ca="1">IF(Testitaulu_Testtabell!$B$2="","",IF(Testitaulu_Testtabell!A504="","",IF(Asetukset!$B$26=(MID(CELL("filename",A499),FIND("]",CELL("filename",A499))+1,255)),Testitaulu_Testtabell!A504,"")))</f>
        <v/>
      </c>
      <c r="B500" s="19" t="str">
        <f ca="1">IF(Testitaulu_Testtabell!$B$2="","",IF(Testitaulu_Testtabell!B504="","",IF(Asetukset!$B$26=(MID(CELL("filename",B499),FIND("]",CELL("filename",B499))+1,255)),Testitaulu_Testtabell!B504,"")))</f>
        <v/>
      </c>
      <c r="C500" s="38" t="str">
        <f ca="1">IF(Testitaulu_Testtabell!$B$2="","",IF(Testitaulu_Testtabell!C504="","",IF(Asetukset!$B$26=(MID(CELL("filename",C499),FIND("]",CELL("filename",C499))+1,255)),Testitaulu_Testtabell!C504,"")))</f>
        <v/>
      </c>
      <c r="D500" s="19" t="str">
        <f>IF(Aloitus_Start!$D$1="","",IF(B500="","",IF(C500="","",C500-B500)))</f>
        <v/>
      </c>
      <c r="E500" s="45" t="str">
        <f>IF(Aloitus_Start!$D$1="","",IF(B500="","",IF(B500=0,"",IF(B500=" ","",IF(C500="","",(C500/B500)-1)))))</f>
        <v/>
      </c>
      <c r="F500" s="19" t="str">
        <f ca="1">IF($A$3="","",IF(Aloitus_Start!$D$1="","",IF(B500="",IF(Aloitus_Start!$D$1="Suomi","Tieto puuttuu : "&amp;$A500,IF(Aloitus_Start!$D$1="Svenska","Information saknas : "&amp;$A500)),"")))</f>
        <v/>
      </c>
      <c r="G500" s="19" t="str">
        <f ca="1">IF($A$3="","",IF(Aloitus_Start!$D$1="","",IF(C500="",IF(Aloitus_Start!$D$1="Suomi","Tieto puuttuu : "&amp;$A500,IF(Aloitus_Start!$D$1="Svenska","Information saknas : "&amp;$A500)),"")))</f>
        <v/>
      </c>
    </row>
    <row r="501" spans="1:7" x14ac:dyDescent="0.2">
      <c r="A501" s="37" t="str">
        <f ca="1">IF(Testitaulu_Testtabell!$B$2="","",IF(Testitaulu_Testtabell!A505="","",IF(Asetukset!$B$26=(MID(CELL("filename",A500),FIND("]",CELL("filename",A500))+1,255)),Testitaulu_Testtabell!A505,"")))</f>
        <v/>
      </c>
      <c r="B501" s="19" t="str">
        <f ca="1">IF(Testitaulu_Testtabell!$B$2="","",IF(Testitaulu_Testtabell!B505="","",IF(Asetukset!$B$26=(MID(CELL("filename",B500),FIND("]",CELL("filename",B500))+1,255)),Testitaulu_Testtabell!B505,"")))</f>
        <v/>
      </c>
      <c r="C501" s="38" t="str">
        <f ca="1">IF(Testitaulu_Testtabell!$B$2="","",IF(Testitaulu_Testtabell!C505="","",IF(Asetukset!$B$26=(MID(CELL("filename",C500),FIND("]",CELL("filename",C500))+1,255)),Testitaulu_Testtabell!C505,"")))</f>
        <v/>
      </c>
      <c r="D501" s="19" t="str">
        <f>IF(Aloitus_Start!$D$1="","",IF(B501="","",IF(C501="","",C501-B501)))</f>
        <v/>
      </c>
      <c r="E501" s="45" t="str">
        <f>IF(Aloitus_Start!$D$1="","",IF(B501="","",IF(B501=0,"",IF(B501=" ","",IF(C501="","",(C501/B501)-1)))))</f>
        <v/>
      </c>
      <c r="F501" s="19" t="str">
        <f ca="1">IF($A$3="","",IF(Aloitus_Start!$D$1="","",IF(B501="",IF(Aloitus_Start!$D$1="Suomi","Tieto puuttuu : "&amp;$A501,IF(Aloitus_Start!$D$1="Svenska","Information saknas : "&amp;$A501)),"")))</f>
        <v/>
      </c>
      <c r="G501" s="19" t="str">
        <f ca="1">IF($A$3="","",IF(Aloitus_Start!$D$1="","",IF(C501="",IF(Aloitus_Start!$D$1="Suomi","Tieto puuttuu : "&amp;$A501,IF(Aloitus_Start!$D$1="Svenska","Information saknas : "&amp;$A501)),"")))</f>
        <v/>
      </c>
    </row>
    <row r="502" spans="1:7" x14ac:dyDescent="0.2">
      <c r="A502" s="37" t="str">
        <f ca="1">IF(Testitaulu_Testtabell!$B$2="","",IF(Testitaulu_Testtabell!A506="","",IF(Asetukset!$B$26=(MID(CELL("filename",A501),FIND("]",CELL("filename",A501))+1,255)),Testitaulu_Testtabell!A506,"")))</f>
        <v/>
      </c>
      <c r="B502" s="19" t="str">
        <f ca="1">IF(Testitaulu_Testtabell!$B$2="","",IF(Testitaulu_Testtabell!B506="","",IF(Asetukset!$B$26=(MID(CELL("filename",B501),FIND("]",CELL("filename",B501))+1,255)),Testitaulu_Testtabell!B506,"")))</f>
        <v/>
      </c>
      <c r="C502" s="38" t="str">
        <f ca="1">IF(Testitaulu_Testtabell!$B$2="","",IF(Testitaulu_Testtabell!C506="","",IF(Asetukset!$B$26=(MID(CELL("filename",C501),FIND("]",CELL("filename",C501))+1,255)),Testitaulu_Testtabell!C506,"")))</f>
        <v/>
      </c>
      <c r="G502" s="19"/>
    </row>
    <row r="503" spans="1:7" x14ac:dyDescent="0.2">
      <c r="A503" s="37" t="str">
        <f ca="1">IF(Testitaulu_Testtabell!$B$2="","",IF(Testitaulu_Testtabell!A507="","",IF(Asetukset!$B$26=(MID(CELL("filename",A502),FIND("]",CELL("filename",A502))+1,255)),Testitaulu_Testtabell!A507,"")))</f>
        <v/>
      </c>
      <c r="B503" s="19" t="str">
        <f ca="1">IF(Testitaulu_Testtabell!$B$2="","",IF(Testitaulu_Testtabell!B507="","",IF(Asetukset!$B$26=(MID(CELL("filename",B502),FIND("]",CELL("filename",B502))+1,255)),Testitaulu_Testtabell!B507,"")))</f>
        <v/>
      </c>
      <c r="C503" s="38" t="str">
        <f ca="1">IF(Testitaulu_Testtabell!$B$2="","",IF(Testitaulu_Testtabell!C507="","",IF(Asetukset!$B$26=(MID(CELL("filename",C502),FIND("]",CELL("filename",C502))+1,255)),Testitaulu_Testtabell!C507,"")))</f>
        <v/>
      </c>
      <c r="D503" s="19" t="str">
        <f>IF(Aloitus_Start!$D$1="","",IF(B503="","",IF(C503="","",C503-B503)))</f>
        <v/>
      </c>
      <c r="E503" s="45" t="str">
        <f>IF(Aloitus_Start!$D$1="","",IF(B503="","",IF(B503=0,"",IF(B503=" ","",IF(C503="","",(C503/B503)-1)))))</f>
        <v/>
      </c>
      <c r="F503" s="19" t="str">
        <f ca="1">IF($A$3="","",IF(Aloitus_Start!$D$1="","",IF(B503="",IF(Aloitus_Start!$D$1="Suomi","Tieto puuttuu : "&amp;$A503,IF(Aloitus_Start!$D$1="Svenska","Information saknas : "&amp;$A503)),"")))</f>
        <v/>
      </c>
      <c r="G503" s="19" t="str">
        <f ca="1">IF($A$3="","",IF(Aloitus_Start!$D$1="","",IF(C503="",IF(Aloitus_Start!$D$1="Suomi","Tieto puuttuu : "&amp;$A503,IF(Aloitus_Start!$D$1="Svenska","Information saknas : "&amp;$A503)),"")))</f>
        <v/>
      </c>
    </row>
    <row r="504" spans="1:7" x14ac:dyDescent="0.2">
      <c r="A504" s="37" t="str">
        <f ca="1">IF(Testitaulu_Testtabell!$B$2="","",IF(Testitaulu_Testtabell!A508="","",IF(Asetukset!$B$26=(MID(CELL("filename",A503),FIND("]",CELL("filename",A503))+1,255)),Testitaulu_Testtabell!A508,"")))</f>
        <v/>
      </c>
      <c r="B504" s="19" t="str">
        <f ca="1">IF(Testitaulu_Testtabell!$B$2="","",IF(Testitaulu_Testtabell!B508="","",IF(Asetukset!$B$26=(MID(CELL("filename",B503),FIND("]",CELL("filename",B503))+1,255)),Testitaulu_Testtabell!B508,"")))</f>
        <v/>
      </c>
      <c r="C504" s="38" t="str">
        <f ca="1">IF(Testitaulu_Testtabell!$B$2="","",IF(Testitaulu_Testtabell!C508="","",IF(Asetukset!$B$26=(MID(CELL("filename",C503),FIND("]",CELL("filename",C503))+1,255)),Testitaulu_Testtabell!C508,"")))</f>
        <v/>
      </c>
      <c r="D504" s="19" t="str">
        <f>IF(Aloitus_Start!$D$1="","",IF(B504="","",IF(C504="","",C504-B504)))</f>
        <v/>
      </c>
      <c r="E504" s="45" t="str">
        <f>IF(Aloitus_Start!$D$1="","",IF(B504="","",IF(B504=0,"",IF(B504=" ","",IF(C504="","",(C504/B504)-1)))))</f>
        <v/>
      </c>
      <c r="F504" s="19" t="str">
        <f ca="1">IF($A$3="","",IF(Aloitus_Start!$D$1="","",IF(B504="",IF(Aloitus_Start!$D$1="Suomi","Tieto puuttuu : "&amp;$A504,IF(Aloitus_Start!$D$1="Svenska","Information saknas : "&amp;$A504)),"")))</f>
        <v/>
      </c>
      <c r="G504" s="19" t="str">
        <f ca="1">IF($A$3="","",IF(Aloitus_Start!$D$1="","",IF(C504="",IF(Aloitus_Start!$D$1="Suomi","Tieto puuttuu : "&amp;$A504,IF(Aloitus_Start!$D$1="Svenska","Information saknas : "&amp;$A504)),"")))</f>
        <v/>
      </c>
    </row>
    <row r="505" spans="1:7" x14ac:dyDescent="0.2">
      <c r="A505" s="37" t="str">
        <f ca="1">IF(Testitaulu_Testtabell!$B$2="","",IF(Testitaulu_Testtabell!A509="","",IF(Asetukset!$B$26=(MID(CELL("filename",A504),FIND("]",CELL("filename",A504))+1,255)),Testitaulu_Testtabell!A509,"")))</f>
        <v/>
      </c>
      <c r="B505" s="19" t="str">
        <f ca="1">IF(Testitaulu_Testtabell!$B$2="","",IF(Testitaulu_Testtabell!B509="","",IF(Asetukset!$B$26=(MID(CELL("filename",B504),FIND("]",CELL("filename",B504))+1,255)),Testitaulu_Testtabell!B509,"")))</f>
        <v/>
      </c>
      <c r="C505" s="38" t="str">
        <f ca="1">IF(Testitaulu_Testtabell!$B$2="","",IF(Testitaulu_Testtabell!C509="","",IF(Asetukset!$B$26=(MID(CELL("filename",C504),FIND("]",CELL("filename",C504))+1,255)),Testitaulu_Testtabell!C509,"")))</f>
        <v/>
      </c>
      <c r="F505" s="19" t="str">
        <f ca="1">IF($A$3="","",IF(Aloitus_Start!$D$1="","",IF(B505="",IF(Aloitus_Start!$D$1="Suomi","Tieto puuttuu : "&amp;$A505,IF(Aloitus_Start!$D$1="Svenska","Information saknas : "&amp;$A505)),"")))</f>
        <v/>
      </c>
      <c r="G505" s="19" t="str">
        <f ca="1">IF($A$3="","",IF(Aloitus_Start!$D$1="","",IF(C505="",IF(Aloitus_Start!$D$1="Suomi","Tieto puuttuu : "&amp;$A505,IF(Aloitus_Start!$D$1="Svenska","Information saknas : "&amp;$A505)),"")))</f>
        <v/>
      </c>
    </row>
    <row r="506" spans="1:7" x14ac:dyDescent="0.2">
      <c r="A506" s="37" t="str">
        <f ca="1">IF(Testitaulu_Testtabell!$B$2="","",IF(Testitaulu_Testtabell!A510="","",IF(Asetukset!$B$26=(MID(CELL("filename",A505),FIND("]",CELL("filename",A505))+1,255)),Testitaulu_Testtabell!A510,"")))</f>
        <v/>
      </c>
      <c r="B506" s="19" t="str">
        <f ca="1">IF(Testitaulu_Testtabell!$B$2="","",IF(Testitaulu_Testtabell!B510="","",IF(Asetukset!$B$26=(MID(CELL("filename",B505),FIND("]",CELL("filename",B505))+1,255)),Testitaulu_Testtabell!B510,"")))</f>
        <v/>
      </c>
      <c r="C506" s="38" t="str">
        <f ca="1">IF(Testitaulu_Testtabell!$B$2="","",IF(Testitaulu_Testtabell!C510="","",IF(Asetukset!$B$26=(MID(CELL("filename",C505),FIND("]",CELL("filename",C505))+1,255)),Testitaulu_Testtabell!C510,"")))</f>
        <v/>
      </c>
      <c r="D506" s="19" t="str">
        <f>IF(Aloitus_Start!$D$1="","",IF(B506="","",IF(C506="","",C506-B506)))</f>
        <v/>
      </c>
      <c r="E506" s="45" t="str">
        <f>IF(Aloitus_Start!$D$1="","",IF(B506="","",IF(B506=0,"",IF(B506=" ","",IF(C506="","",(C506/B506)-1)))))</f>
        <v/>
      </c>
      <c r="F506" s="19" t="str">
        <f ca="1">IF($A$3="","",IF(Aloitus_Start!$D$1="","",IF(B506="",IF(Aloitus_Start!$D$1="Suomi","Tieto puuttuu : "&amp;$A506,IF(Aloitus_Start!$D$1="Svenska","Information saknas : "&amp;$A506)),"")))</f>
        <v/>
      </c>
      <c r="G506" s="19" t="str">
        <f ca="1">IF($A$3="","",IF(Aloitus_Start!$D$1="","",IF(C506="",IF(Aloitus_Start!$D$1="Suomi","Tieto puuttuu : "&amp;$A506,IF(Aloitus_Start!$D$1="Svenska","Information saknas : "&amp;$A506)),"")))</f>
        <v/>
      </c>
    </row>
    <row r="507" spans="1:7" x14ac:dyDescent="0.2">
      <c r="A507" s="37" t="str">
        <f ca="1">IF(Testitaulu_Testtabell!$B$2="","",IF(Testitaulu_Testtabell!A511="","",IF(Asetukset!$B$26=(MID(CELL("filename",A506),FIND("]",CELL("filename",A506))+1,255)),Testitaulu_Testtabell!A511,"")))</f>
        <v/>
      </c>
      <c r="B507" s="19" t="str">
        <f ca="1">IF(Testitaulu_Testtabell!$B$2="","",IF(Testitaulu_Testtabell!B511="","",IF(Asetukset!$B$26=(MID(CELL("filename",B506),FIND("]",CELL("filename",B506))+1,255)),Testitaulu_Testtabell!B511,"")))</f>
        <v/>
      </c>
      <c r="C507" s="38" t="str">
        <f ca="1">IF(Testitaulu_Testtabell!$B$2="","",IF(Testitaulu_Testtabell!C511="","",IF(Asetukset!$B$26=(MID(CELL("filename",C506),FIND("]",CELL("filename",C506))+1,255)),Testitaulu_Testtabell!C511,"")))</f>
        <v/>
      </c>
      <c r="D507" s="19" t="str">
        <f>IF(Aloitus_Start!$D$1="","",IF(B507="","",IF(C507="","",C507-B507)))</f>
        <v/>
      </c>
      <c r="E507" s="45" t="str">
        <f>IF(Aloitus_Start!$D$1="","",IF(B507="","",IF(B507=0,"",IF(B507=" ","",IF(C507="","",(C507/B507)-1)))))</f>
        <v/>
      </c>
      <c r="F507" s="19" t="str">
        <f ca="1">IF($A$3="","",IF(Aloitus_Start!$D$1="","",IF(B507="",IF(Aloitus_Start!$D$1="Suomi","Tieto puuttuu : "&amp;$A507,IF(Aloitus_Start!$D$1="Svenska","Information saknas : "&amp;$A507)),"")))</f>
        <v/>
      </c>
      <c r="G507" s="19" t="str">
        <f ca="1">IF($A$3="","",IF(Aloitus_Start!$D$1="","",IF(C507="",IF(Aloitus_Start!$D$1="Suomi","Tieto puuttuu : "&amp;$A507,IF(Aloitus_Start!$D$1="Svenska","Information saknas : "&amp;$A507)),"")))</f>
        <v/>
      </c>
    </row>
    <row r="508" spans="1:7" x14ac:dyDescent="0.2">
      <c r="A508" s="37" t="str">
        <f ca="1">IF(Testitaulu_Testtabell!$B$2="","",IF(Testitaulu_Testtabell!A512="","",IF(Asetukset!$B$26=(MID(CELL("filename",A507),FIND("]",CELL("filename",A507))+1,255)),Testitaulu_Testtabell!A512,"")))</f>
        <v/>
      </c>
      <c r="B508" s="19" t="str">
        <f ca="1">IF(Testitaulu_Testtabell!$B$2="","",IF(Testitaulu_Testtabell!B512="","",IF(Asetukset!$B$26=(MID(CELL("filename",B507),FIND("]",CELL("filename",B507))+1,255)),Testitaulu_Testtabell!B512,"")))</f>
        <v/>
      </c>
      <c r="C508" s="38" t="str">
        <f ca="1">IF(Testitaulu_Testtabell!$B$2="","",IF(Testitaulu_Testtabell!C512="","",IF(Asetukset!$B$26=(MID(CELL("filename",C507),FIND("]",CELL("filename",C507))+1,255)),Testitaulu_Testtabell!C512,"")))</f>
        <v/>
      </c>
      <c r="F508" s="19" t="str">
        <f ca="1">IF($A$3="","",IF(Aloitus_Start!$D$1="","",IF(B508="",IF(Aloitus_Start!$D$1="Suomi","Tieto puuttuu : "&amp;$A508,IF(Aloitus_Start!$D$1="Svenska","Information saknas : "&amp;$A508)),"")))</f>
        <v/>
      </c>
      <c r="G508" s="19" t="str">
        <f ca="1">IF($A$3="","",IF(Aloitus_Start!$D$1="","",IF(C508="",IF(Aloitus_Start!$D$1="Suomi","Tieto puuttuu : "&amp;$A508,IF(Aloitus_Start!$D$1="Svenska","Information saknas : "&amp;$A508)),"")))</f>
        <v/>
      </c>
    </row>
    <row r="509" spans="1:7" x14ac:dyDescent="0.2">
      <c r="A509" s="37" t="str">
        <f ca="1">IF(Testitaulu_Testtabell!$B$2="","",IF(Testitaulu_Testtabell!A513="","",IF(Asetukset!$B$26=(MID(CELL("filename",A508),FIND("]",CELL("filename",A508))+1,255)),Testitaulu_Testtabell!A513,"")))</f>
        <v/>
      </c>
      <c r="B509" s="19" t="str">
        <f ca="1">IF(Testitaulu_Testtabell!$B$2="","",IF(Testitaulu_Testtabell!B513="","",IF(Asetukset!$B$26=(MID(CELL("filename",B508),FIND("]",CELL("filename",B508))+1,255)),Testitaulu_Testtabell!B513,"")))</f>
        <v/>
      </c>
      <c r="C509" s="38" t="str">
        <f ca="1">IF(Testitaulu_Testtabell!$B$2="","",IF(Testitaulu_Testtabell!C513="","",IF(Asetukset!$B$26=(MID(CELL("filename",C508),FIND("]",CELL("filename",C508))+1,255)),Testitaulu_Testtabell!C513,"")))</f>
        <v/>
      </c>
      <c r="G509" s="19"/>
    </row>
    <row r="510" spans="1:7" x14ac:dyDescent="0.2">
      <c r="A510" s="37" t="str">
        <f ca="1">IF(Testitaulu_Testtabell!$B$2="","",IF(Testitaulu_Testtabell!A514="","",IF(Asetukset!$B$26=(MID(CELL("filename",A509),FIND("]",CELL("filename",A509))+1,255)),Testitaulu_Testtabell!A514,"")))</f>
        <v/>
      </c>
      <c r="B510" s="19" t="str">
        <f ca="1">IF(Testitaulu_Testtabell!$B$2="","",IF(Testitaulu_Testtabell!B514="","",IF(Asetukset!$B$26=(MID(CELL("filename",B509),FIND("]",CELL("filename",B509))+1,255)),Testitaulu_Testtabell!B514,"")))</f>
        <v/>
      </c>
      <c r="C510" s="38" t="str">
        <f ca="1">IF(Testitaulu_Testtabell!$B$2="","",IF(Testitaulu_Testtabell!C514="","",IF(Asetukset!$B$26=(MID(CELL("filename",C509),FIND("]",CELL("filename",C509))+1,255)),Testitaulu_Testtabell!C514,"")))</f>
        <v/>
      </c>
      <c r="D510" s="19" t="str">
        <f>IF(Aloitus_Start!$D$1="","",IF(B510="","",IF(C510="","",C510-B510)))</f>
        <v/>
      </c>
      <c r="E510" s="45" t="str">
        <f>IF(Aloitus_Start!$D$1="","",IF(B510="","",IF(B510=0,"",IF(B510=" ","",IF(C510="","",(C510/B510)-1)))))</f>
        <v/>
      </c>
      <c r="F510" s="19" t="str">
        <f ca="1">IF($A$3="","",IF(Aloitus_Start!$D$1="","",IF(B510="",IF(Aloitus_Start!$D$1="Suomi","Tieto puuttuu : "&amp;$A510,IF(Aloitus_Start!$D$1="Svenska","Information saknas : "&amp;$A510)),"")))</f>
        <v/>
      </c>
      <c r="G510" s="19" t="str">
        <f ca="1">IF($A$3="","",IF(Aloitus_Start!$D$1="","",IF(C510="",IF(Aloitus_Start!$D$1="Suomi","Tieto puuttuu : "&amp;$A510,IF(Aloitus_Start!$D$1="Svenska","Information saknas : "&amp;$A510)),"")))</f>
        <v/>
      </c>
    </row>
    <row r="511" spans="1:7" x14ac:dyDescent="0.2">
      <c r="A511" s="37" t="str">
        <f ca="1">IF(Testitaulu_Testtabell!$B$2="","",IF(Testitaulu_Testtabell!A515="","",IF(Asetukset!$B$26=(MID(CELL("filename",A510),FIND("]",CELL("filename",A510))+1,255)),Testitaulu_Testtabell!A515,"")))</f>
        <v/>
      </c>
      <c r="B511" s="19" t="str">
        <f ca="1">IF(Testitaulu_Testtabell!$B$2="","",IF(Testitaulu_Testtabell!B515="","",IF(Asetukset!$B$26=(MID(CELL("filename",B510),FIND("]",CELL("filename",B510))+1,255)),Testitaulu_Testtabell!B515,"")))</f>
        <v/>
      </c>
      <c r="C511" s="38" t="str">
        <f ca="1">IF(Testitaulu_Testtabell!$B$2="","",IF(Testitaulu_Testtabell!C515="","",IF(Asetukset!$B$26=(MID(CELL("filename",C510),FIND("]",CELL("filename",C510))+1,255)),Testitaulu_Testtabell!C515,"")))</f>
        <v/>
      </c>
      <c r="D511" s="19" t="str">
        <f>IF(Aloitus_Start!$D$1="","",IF(B511="","",IF(C511="","",C511-B511)))</f>
        <v/>
      </c>
      <c r="E511" s="45" t="str">
        <f>IF(Aloitus_Start!$D$1="","",IF(B511="","",IF(B511=0,"",IF(B511=" ","",IF(C511="","",(C511/B511)-1)))))</f>
        <v/>
      </c>
      <c r="F511" s="19" t="str">
        <f ca="1">IF($A$3="","",IF(Aloitus_Start!$D$1="","",IF(B511="",IF(Aloitus_Start!$D$1="Suomi","Tieto puuttuu : "&amp;$A511,IF(Aloitus_Start!$D$1="Svenska","Information saknas : "&amp;$A511)),"")))</f>
        <v/>
      </c>
      <c r="G511" s="19" t="str">
        <f ca="1">IF($A$3="","",IF(Aloitus_Start!$D$1="","",IF(C511="",IF(Aloitus_Start!$D$1="Suomi","Tieto puuttuu : "&amp;$A511,IF(Aloitus_Start!$D$1="Svenska","Information saknas : "&amp;$A511)),"")))</f>
        <v/>
      </c>
    </row>
    <row r="512" spans="1:7" x14ac:dyDescent="0.2">
      <c r="A512" s="37" t="str">
        <f ca="1">IF(Testitaulu_Testtabell!$B$2="","",IF(Testitaulu_Testtabell!A516="","",IF(Asetukset!$B$26=(MID(CELL("filename",A511),FIND("]",CELL("filename",A511))+1,255)),Testitaulu_Testtabell!A516,"")))</f>
        <v/>
      </c>
      <c r="B512" s="19" t="str">
        <f ca="1">IF(Testitaulu_Testtabell!$B$2="","",IF(Testitaulu_Testtabell!B516="","",IF(Asetukset!$B$26=(MID(CELL("filename",B511),FIND("]",CELL("filename",B511))+1,255)),Testitaulu_Testtabell!B516,"")))</f>
        <v/>
      </c>
      <c r="C512" s="38" t="str">
        <f ca="1">IF(Testitaulu_Testtabell!$B$2="","",IF(Testitaulu_Testtabell!C516="","",IF(Asetukset!$B$26=(MID(CELL("filename",C511),FIND("]",CELL("filename",C511))+1,255)),Testitaulu_Testtabell!C516,"")))</f>
        <v/>
      </c>
      <c r="F512" s="19" t="str">
        <f ca="1">IF($A$3="","",IF(Aloitus_Start!$D$1="","",IF(B512="",IF(Aloitus_Start!$D$1="Suomi","Tieto puuttuu : "&amp;$A512,IF(Aloitus_Start!$D$1="Svenska","Information saknas : "&amp;$A512)),"")))</f>
        <v/>
      </c>
      <c r="G512" s="19" t="str">
        <f ca="1">IF($A$3="","",IF(Aloitus_Start!$D$1="","",IF(C512="",IF(Aloitus_Start!$D$1="Suomi","Tieto puuttuu : "&amp;$A512,IF(Aloitus_Start!$D$1="Svenska","Information saknas : "&amp;$A512)),"")))</f>
        <v/>
      </c>
    </row>
    <row r="513" spans="1:7" x14ac:dyDescent="0.2">
      <c r="A513" s="37" t="str">
        <f ca="1">IF(Testitaulu_Testtabell!$B$2="","",IF(Testitaulu_Testtabell!A517="","",IF(Asetukset!$B$26=(MID(CELL("filename",A512),FIND("]",CELL("filename",A512))+1,255)),Testitaulu_Testtabell!A517,"")))</f>
        <v/>
      </c>
      <c r="B513" s="19" t="str">
        <f ca="1">IF(Testitaulu_Testtabell!$B$2="","",IF(Testitaulu_Testtabell!B517="","",IF(Asetukset!$B$26=(MID(CELL("filename",B512),FIND("]",CELL("filename",B512))+1,255)),Testitaulu_Testtabell!B517,"")))</f>
        <v/>
      </c>
      <c r="C513" s="38" t="str">
        <f ca="1">IF(Testitaulu_Testtabell!$B$2="","",IF(Testitaulu_Testtabell!C517="","",IF(Asetukset!$B$26=(MID(CELL("filename",C512),FIND("]",CELL("filename",C512))+1,255)),Testitaulu_Testtabell!C517,"")))</f>
        <v/>
      </c>
      <c r="D513" s="19" t="str">
        <f>IF(Aloitus_Start!$D$1="","",IF(B513="","",IF(C513="","",C513-B513)))</f>
        <v/>
      </c>
      <c r="E513" s="45" t="str">
        <f>IF(Aloitus_Start!$D$1="","",IF(B513="","",IF(B513=0,"",IF(B513=" ","",IF(C513="","",(C513/B513)-1)))))</f>
        <v/>
      </c>
      <c r="F513" s="19" t="str">
        <f ca="1">IF($A$3="","",IF(Aloitus_Start!$D$1="","",IF(B513="",IF(Aloitus_Start!$D$1="Suomi","Tieto puuttuu : "&amp;$A513,IF(Aloitus_Start!$D$1="Svenska","Information saknas : "&amp;$A513)),"")))</f>
        <v/>
      </c>
      <c r="G513" s="19" t="str">
        <f ca="1">IF($A$3="","",IF(Aloitus_Start!$D$1="","",IF(C513="",IF(Aloitus_Start!$D$1="Suomi","Tieto puuttuu : "&amp;$A513,IF(Aloitus_Start!$D$1="Svenska","Information saknas : "&amp;$A513)),"")))</f>
        <v/>
      </c>
    </row>
    <row r="514" spans="1:7" x14ac:dyDescent="0.2">
      <c r="A514" s="37" t="str">
        <f ca="1">IF(Testitaulu_Testtabell!$B$2="","",IF(Testitaulu_Testtabell!A518="","",IF(Asetukset!$B$26=(MID(CELL("filename",A513),FIND("]",CELL("filename",A513))+1,255)),Testitaulu_Testtabell!A518,"")))</f>
        <v/>
      </c>
      <c r="B514" s="19" t="str">
        <f ca="1">IF(Testitaulu_Testtabell!$B$2="","",IF(Testitaulu_Testtabell!B518="","",IF(Asetukset!$B$26=(MID(CELL("filename",B513),FIND("]",CELL("filename",B513))+1,255)),Testitaulu_Testtabell!B518,"")))</f>
        <v/>
      </c>
      <c r="C514" s="38" t="str">
        <f ca="1">IF(Testitaulu_Testtabell!$B$2="","",IF(Testitaulu_Testtabell!C518="","",IF(Asetukset!$B$26=(MID(CELL("filename",C513),FIND("]",CELL("filename",C513))+1,255)),Testitaulu_Testtabell!C518,"")))</f>
        <v/>
      </c>
      <c r="D514" s="19" t="str">
        <f>IF(Aloitus_Start!$D$1="","",IF(B514="","",IF(C514="","",C514-B514)))</f>
        <v/>
      </c>
      <c r="E514" s="45" t="str">
        <f>IF(Aloitus_Start!$D$1="","",IF(B514="","",IF(B514=0,"",IF(B514=" ","",IF(C514="","",(C514/B514)-1)))))</f>
        <v/>
      </c>
      <c r="F514" s="19" t="str">
        <f ca="1">IF($A$3="","",IF(Aloitus_Start!$D$1="","",IF(B514="",IF(Aloitus_Start!$D$1="Suomi","Tieto puuttuu : "&amp;$A514,IF(Aloitus_Start!$D$1="Svenska","Information saknas : "&amp;$A514)),"")))</f>
        <v/>
      </c>
      <c r="G514" s="19" t="str">
        <f ca="1">IF($A$3="","",IF(Aloitus_Start!$D$1="","",IF(C514="",IF(Aloitus_Start!$D$1="Suomi","Tieto puuttuu : "&amp;$A514,IF(Aloitus_Start!$D$1="Svenska","Information saknas : "&amp;$A514)),"")))</f>
        <v/>
      </c>
    </row>
    <row r="515" spans="1:7" x14ac:dyDescent="0.2">
      <c r="A515" s="37" t="str">
        <f ca="1">IF(Testitaulu_Testtabell!$B$2="","",IF(Testitaulu_Testtabell!A519="","",IF(Asetukset!$B$26=(MID(CELL("filename",A514),FIND("]",CELL("filename",A514))+1,255)),Testitaulu_Testtabell!A519,"")))</f>
        <v/>
      </c>
      <c r="B515" s="19" t="str">
        <f ca="1">IF(Testitaulu_Testtabell!$B$2="","",IF(Testitaulu_Testtabell!B519="","",IF(Asetukset!$B$26=(MID(CELL("filename",B514),FIND("]",CELL("filename",B514))+1,255)),Testitaulu_Testtabell!B519,"")))</f>
        <v/>
      </c>
      <c r="C515" s="38" t="str">
        <f ca="1">IF(Testitaulu_Testtabell!$B$2="","",IF(Testitaulu_Testtabell!C519="","",IF(Asetukset!$B$26=(MID(CELL("filename",C514),FIND("]",CELL("filename",C514))+1,255)),Testitaulu_Testtabell!C519,"")))</f>
        <v/>
      </c>
      <c r="G515" s="19"/>
    </row>
    <row r="516" spans="1:7" x14ac:dyDescent="0.2">
      <c r="A516" s="37" t="str">
        <f ca="1">IF(Testitaulu_Testtabell!$B$2="","",IF(Testitaulu_Testtabell!A520="","",IF(Asetukset!$B$26=(MID(CELL("filename",A515),FIND("]",CELL("filename",A515))+1,255)),Testitaulu_Testtabell!A520,"")))</f>
        <v/>
      </c>
      <c r="B516" s="19" t="str">
        <f ca="1">IF(Testitaulu_Testtabell!$B$2="","",IF(Testitaulu_Testtabell!B520="","",IF(Asetukset!$B$26=(MID(CELL("filename",B515),FIND("]",CELL("filename",B515))+1,255)),Testitaulu_Testtabell!B520,"")))</f>
        <v/>
      </c>
      <c r="C516" s="38" t="str">
        <f ca="1">IF(Testitaulu_Testtabell!$B$2="","",IF(Testitaulu_Testtabell!C520="","",IF(Asetukset!$B$26=(MID(CELL("filename",C515),FIND("]",CELL("filename",C515))+1,255)),Testitaulu_Testtabell!C520,"")))</f>
        <v/>
      </c>
      <c r="D516" s="19" t="str">
        <f>IF(Aloitus_Start!$D$1="","",IF(B516="","",IF(C516="","",C516-B516)))</f>
        <v/>
      </c>
      <c r="E516" s="45" t="str">
        <f>IF(Aloitus_Start!$D$1="","",IF(B516="","",IF(B516=0,"",IF(B516=" ","",IF(C516="","",(C516/B516)-1)))))</f>
        <v/>
      </c>
      <c r="F516" s="19" t="str">
        <f ca="1">IF($A$3="","",IF(Aloitus_Start!$D$1="","",IF(B516="",IF(Aloitus_Start!$D$1="Suomi","Tieto puuttuu : "&amp;$A516,IF(Aloitus_Start!$D$1="Svenska","Information saknas : "&amp;$A516)),"")))</f>
        <v/>
      </c>
      <c r="G516" s="19" t="str">
        <f ca="1">IF($A$3="","",IF(Aloitus_Start!$D$1="","",IF(C516="",IF(Aloitus_Start!$D$1="Suomi","Tieto puuttuu : "&amp;$A516,IF(Aloitus_Start!$D$1="Svenska","Information saknas : "&amp;$A516)),"")))</f>
        <v/>
      </c>
    </row>
    <row r="517" spans="1:7" x14ac:dyDescent="0.2">
      <c r="A517" s="37" t="str">
        <f ca="1">IF(Testitaulu_Testtabell!$B$2="","",IF(Testitaulu_Testtabell!A521="","",IF(Asetukset!$B$26=(MID(CELL("filename",A516),FIND("]",CELL("filename",A516))+1,255)),Testitaulu_Testtabell!A521,"")))</f>
        <v/>
      </c>
      <c r="B517" s="19" t="str">
        <f ca="1">IF(Testitaulu_Testtabell!$B$2="","",IF(Testitaulu_Testtabell!B521="","",IF(Asetukset!$B$26=(MID(CELL("filename",B516),FIND("]",CELL("filename",B516))+1,255)),Testitaulu_Testtabell!B521,"")))</f>
        <v/>
      </c>
      <c r="C517" s="38" t="str">
        <f ca="1">IF(Testitaulu_Testtabell!$B$2="","",IF(Testitaulu_Testtabell!C521="","",IF(Asetukset!$B$26=(MID(CELL("filename",C516),FIND("]",CELL("filename",C516))+1,255)),Testitaulu_Testtabell!C521,"")))</f>
        <v/>
      </c>
      <c r="D517" s="19" t="str">
        <f>IF(Aloitus_Start!$D$1="","",IF(B517="","",IF(C517="","",C517-B517)))</f>
        <v/>
      </c>
      <c r="E517" s="45" t="str">
        <f>IF(Aloitus_Start!$D$1="","",IF(B517="","",IF(B517=0,"",IF(B517=" ","",IF(C517="","",(C517/B517)-1)))))</f>
        <v/>
      </c>
      <c r="F517" s="19" t="str">
        <f ca="1">IF($A$3="","",IF(Aloitus_Start!$D$1="","",IF(B517="",IF(Aloitus_Start!$D$1="Suomi","Tieto puuttuu : "&amp;$A517,IF(Aloitus_Start!$D$1="Svenska","Information saknas : "&amp;$A517)),"")))</f>
        <v/>
      </c>
      <c r="G517" s="19" t="str">
        <f ca="1">IF($A$3="","",IF(Aloitus_Start!$D$1="","",IF(C517="",IF(Aloitus_Start!$D$1="Suomi","Tieto puuttuu : "&amp;$A517,IF(Aloitus_Start!$D$1="Svenska","Information saknas : "&amp;$A517)),"")))</f>
        <v/>
      </c>
    </row>
    <row r="518" spans="1:7" x14ac:dyDescent="0.2">
      <c r="A518" s="37" t="str">
        <f ca="1">IF(Testitaulu_Testtabell!$B$2="","",IF(Testitaulu_Testtabell!A522="","",IF(Asetukset!$B$26=(MID(CELL("filename",A517),FIND("]",CELL("filename",A517))+1,255)),Testitaulu_Testtabell!A522,"")))</f>
        <v/>
      </c>
      <c r="B518" s="19" t="str">
        <f ca="1">IF(Testitaulu_Testtabell!$B$2="","",IF(Testitaulu_Testtabell!B522="","",IF(Asetukset!$B$26=(MID(CELL("filename",B517),FIND("]",CELL("filename",B517))+1,255)),Testitaulu_Testtabell!B522,"")))</f>
        <v/>
      </c>
      <c r="C518" s="38" t="str">
        <f ca="1">IF(Testitaulu_Testtabell!$B$2="","",IF(Testitaulu_Testtabell!C522="","",IF(Asetukset!$B$26=(MID(CELL("filename",C517),FIND("]",CELL("filename",C517))+1,255)),Testitaulu_Testtabell!C522,"")))</f>
        <v/>
      </c>
      <c r="F518" s="19" t="str">
        <f ca="1">IF($A$3="","",IF(Aloitus_Start!$D$1="","",IF(B518="",IF(Aloitus_Start!$D$1="Suomi","Tieto puuttuu : "&amp;$A518,IF(Aloitus_Start!$D$1="Svenska","Information saknas : "&amp;$A518)),"")))</f>
        <v/>
      </c>
      <c r="G518" s="19" t="str">
        <f ca="1">IF($A$3="","",IF(Aloitus_Start!$D$1="","",IF(C518="",IF(Aloitus_Start!$D$1="Suomi","Tieto puuttuu : "&amp;$A518,IF(Aloitus_Start!$D$1="Svenska","Information saknas : "&amp;$A518)),"")))</f>
        <v/>
      </c>
    </row>
    <row r="519" spans="1:7" x14ac:dyDescent="0.2">
      <c r="A519" s="37" t="str">
        <f ca="1">IF(Testitaulu_Testtabell!$B$2="","",IF(Testitaulu_Testtabell!A523="","",IF(Asetukset!$B$26=(MID(CELL("filename",A518),FIND("]",CELL("filename",A518))+1,255)),Testitaulu_Testtabell!A523,"")))</f>
        <v/>
      </c>
      <c r="B519" s="19" t="str">
        <f ca="1">IF(Testitaulu_Testtabell!$B$2="","",IF(Testitaulu_Testtabell!B523="","",IF(Asetukset!$B$26=(MID(CELL("filename",B518),FIND("]",CELL("filename",B518))+1,255)),Testitaulu_Testtabell!B523,"")))</f>
        <v/>
      </c>
      <c r="C519" s="38" t="str">
        <f ca="1">IF(Testitaulu_Testtabell!$B$2="","",IF(Testitaulu_Testtabell!C523="","",IF(Asetukset!$B$26=(MID(CELL("filename",C518),FIND("]",CELL("filename",C518))+1,255)),Testitaulu_Testtabell!C523,"")))</f>
        <v/>
      </c>
      <c r="D519" s="19" t="str">
        <f>IF(Aloitus_Start!$D$1="","",IF(B519="","",IF(C519="","",C519-B519)))</f>
        <v/>
      </c>
      <c r="E519" s="45" t="str">
        <f>IF(Aloitus_Start!$D$1="","",IF(B519="","",IF(B519=0,"",IF(B519=" ","",IF(C519="","",(C519/B519)-1)))))</f>
        <v/>
      </c>
      <c r="F519" s="19" t="str">
        <f ca="1">IF($A$3="","",IF(Aloitus_Start!$D$1="","",IF(B519="",IF(Aloitus_Start!$D$1="Suomi","Tieto puuttuu : "&amp;$A519,IF(Aloitus_Start!$D$1="Svenska","Information saknas : "&amp;$A519)),"")))</f>
        <v/>
      </c>
      <c r="G519" s="19" t="str">
        <f ca="1">IF($A$3="","",IF(Aloitus_Start!$D$1="","",IF(C519="",IF(Aloitus_Start!$D$1="Suomi","Tieto puuttuu : "&amp;$A519,IF(Aloitus_Start!$D$1="Svenska","Information saknas : "&amp;$A519)),"")))</f>
        <v/>
      </c>
    </row>
    <row r="520" spans="1:7" x14ac:dyDescent="0.2">
      <c r="A520" s="37" t="str">
        <f ca="1">IF(Testitaulu_Testtabell!$B$2="","",IF(Testitaulu_Testtabell!A524="","",IF(Asetukset!$B$26=(MID(CELL("filename",A519),FIND("]",CELL("filename",A519))+1,255)),Testitaulu_Testtabell!A524,"")))</f>
        <v/>
      </c>
      <c r="B520" s="19" t="str">
        <f ca="1">IF(Testitaulu_Testtabell!$B$2="","",IF(Testitaulu_Testtabell!B524="","",IF(Asetukset!$B$26=(MID(CELL("filename",B519),FIND("]",CELL("filename",B519))+1,255)),Testitaulu_Testtabell!B524,"")))</f>
        <v/>
      </c>
      <c r="C520" s="38" t="str">
        <f ca="1">IF(Testitaulu_Testtabell!$B$2="","",IF(Testitaulu_Testtabell!C524="","",IF(Asetukset!$B$26=(MID(CELL("filename",C519),FIND("]",CELL("filename",C519))+1,255)),Testitaulu_Testtabell!C524,"")))</f>
        <v/>
      </c>
      <c r="D520" s="19" t="str">
        <f>IF(Aloitus_Start!$D$1="","",IF(B520="","",IF(C520="","",C520-B520)))</f>
        <v/>
      </c>
      <c r="E520" s="45" t="str">
        <f>IF(Aloitus_Start!$D$1="","",IF(B520="","",IF(B520=0,"",IF(B520=" ","",IF(C520="","",(C520/B520)-1)))))</f>
        <v/>
      </c>
      <c r="F520" s="19" t="str">
        <f ca="1">IF($A$3="","",IF(Aloitus_Start!$D$1="","",IF(B520="",IF(Aloitus_Start!$D$1="Suomi","Tieto puuttuu : "&amp;$A520,IF(Aloitus_Start!$D$1="Svenska","Information saknas : "&amp;$A520)),"")))</f>
        <v/>
      </c>
      <c r="G520" s="19" t="str">
        <f ca="1">IF($A$3="","",IF(Aloitus_Start!$D$1="","",IF(C520="",IF(Aloitus_Start!$D$1="Suomi","Tieto puuttuu : "&amp;$A520,IF(Aloitus_Start!$D$1="Svenska","Information saknas : "&amp;$A520)),"")))</f>
        <v/>
      </c>
    </row>
    <row r="521" spans="1:7" x14ac:dyDescent="0.2">
      <c r="A521" s="37" t="str">
        <f ca="1">IF(Testitaulu_Testtabell!$B$2="","",IF(Testitaulu_Testtabell!A525="","",IF(Asetukset!$B$26=(MID(CELL("filename",A520),FIND("]",CELL("filename",A520))+1,255)),Testitaulu_Testtabell!A525,"")))</f>
        <v/>
      </c>
      <c r="B521" s="19" t="str">
        <f ca="1">IF(Testitaulu_Testtabell!$B$2="","",IF(Testitaulu_Testtabell!B525="","",IF(Asetukset!$B$26=(MID(CELL("filename",B520),FIND("]",CELL("filename",B520))+1,255)),Testitaulu_Testtabell!B525,"")))</f>
        <v/>
      </c>
      <c r="C521" s="38" t="str">
        <f ca="1">IF(Testitaulu_Testtabell!$B$2="","",IF(Testitaulu_Testtabell!C525="","",IF(Asetukset!$B$26=(MID(CELL("filename",C520),FIND("]",CELL("filename",C520))+1,255)),Testitaulu_Testtabell!C525,"")))</f>
        <v/>
      </c>
      <c r="D521" s="19" t="str">
        <f>IF(Aloitus_Start!$D$1="","",IF(B521="","",IF(C521="","",C521-B521)))</f>
        <v/>
      </c>
      <c r="E521" s="45" t="str">
        <f>IF(Aloitus_Start!$D$1="","",IF(B521="","",IF(B521=0,"",IF(B521=" ","",IF(C521="","",(C521/B521)-1)))))</f>
        <v/>
      </c>
      <c r="F521" s="19" t="str">
        <f ca="1">IF($A$3="","",IF(Aloitus_Start!$D$1="","",IF(B521="",IF(Aloitus_Start!$D$1="Suomi","Tieto puuttuu : "&amp;$A521,IF(Aloitus_Start!$D$1="Svenska","Information saknas : "&amp;$A521)),"")))</f>
        <v/>
      </c>
      <c r="G521" s="19" t="str">
        <f ca="1">IF($A$3="","",IF(Aloitus_Start!$D$1="","",IF(C521="",IF(Aloitus_Start!$D$1="Suomi","Tieto puuttuu : "&amp;$A521,IF(Aloitus_Start!$D$1="Svenska","Information saknas : "&amp;$A521)),"")))</f>
        <v/>
      </c>
    </row>
    <row r="522" spans="1:7" x14ac:dyDescent="0.2">
      <c r="A522" s="37" t="str">
        <f ca="1">IF(Testitaulu_Testtabell!$B$2="","",IF(Testitaulu_Testtabell!A526="","",IF(Asetukset!$B$26=(MID(CELL("filename",A521),FIND("]",CELL("filename",A521))+1,255)),Testitaulu_Testtabell!A526,"")))</f>
        <v/>
      </c>
      <c r="B522" s="19" t="str">
        <f ca="1">IF(Testitaulu_Testtabell!$B$2="","",IF(Testitaulu_Testtabell!B526="","",IF(Asetukset!$B$26=(MID(CELL("filename",B521),FIND("]",CELL("filename",B521))+1,255)),Testitaulu_Testtabell!B526,"")))</f>
        <v/>
      </c>
      <c r="C522" s="38" t="str">
        <f ca="1">IF(Testitaulu_Testtabell!$B$2="","",IF(Testitaulu_Testtabell!C526="","",IF(Asetukset!$B$26=(MID(CELL("filename",C521),FIND("]",CELL("filename",C521))+1,255)),Testitaulu_Testtabell!C526,"")))</f>
        <v/>
      </c>
      <c r="D522" s="19" t="str">
        <f>IF(Aloitus_Start!$D$1="","",IF(B522="","",IF(C522="","",C522-B522)))</f>
        <v/>
      </c>
      <c r="E522" s="45" t="str">
        <f>IF(Aloitus_Start!$D$1="","",IF(B522="","",IF(B522=0,"",IF(B522=" ","",IF(C522="","",(C522/B522)-1)))))</f>
        <v/>
      </c>
      <c r="F522" s="19" t="str">
        <f ca="1">IF($A$3="","",IF(Aloitus_Start!$D$1="","",IF(B522="",IF(Aloitus_Start!$D$1="Suomi","Tieto puuttuu : "&amp;$A522,IF(Aloitus_Start!$D$1="Svenska","Information saknas : "&amp;$A522)),"")))</f>
        <v/>
      </c>
      <c r="G522" s="19" t="str">
        <f ca="1">IF($A$3="","",IF(Aloitus_Start!$D$1="","",IF(C522="",IF(Aloitus_Start!$D$1="Suomi","Tieto puuttuu : "&amp;$A522,IF(Aloitus_Start!$D$1="Svenska","Information saknas : "&amp;$A522)),"")))</f>
        <v/>
      </c>
    </row>
    <row r="523" spans="1:7" ht="12" thickBot="1" x14ac:dyDescent="0.25">
      <c r="A523" s="39" t="str">
        <f ca="1">IF(Testitaulu_Testtabell!$B$2="","",IF(Testitaulu_Testtabell!A527="","",IF(Asetukset!$B$26=(MID(CELL("filename",A522),FIND("]",CELL("filename",A522))+1,255)),Testitaulu_Testtabell!A527,"")))</f>
        <v/>
      </c>
      <c r="B523" s="40" t="str">
        <f ca="1">IF(Testitaulu_Testtabell!$B$2="","",IF(Testitaulu_Testtabell!B527="","",IF(Asetukset!$B$26=(MID(CELL("filename",B522),FIND("]",CELL("filename",B522))+1,255)),Testitaulu_Testtabell!B527,"")))</f>
        <v/>
      </c>
      <c r="C523" s="41" t="str">
        <f ca="1">IF(Testitaulu_Testtabell!$B$2="","",IF(Testitaulu_Testtabell!C527="","",IF(Asetukset!$B$26=(MID(CELL("filename",C522),FIND("]",CELL("filename",C522))+1,255)),Testitaulu_Testtabell!C527,"")))</f>
        <v/>
      </c>
      <c r="D523" s="19" t="str">
        <f>IF(Aloitus_Start!$D$1="","",IF(B523="","",IF(C523="","",C523-B523)))</f>
        <v/>
      </c>
      <c r="E523" s="45" t="str">
        <f>IF(Aloitus_Start!$D$1="","",IF(B523="","",IF(B523=0,"",IF(B523=" ","",IF(C523="","",(C523/B523)-1)))))</f>
        <v/>
      </c>
      <c r="F523" s="19" t="str">
        <f ca="1">IF($A$3="","",IF(Aloitus_Start!$D$1="","",IF(B523="",IF(Aloitus_Start!$D$1="Suomi","Tieto puuttuu : "&amp;$A523,IF(Aloitus_Start!$D$1="Svenska","Information saknas : "&amp;$A523)),"")))</f>
        <v/>
      </c>
      <c r="G523" s="19" t="str">
        <f ca="1">IF($A$3="","",IF(Aloitus_Start!$D$1="","",IF(C523="",IF(Aloitus_Start!$D$1="Suomi","Tieto puuttuu : "&amp;$A523,IF(Aloitus_Start!$D$1="Svenska","Information saknas : "&amp;$A523)),"")))</f>
        <v/>
      </c>
    </row>
  </sheetData>
  <sheetProtection algorithmName="SHA-512" hashValue="V3Gu3K7ollTO9useIsu8YRTKStU6me0w2rEBL/3w2xgnL6iWKst6ABL3dxcFQKWa1JoDcuNDZXkCzwn6lX2Tuw==" saltValue="PExcaeUWPc9t4fIdP/geHw==" spinCount="100000" sheet="1" objects="1" scenarios="1"/>
  <mergeCells count="1">
    <mergeCell ref="C2:D2"/>
  </mergeCells>
  <conditionalFormatting sqref="F2">
    <cfRule type="cellIs" dxfId="14" priority="4" operator="equal">
      <formula>"Valitse kieli - Välj språket"</formula>
    </cfRule>
  </conditionalFormatting>
  <conditionalFormatting sqref="F2">
    <cfRule type="cellIs" dxfId="13" priority="7" operator="equal">
      <formula>"Valitse kieli - Välj spåket"</formula>
    </cfRule>
  </conditionalFormatting>
  <conditionalFormatting sqref="C2">
    <cfRule type="cellIs" dxfId="12" priority="2" operator="equal">
      <formula>"Siivoa testitaulu / Städ testtabell"</formula>
    </cfRule>
    <cfRule type="cellIs" dxfId="11" priority="3" operator="equal">
      <formula>"Siivoa testitaulu / Städ testtabell"</formula>
    </cfRule>
  </conditionalFormatting>
  <conditionalFormatting sqref="C2:D2">
    <cfRule type="cellIs" dxfId="10" priority="1" operator="notEqual">
      <formula>"Siivoa testitaulu / Städ testtabell"</formula>
    </cfRule>
  </conditionalFormatting>
  <hyperlinks>
    <hyperlink ref="F2" location="Kielivalinta" display="Kielivalinta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612"/>
  <sheetViews>
    <sheetView workbookViewId="0"/>
  </sheetViews>
  <sheetFormatPr defaultColWidth="9.140625" defaultRowHeight="11.25" x14ac:dyDescent="0.2"/>
  <cols>
    <col min="1" max="1" width="76.28515625" style="36" bestFit="1" customWidth="1"/>
    <col min="2" max="3" width="19.28515625" style="42" customWidth="1"/>
    <col min="4" max="4" width="9.5703125" style="19" customWidth="1"/>
    <col min="5" max="5" width="9.5703125" style="45" customWidth="1"/>
    <col min="6" max="6" width="29.7109375" style="19" customWidth="1"/>
    <col min="7" max="7" width="29.7109375" style="36" customWidth="1"/>
    <col min="8" max="16384" width="9.140625" style="36"/>
  </cols>
  <sheetData>
    <row r="1" spans="1:7" s="28" customFormat="1" ht="15" x14ac:dyDescent="0.25">
      <c r="A1" s="24" t="str">
        <f ca="1">IF(Aloitus_Start!$D$1="","Olet taulussa / Du är i tabellen "&amp;MID(CELL("filename",A1),FIND("]",CELL("filename",A1))+1,255),IF(Aloitus_Start!$D$1="Suomi","Olet taulussa "&amp;MID(CELL("filename",A1),FIND("]",CELL("filename",A1))+1,255),IF(Aloitus_Start!$D$1="Svenska","Du är i tabellen "&amp;MID(CELL("filename",A1),FIND("]",CELL("filename",A1))+1,255))))</f>
        <v>Olet taulussa / Du är i tabellen Valtak_Statsnivå</v>
      </c>
      <c r="B1" s="25"/>
      <c r="C1" s="26" t="str">
        <f ca="1" xml:space="preserve"> MID(CELL("filename",C1),FIND("]",CELL("filename",C1))+1,255)</f>
        <v>Valtak_Statsnivå</v>
      </c>
      <c r="D1" s="26"/>
      <c r="E1" s="43"/>
      <c r="F1" s="27" t="str">
        <f ca="1" xml:space="preserve"> MID(CELL("filename",F1),FIND("]",CELL("filename",F1))+1,255)</f>
        <v>Valtak_Statsnivå</v>
      </c>
    </row>
    <row r="2" spans="1:7" s="28" customFormat="1" ht="15.75" thickBot="1" x14ac:dyDescent="0.3">
      <c r="A2" s="29" t="str">
        <f ca="1">"Liitä tiedot tauluun "&amp;Testitaulu_Testtabell!C1&amp;" ja valitse siellä oikea kirjastotyyppi"</f>
        <v>Liitä tiedot tauluun Testitaulu_Testtabell ja valitse siellä oikea kirjastotyyppi</v>
      </c>
      <c r="B2" s="30"/>
      <c r="C2" s="75" t="str">
        <f ca="1">IF($A$3="","",IFERROR(SUM(D4:E578),"Siivoa testitaulu / Städ testtabell"))</f>
        <v/>
      </c>
      <c r="D2" s="76"/>
      <c r="E2" s="43"/>
      <c r="F2" s="31" t="str">
        <f>IF(Aloitus_Start!$D$1="","Valitse kieli - Välj språket","")</f>
        <v>Valitse kieli - Välj språket</v>
      </c>
    </row>
    <row r="3" spans="1:7" ht="23.25" customHeight="1" x14ac:dyDescent="0.2">
      <c r="A3" s="32" t="str">
        <f ca="1">IF(Testitaulu_Testtabell!$B$2="","",IF(Testitaulu_Testtabell!A7="","",IF(Asetukset!$B$26=(MID(CELL("filename",A2),FIND("]",CELL("filename",A2))+1,255)),Testitaulu_Testtabell!A7,"")))</f>
        <v/>
      </c>
      <c r="B3" s="33" t="str">
        <f ca="1">IF(Testitaulu_Testtabell!$B$2="","",IF(Testitaulu_Testtabell!B7="","",IF(Asetukset!$B$26=(MID(CELL("filename",B2),FIND("]",CELL("filename",B2))+1,255)),Testitaulu_Testtabell!B7,"")))</f>
        <v/>
      </c>
      <c r="C3" s="34" t="str">
        <f ca="1">IF(Testitaulu_Testtabell!$B$2="","",IF(Testitaulu_Testtabell!C7="","",IF(Asetukset!$B$26=(MID(CELL("filename",C2),FIND("]",CELL("filename",C2))+1,255)),Testitaulu_Testtabell!C7,"")))</f>
        <v/>
      </c>
      <c r="D3" s="35" t="str">
        <f ca="1">IF($A$3="","",IF(Aloitus_Start!$D$1="Suomi","Muutos",IF(Aloitus_Start!$D$1="Svenska","Förändring","")))</f>
        <v/>
      </c>
      <c r="E3" s="44" t="str">
        <f ca="1">IF($A$3="","",IF(Aloitus_Start!$D$1="Suomi","Muutos%",IF(Aloitus_Start!$D$1="Svenska","Förändr%","")))</f>
        <v/>
      </c>
      <c r="F3" s="19" t="str">
        <f ca="1">IF($A$3="","",IF(Aloitus_Start!$D$1="Suomi","Huom. - "&amp;B4,IF(Aloitus_Start!$D$1="Svenska","Obs. - "&amp;B4,"")))</f>
        <v/>
      </c>
      <c r="G3" s="19" t="str">
        <f ca="1">IF($A$3="","",IF(Aloitus_Start!$D$1="Suomi","Huom. - "&amp;C4,IF(Aloitus_Start!$D$1="Svenska","Obs. - "&amp;C4,"")))</f>
        <v/>
      </c>
    </row>
    <row r="4" spans="1:7" x14ac:dyDescent="0.2">
      <c r="A4" s="37" t="str">
        <f ca="1">IF(Testitaulu_Testtabell!$B$2="","",IF(Testitaulu_Testtabell!A8="","",IF(Asetukset!$B$26=(MID(CELL("filename",A3),FIND("]",CELL("filename",A3))+1,255)),Testitaulu_Testtabell!A8,"")))</f>
        <v/>
      </c>
      <c r="B4" s="19" t="str">
        <f ca="1">IF(Testitaulu_Testtabell!$B$2="","",IF(Testitaulu_Testtabell!B8="","",IF(Asetukset!$B$26=(MID(CELL("filename",B3),FIND("]",CELL("filename",B3))+1,255)),Testitaulu_Testtabell!B8,"")))</f>
        <v/>
      </c>
      <c r="C4" s="38" t="str">
        <f ca="1">IF(Testitaulu_Testtabell!$B$2="","",IF(Testitaulu_Testtabell!C8="","",IF(Asetukset!$B$26=(MID(CELL("filename",C3),FIND("]",CELL("filename",C3))+1,255)),Testitaulu_Testtabell!C8,"")))</f>
        <v/>
      </c>
      <c r="G4" s="19"/>
    </row>
    <row r="5" spans="1:7" x14ac:dyDescent="0.2">
      <c r="A5" s="37" t="str">
        <f ca="1">IF(Testitaulu_Testtabell!$B$2="","",IF(Testitaulu_Testtabell!A9="","",IF(Asetukset!$B$26=(MID(CELL("filename",A4),FIND("]",CELL("filename",A4))+1,255)),Testitaulu_Testtabell!A9,"")))</f>
        <v/>
      </c>
      <c r="B5" s="19" t="str">
        <f ca="1">IF(Testitaulu_Testtabell!$B$2="","",IF(Testitaulu_Testtabell!B9="","",IF(Asetukset!$B$26=(MID(CELL("filename",B4),FIND("]",CELL("filename",B4))+1,255)),Testitaulu_Testtabell!B9,"")))</f>
        <v/>
      </c>
      <c r="C5" s="38" t="str">
        <f ca="1">IF(Testitaulu_Testtabell!$B$2="","",IF(Testitaulu_Testtabell!C9="","",IF(Asetukset!$B$26=(MID(CELL("filename",C4),FIND("]",CELL("filename",C4))+1,255)),Testitaulu_Testtabell!C9,"")))</f>
        <v/>
      </c>
      <c r="D5" s="19" t="str">
        <f>IF(Aloitus_Start!$D$1="","",IF(B5="","",IF(C5="","",C5-B5)))</f>
        <v/>
      </c>
      <c r="E5" s="45" t="str">
        <f>IF(Aloitus_Start!$D$1="","",IF(B5="","",IF(B5=0,"",IF(B5=" ","",IF(C5="","",(C5/B5)-1)))))</f>
        <v/>
      </c>
      <c r="F5" s="19" t="str">
        <f ca="1">IF($A$3="","",IF(Aloitus_Start!$D$1="","",IF(B5="",IF(Aloitus_Start!$D$1="Suomi","Tieto puuttuu : "&amp;$A5,IF(Aloitus_Start!$D$1="Svenska","Information saknas : "&amp;$A5)),"")))</f>
        <v/>
      </c>
      <c r="G5" s="19" t="str">
        <f ca="1">IF($A$3="","",IF(Aloitus_Start!$D$1="","",IF(C5="",IF(Aloitus_Start!$D$1="Suomi","Tieto puuttuu : "&amp;$A5,IF(Aloitus_Start!$D$1="Svenska","Information saknas : "&amp;$A5)),"")))</f>
        <v/>
      </c>
    </row>
    <row r="6" spans="1:7" x14ac:dyDescent="0.2">
      <c r="A6" s="37" t="str">
        <f ca="1">IF(Testitaulu_Testtabell!$B$2="","",IF(Testitaulu_Testtabell!A10="","",IF(Asetukset!$B$26=(MID(CELL("filename",A5),FIND("]",CELL("filename",A5))+1,255)),Testitaulu_Testtabell!A10,"")))</f>
        <v/>
      </c>
      <c r="B6" s="19" t="str">
        <f ca="1">IF(Testitaulu_Testtabell!$B$2="","",IF(Testitaulu_Testtabell!B10="","",IF(Asetukset!$B$26=(MID(CELL("filename",B5),FIND("]",CELL("filename",B5))+1,255)),Testitaulu_Testtabell!B10,"")))</f>
        <v/>
      </c>
      <c r="C6" s="38" t="str">
        <f ca="1">IF(Testitaulu_Testtabell!$B$2="","",IF(Testitaulu_Testtabell!C10="","",IF(Asetukset!$B$26=(MID(CELL("filename",C5),FIND("]",CELL("filename",C5))+1,255)),Testitaulu_Testtabell!C10,"")))</f>
        <v/>
      </c>
      <c r="D6" s="19" t="str">
        <f>IF(Aloitus_Start!$D$1="","",IF(B6="","",IF(C6="","",C6-B6)))</f>
        <v/>
      </c>
      <c r="E6" s="45" t="str">
        <f>IF(Aloitus_Start!$D$1="","",IF(B6="","",IF(B6=0,"",IF(B6=" ","",IF(C6="","",(C6/B6)-1)))))</f>
        <v/>
      </c>
      <c r="F6" s="19" t="str">
        <f ca="1">IF($A$3="","",IF(Aloitus_Start!$D$1="","",IF(B6="",IF(Aloitus_Start!$D$1="Suomi","Tieto puuttuu : "&amp;$A6,IF(Aloitus_Start!$D$1="Svenska","Information saknas : "&amp;$A6)),"")))</f>
        <v/>
      </c>
      <c r="G6" s="19" t="str">
        <f ca="1">IF($A$3="","",IF(Aloitus_Start!$D$1="","",IF(C6="",IF(Aloitus_Start!$D$1="Suomi","Tieto puuttuu : "&amp;$A6,IF(Aloitus_Start!$D$1="Svenska","Information saknas : "&amp;$A6)),"")))</f>
        <v/>
      </c>
    </row>
    <row r="7" spans="1:7" x14ac:dyDescent="0.2">
      <c r="A7" s="37" t="str">
        <f ca="1">IF(Testitaulu_Testtabell!$B$2="","",IF(Testitaulu_Testtabell!A11="","",IF(Asetukset!$B$26=(MID(CELL("filename",A6),FIND("]",CELL("filename",A6))+1,255)),Testitaulu_Testtabell!A11,"")))</f>
        <v/>
      </c>
      <c r="B7" s="19" t="str">
        <f ca="1">IF(Testitaulu_Testtabell!$B$2="","",IF(Testitaulu_Testtabell!B11="","",IF(Asetukset!$B$26=(MID(CELL("filename",B6),FIND("]",CELL("filename",B6))+1,255)),Testitaulu_Testtabell!B11,"")))</f>
        <v/>
      </c>
      <c r="C7" s="38" t="str">
        <f ca="1">IF(Testitaulu_Testtabell!$B$2="","",IF(Testitaulu_Testtabell!C11="","",IF(Asetukset!$B$26=(MID(CELL("filename",C6),FIND("]",CELL("filename",C6))+1,255)),Testitaulu_Testtabell!C11,"")))</f>
        <v/>
      </c>
      <c r="D7" s="19" t="str">
        <f>IF(Aloitus_Start!$D$1="","",IF(B7="","",IF(C7="","",C7-B7)))</f>
        <v/>
      </c>
      <c r="E7" s="45" t="str">
        <f>IF(Aloitus_Start!$D$1="","",IF(B7="","",IF(B7=0,"",IF(B7=" ","",IF(C7="","",(C7/B7)-1)))))</f>
        <v/>
      </c>
      <c r="F7" s="19" t="str">
        <f ca="1">IF($A$3="","",IF(Aloitus_Start!$D$1="","",IF(B7="",IF(Aloitus_Start!$D$1="Suomi","Tieto puuttuu : "&amp;$A7,IF(Aloitus_Start!$D$1="Svenska","Information saknas : "&amp;$A7)),"")))</f>
        <v/>
      </c>
      <c r="G7" s="19" t="str">
        <f ca="1">IF($A$3="","",IF(Aloitus_Start!$D$1="","",IF(C7="",IF(Aloitus_Start!$D$1="Suomi","Tieto puuttuu : "&amp;$A7,IF(Aloitus_Start!$D$1="Svenska","Information saknas : "&amp;$A7)),"")))</f>
        <v/>
      </c>
    </row>
    <row r="8" spans="1:7" x14ac:dyDescent="0.2">
      <c r="A8" s="37" t="str">
        <f ca="1">IF(Testitaulu_Testtabell!$B$2="","",IF(Testitaulu_Testtabell!A12="","",IF(Asetukset!$B$26=(MID(CELL("filename",A7),FIND("]",CELL("filename",A7))+1,255)),Testitaulu_Testtabell!A12,"")))</f>
        <v/>
      </c>
      <c r="B8" s="19" t="str">
        <f ca="1">IF(Testitaulu_Testtabell!$B$2="","",IF(Testitaulu_Testtabell!B12="","",IF(Asetukset!$B$26=(MID(CELL("filename",B7),FIND("]",CELL("filename",B7))+1,255)),Testitaulu_Testtabell!B12,"")))</f>
        <v/>
      </c>
      <c r="C8" s="38" t="str">
        <f ca="1">IF(Testitaulu_Testtabell!$B$2="","",IF(Testitaulu_Testtabell!C12="","",IF(Asetukset!$B$26=(MID(CELL("filename",C7),FIND("]",CELL("filename",C7))+1,255)),Testitaulu_Testtabell!C12,"")))</f>
        <v/>
      </c>
      <c r="D8" s="19" t="str">
        <f>IF(Aloitus_Start!$D$1="","",IF(B8="","",IF(C8="","",C8-B8)))</f>
        <v/>
      </c>
      <c r="E8" s="45" t="str">
        <f>IF(Aloitus_Start!$D$1="","",IF(B8="","",IF(B8=0,"",IF(B8=" ","",IF(C8="","",(C8/B8)-1)))))</f>
        <v/>
      </c>
      <c r="F8" s="19" t="str">
        <f ca="1">IF($A$3="","",IF(Aloitus_Start!$D$1="","",IF(B8="",IF(Aloitus_Start!$D$1="Suomi","Tieto puuttuu : "&amp;$A8,IF(Aloitus_Start!$D$1="Svenska","Information saknas : "&amp;$A8)),"")))</f>
        <v/>
      </c>
      <c r="G8" s="19" t="str">
        <f ca="1">IF($A$3="","",IF(Aloitus_Start!$D$1="","",IF(C8="",IF(Aloitus_Start!$D$1="Suomi","Tieto puuttuu : "&amp;$A8,IF(Aloitus_Start!$D$1="Svenska","Information saknas : "&amp;$A8)),"")))</f>
        <v/>
      </c>
    </row>
    <row r="9" spans="1:7" x14ac:dyDescent="0.2">
      <c r="A9" s="37" t="str">
        <f ca="1">IF(Testitaulu_Testtabell!$B$2="","",IF(Testitaulu_Testtabell!A13="","",IF(Asetukset!$B$26=(MID(CELL("filename",A8),FIND("]",CELL("filename",A8))+1,255)),Testitaulu_Testtabell!A13,"")))</f>
        <v/>
      </c>
      <c r="B9" s="19" t="str">
        <f ca="1">IF(Testitaulu_Testtabell!$B$2="","",IF(Testitaulu_Testtabell!B13="","",IF(Asetukset!$B$26=(MID(CELL("filename",B8),FIND("]",CELL("filename",B8))+1,255)),Testitaulu_Testtabell!B13,"")))</f>
        <v/>
      </c>
      <c r="C9" s="38" t="str">
        <f ca="1">IF(Testitaulu_Testtabell!$B$2="","",IF(Testitaulu_Testtabell!C13="","",IF(Asetukset!$B$26=(MID(CELL("filename",C8),FIND("]",CELL("filename",C8))+1,255)),Testitaulu_Testtabell!C13,"")))</f>
        <v/>
      </c>
      <c r="D9" s="19" t="str">
        <f>IF(Aloitus_Start!$D$1="","",IF(B9="","",IF(C9="","",C9-B9)))</f>
        <v/>
      </c>
      <c r="E9" s="45" t="str">
        <f>IF(Aloitus_Start!$D$1="","",IF(B9="","",IF(B9=0,"",IF(B9=" ","",IF(C9="","",(C9/B9)-1)))))</f>
        <v/>
      </c>
      <c r="F9" s="19" t="str">
        <f ca="1">IF($A$3="","",IF(Aloitus_Start!$D$1="","",IF(B9="",IF(Aloitus_Start!$D$1="Suomi","Tieto puuttuu : "&amp;$A9,IF(Aloitus_Start!$D$1="Svenska","Information saknas : "&amp;$A9)),"")))</f>
        <v/>
      </c>
      <c r="G9" s="19" t="str">
        <f ca="1">IF($A$3="","",IF(Aloitus_Start!$D$1="","",IF(C9="",IF(Aloitus_Start!$D$1="Suomi","Tieto puuttuu : "&amp;$A9,IF(Aloitus_Start!$D$1="Svenska","Information saknas : "&amp;$A9)),"")))</f>
        <v/>
      </c>
    </row>
    <row r="10" spans="1:7" x14ac:dyDescent="0.2">
      <c r="A10" s="37" t="str">
        <f ca="1">IF(Testitaulu_Testtabell!$B$2="","",IF(Testitaulu_Testtabell!A14="","",IF(Asetukset!$B$26=(MID(CELL("filename",A9),FIND("]",CELL("filename",A9))+1,255)),Testitaulu_Testtabell!A14,"")))</f>
        <v/>
      </c>
      <c r="B10" s="19" t="str">
        <f ca="1">IF(Testitaulu_Testtabell!$B$2="","",IF(Testitaulu_Testtabell!B14="","",IF(Asetukset!$B$26=(MID(CELL("filename",B9),FIND("]",CELL("filename",B9))+1,255)),Testitaulu_Testtabell!B14,"")))</f>
        <v/>
      </c>
      <c r="C10" s="38" t="str">
        <f ca="1">IF(Testitaulu_Testtabell!$B$2="","",IF(Testitaulu_Testtabell!C14="","",IF(Asetukset!$B$26=(MID(CELL("filename",C9),FIND("]",CELL("filename",C9))+1,255)),Testitaulu_Testtabell!C14,"")))</f>
        <v/>
      </c>
      <c r="D10" s="19" t="str">
        <f>IF(Aloitus_Start!$D$1="","",IF(B10="","",IF(C10="","",C10-B10)))</f>
        <v/>
      </c>
      <c r="E10" s="45" t="str">
        <f>IF(Aloitus_Start!$D$1="","",IF(B10="","",IF(B10=0,"",IF(B10=" ","",IF(C10="","",(C10/B10)-1)))))</f>
        <v/>
      </c>
      <c r="F10" s="19" t="str">
        <f ca="1">IF($A$3="","",IF(Aloitus_Start!$D$1="","",IF(B10="",IF(Aloitus_Start!$D$1="Suomi","Tieto puuttuu : "&amp;$A10,IF(Aloitus_Start!$D$1="Svenska","Information saknas : "&amp;$A10)),"")))</f>
        <v/>
      </c>
      <c r="G10" s="19" t="str">
        <f ca="1">IF($A$3="","",IF(Aloitus_Start!$D$1="","",IF(C10="",IF(Aloitus_Start!$D$1="Suomi","Tieto puuttuu : "&amp;$A10,IF(Aloitus_Start!$D$1="Svenska","Information saknas : "&amp;$A10)),"")))</f>
        <v/>
      </c>
    </row>
    <row r="11" spans="1:7" x14ac:dyDescent="0.2">
      <c r="A11" s="37" t="str">
        <f ca="1">IF(Testitaulu_Testtabell!$B$2="","",IF(Testitaulu_Testtabell!A15="","",IF(Asetukset!$B$26=(MID(CELL("filename",A10),FIND("]",CELL("filename",A10))+1,255)),Testitaulu_Testtabell!A15,"")))</f>
        <v/>
      </c>
      <c r="B11" s="19" t="str">
        <f ca="1">IF(Testitaulu_Testtabell!$B$2="","",IF(Testitaulu_Testtabell!B15="","",IF(Asetukset!$B$26=(MID(CELL("filename",B10),FIND("]",CELL("filename",B10))+1,255)),Testitaulu_Testtabell!B15,"")))</f>
        <v/>
      </c>
      <c r="C11" s="38" t="str">
        <f ca="1">IF(Testitaulu_Testtabell!$B$2="","",IF(Testitaulu_Testtabell!C15="","",IF(Asetukset!$B$26=(MID(CELL("filename",C10),FIND("]",CELL("filename",C10))+1,255)),Testitaulu_Testtabell!C15,"")))</f>
        <v/>
      </c>
      <c r="D11" s="19" t="str">
        <f>IF(Aloitus_Start!$D$1="","",IF(B11="","",IF(C11="","",C11-B11)))</f>
        <v/>
      </c>
      <c r="E11" s="45" t="str">
        <f>IF(Aloitus_Start!$D$1="","",IF(B11="","",IF(B11=0,"",IF(B11=" ","",IF(C11="","",(C11/B11)-1)))))</f>
        <v/>
      </c>
      <c r="F11" s="19" t="str">
        <f ca="1">IF($A$3="","",IF(Aloitus_Start!$D$1="","",IF(B11="",IF(Aloitus_Start!$D$1="Suomi","Tieto puuttuu : "&amp;$A11,IF(Aloitus_Start!$D$1="Svenska","Information saknas : "&amp;$A11)),"")))</f>
        <v/>
      </c>
      <c r="G11" s="19" t="str">
        <f ca="1">IF($A$3="","",IF(Aloitus_Start!$D$1="","",IF(C11="",IF(Aloitus_Start!$D$1="Suomi","Tieto puuttuu : "&amp;$A11,IF(Aloitus_Start!$D$1="Svenska","Information saknas : "&amp;$A11)),"")))</f>
        <v/>
      </c>
    </row>
    <row r="12" spans="1:7" x14ac:dyDescent="0.2">
      <c r="A12" s="37" t="str">
        <f ca="1">IF(Testitaulu_Testtabell!$B$2="","",IF(Testitaulu_Testtabell!A16="","",IF(Asetukset!$B$26=(MID(CELL("filename",A11),FIND("]",CELL("filename",A11))+1,255)),Testitaulu_Testtabell!A16,"")))</f>
        <v/>
      </c>
      <c r="B12" s="19" t="str">
        <f ca="1">IF(Testitaulu_Testtabell!$B$2="","",IF(Testitaulu_Testtabell!B16="","",IF(Asetukset!$B$26=(MID(CELL("filename",B11),FIND("]",CELL("filename",B11))+1,255)),Testitaulu_Testtabell!B16,"")))</f>
        <v/>
      </c>
      <c r="C12" s="38" t="str">
        <f ca="1">IF(Testitaulu_Testtabell!$B$2="","",IF(Testitaulu_Testtabell!C16="","",IF(Asetukset!$B$26=(MID(CELL("filename",C11),FIND("]",CELL("filename",C11))+1,255)),Testitaulu_Testtabell!C16,"")))</f>
        <v/>
      </c>
      <c r="D12" s="19" t="str">
        <f>IF(Aloitus_Start!$D$1="","",IF(B12="","",IF(C12="","",C12-B12)))</f>
        <v/>
      </c>
      <c r="E12" s="45" t="str">
        <f>IF(Aloitus_Start!$D$1="","",IF(B12="","",IF(B12=0,"",IF(B12=" ","",IF(C12="","",(C12/B12)-1)))))</f>
        <v/>
      </c>
      <c r="F12" s="19" t="str">
        <f ca="1">IF($A$3="","",IF(Aloitus_Start!$D$1="","",IF(B12="",IF(Aloitus_Start!$D$1="Suomi","Tieto puuttuu : "&amp;$A12,IF(Aloitus_Start!$D$1="Svenska","Information saknas : "&amp;$A12)),"")))</f>
        <v/>
      </c>
      <c r="G12" s="19" t="str">
        <f ca="1">IF($A$3="","",IF(Aloitus_Start!$D$1="","",IF(C12="",IF(Aloitus_Start!$D$1="Suomi","Tieto puuttuu : "&amp;$A12,IF(Aloitus_Start!$D$1="Svenska","Information saknas : "&amp;$A12)),"")))</f>
        <v/>
      </c>
    </row>
    <row r="13" spans="1:7" x14ac:dyDescent="0.2">
      <c r="A13" s="37" t="str">
        <f ca="1">IF(Testitaulu_Testtabell!$B$2="","",IF(Testitaulu_Testtabell!A17="","",IF(Asetukset!$B$26=(MID(CELL("filename",A12),FIND("]",CELL("filename",A12))+1,255)),Testitaulu_Testtabell!A17,"")))</f>
        <v/>
      </c>
      <c r="B13" s="19" t="str">
        <f ca="1">IF(Testitaulu_Testtabell!$B$2="","",IF(Testitaulu_Testtabell!B17="","",IF(Asetukset!$B$26=(MID(CELL("filename",B12),FIND("]",CELL("filename",B12))+1,255)),Testitaulu_Testtabell!B17,"")))</f>
        <v/>
      </c>
      <c r="C13" s="38" t="str">
        <f ca="1">IF(Testitaulu_Testtabell!$B$2="","",IF(Testitaulu_Testtabell!C17="","",IF(Asetukset!$B$26=(MID(CELL("filename",C12),FIND("]",CELL("filename",C12))+1,255)),Testitaulu_Testtabell!C17,"")))</f>
        <v/>
      </c>
      <c r="D13" s="19" t="str">
        <f>IF(Aloitus_Start!$D$1="","",IF(B13="","",IF(C13="","",C13-B13)))</f>
        <v/>
      </c>
      <c r="E13" s="45" t="str">
        <f>IF(Aloitus_Start!$D$1="","",IF(B13="","",IF(B13=0,"",IF(B13=" ","",IF(C13="","",(C13/B13)-1)))))</f>
        <v/>
      </c>
      <c r="F13" s="19" t="str">
        <f ca="1">IF($A$3="","",IF(Aloitus_Start!$D$1="","",IF(B13="",IF(Aloitus_Start!$D$1="Suomi","Tieto puuttuu : "&amp;$A13,IF(Aloitus_Start!$D$1="Svenska","Information saknas : "&amp;$A13)),"")))</f>
        <v/>
      </c>
      <c r="G13" s="19" t="str">
        <f ca="1">IF($A$3="","",IF(Aloitus_Start!$D$1="","",IF(C13="",IF(Aloitus_Start!$D$1="Suomi","Tieto puuttuu : "&amp;$A13,IF(Aloitus_Start!$D$1="Svenska","Information saknas : "&amp;$A13)),"")))</f>
        <v/>
      </c>
    </row>
    <row r="14" spans="1:7" x14ac:dyDescent="0.2">
      <c r="A14" s="37" t="str">
        <f ca="1">IF(Testitaulu_Testtabell!$B$2="","",IF(Testitaulu_Testtabell!A18="","",IF(Asetukset!$B$26=(MID(CELL("filename",A13),FIND("]",CELL("filename",A13))+1,255)),Testitaulu_Testtabell!A18,"")))</f>
        <v/>
      </c>
      <c r="B14" s="19" t="str">
        <f ca="1">IF(Testitaulu_Testtabell!$B$2="","",IF(Testitaulu_Testtabell!B18="","",IF(Asetukset!$B$26=(MID(CELL("filename",B13),FIND("]",CELL("filename",B13))+1,255)),Testitaulu_Testtabell!B18,"")))</f>
        <v/>
      </c>
      <c r="C14" s="38" t="str">
        <f ca="1">IF(Testitaulu_Testtabell!$B$2="","",IF(Testitaulu_Testtabell!C18="","",IF(Asetukset!$B$26=(MID(CELL("filename",C13),FIND("]",CELL("filename",C13))+1,255)),Testitaulu_Testtabell!C18,"")))</f>
        <v/>
      </c>
      <c r="D14" s="19" t="str">
        <f>IF(Aloitus_Start!$D$1="","",IF(B14="","",IF(C14="","",C14-B14)))</f>
        <v/>
      </c>
      <c r="E14" s="45" t="str">
        <f>IF(Aloitus_Start!$D$1="","",IF(B14="","",IF(B14=0,"",IF(B14=" ","",IF(C14="","",(C14/B14)-1)))))</f>
        <v/>
      </c>
      <c r="F14" s="19" t="str">
        <f ca="1">IF($A$3="","",IF(Aloitus_Start!$D$1="","",IF(B14="",IF(Aloitus_Start!$D$1="Suomi","Tieto puuttuu : "&amp;$A14,IF(Aloitus_Start!$D$1="Svenska","Information saknas : "&amp;$A14)),"")))</f>
        <v/>
      </c>
      <c r="G14" s="19" t="str">
        <f ca="1">IF($A$3="","",IF(Aloitus_Start!$D$1="","",IF(C14="",IF(Aloitus_Start!$D$1="Suomi","Tieto puuttuu : "&amp;$A14,IF(Aloitus_Start!$D$1="Svenska","Information saknas : "&amp;$A14)),"")))</f>
        <v/>
      </c>
    </row>
    <row r="15" spans="1:7" x14ac:dyDescent="0.2">
      <c r="A15" s="37" t="str">
        <f ca="1">IF(Testitaulu_Testtabell!$B$2="","",IF(Testitaulu_Testtabell!A19="","",IF(Asetukset!$B$26=(MID(CELL("filename",A14),FIND("]",CELL("filename",A14))+1,255)),Testitaulu_Testtabell!A19,"")))</f>
        <v/>
      </c>
      <c r="B15" s="19" t="str">
        <f ca="1">IF(Testitaulu_Testtabell!$B$2="","",IF(Testitaulu_Testtabell!B19="","",IF(Asetukset!$B$26=(MID(CELL("filename",B14),FIND("]",CELL("filename",B14))+1,255)),Testitaulu_Testtabell!B19,"")))</f>
        <v/>
      </c>
      <c r="C15" s="38" t="str">
        <f ca="1">IF(Testitaulu_Testtabell!$B$2="","",IF(Testitaulu_Testtabell!C19="","",IF(Asetukset!$B$26=(MID(CELL("filename",C14),FIND("]",CELL("filename",C14))+1,255)),Testitaulu_Testtabell!C19,"")))</f>
        <v/>
      </c>
      <c r="D15" s="19" t="str">
        <f>IF(Aloitus_Start!$D$1="","",IF(B15="","",IF(C15="","",C15-B15)))</f>
        <v/>
      </c>
      <c r="E15" s="45" t="str">
        <f>IF(Aloitus_Start!$D$1="","",IF(B15="","",IF(B15=0,"",IF(B15=" ","",IF(C15="","",(C15/B15)-1)))))</f>
        <v/>
      </c>
      <c r="F15" s="19" t="str">
        <f ca="1">IF($A$3="","",IF(Aloitus_Start!$D$1="","",IF(B15="",IF(Aloitus_Start!$D$1="Suomi","Tieto puuttuu : "&amp;$A15,IF(Aloitus_Start!$D$1="Svenska","Information saknas : "&amp;$A15)),"")))</f>
        <v/>
      </c>
      <c r="G15" s="19" t="str">
        <f ca="1">IF($A$3="","",IF(Aloitus_Start!$D$1="","",IF(C15="",IF(Aloitus_Start!$D$1="Suomi","Tieto puuttuu : "&amp;$A15,IF(Aloitus_Start!$D$1="Svenska","Information saknas : "&amp;$A15)),"")))</f>
        <v/>
      </c>
    </row>
    <row r="16" spans="1:7" x14ac:dyDescent="0.2">
      <c r="A16" s="37" t="str">
        <f ca="1">IF(Testitaulu_Testtabell!$B$2="","",IF(Testitaulu_Testtabell!A20="","",IF(Asetukset!$B$26=(MID(CELL("filename",A15),FIND("]",CELL("filename",A15))+1,255)),Testitaulu_Testtabell!A20,"")))</f>
        <v/>
      </c>
      <c r="B16" s="19" t="str">
        <f ca="1">IF(Testitaulu_Testtabell!$B$2="","",IF(Testitaulu_Testtabell!B20="","",IF(Asetukset!$B$26=(MID(CELL("filename",B15),FIND("]",CELL("filename",B15))+1,255)),Testitaulu_Testtabell!B20,"")))</f>
        <v/>
      </c>
      <c r="C16" s="38" t="str">
        <f ca="1">IF(Testitaulu_Testtabell!$B$2="","",IF(Testitaulu_Testtabell!C20="","",IF(Asetukset!$B$26=(MID(CELL("filename",C15),FIND("]",CELL("filename",C15))+1,255)),Testitaulu_Testtabell!C20,"")))</f>
        <v/>
      </c>
      <c r="D16" s="19" t="str">
        <f>IF(Aloitus_Start!$D$1="","",IF(B16="","",IF(C16="","",C16-B16)))</f>
        <v/>
      </c>
      <c r="E16" s="45" t="str">
        <f>IF(Aloitus_Start!$D$1="","",IF(B16="","",IF(B16=0,"",IF(B16=" ","",IF(C16="","",(C16/B16)-1)))))</f>
        <v/>
      </c>
      <c r="F16" s="19" t="str">
        <f ca="1">IF($A$3="","",IF(Aloitus_Start!$D$1="","",IF(B16="",IF(Aloitus_Start!$D$1="Suomi","Tieto puuttuu : "&amp;$A16,IF(Aloitus_Start!$D$1="Svenska","Information saknas : "&amp;$A16)),"")))</f>
        <v/>
      </c>
      <c r="G16" s="19" t="str">
        <f ca="1">IF($A$3="","",IF(Aloitus_Start!$D$1="","",IF(C16="",IF(Aloitus_Start!$D$1="Suomi","Tieto puuttuu : "&amp;$A16,IF(Aloitus_Start!$D$1="Svenska","Information saknas : "&amp;$A16)),"")))</f>
        <v/>
      </c>
    </row>
    <row r="17" spans="1:7" x14ac:dyDescent="0.2">
      <c r="A17" s="37" t="str">
        <f ca="1">IF(Testitaulu_Testtabell!$B$2="","",IF(Testitaulu_Testtabell!A21="","",IF(Asetukset!$B$26=(MID(CELL("filename",A16),FIND("]",CELL("filename",A16))+1,255)),Testitaulu_Testtabell!A21,"")))</f>
        <v/>
      </c>
      <c r="B17" s="19" t="str">
        <f ca="1">IF(Testitaulu_Testtabell!$B$2="","",IF(Testitaulu_Testtabell!B21="","",IF(Asetukset!$B$26=(MID(CELL("filename",B16),FIND("]",CELL("filename",B16))+1,255)),Testitaulu_Testtabell!B21,"")))</f>
        <v/>
      </c>
      <c r="C17" s="38" t="str">
        <f ca="1">IF(Testitaulu_Testtabell!$B$2="","",IF(Testitaulu_Testtabell!C21="","",IF(Asetukset!$B$26=(MID(CELL("filename",C16),FIND("]",CELL("filename",C16))+1,255)),Testitaulu_Testtabell!C21,"")))</f>
        <v/>
      </c>
      <c r="D17" s="19" t="str">
        <f>IF(Aloitus_Start!$D$1="","",IF(B17="","",IF(C17="","",C17-B17)))</f>
        <v/>
      </c>
      <c r="E17" s="45" t="str">
        <f>IF(Aloitus_Start!$D$1="","",IF(B17="","",IF(B17=0,"",IF(B17=" ","",IF(C17="","",(C17/B17)-1)))))</f>
        <v/>
      </c>
      <c r="F17" s="19" t="str">
        <f ca="1">IF($A$3="","",IF(Aloitus_Start!$D$1="","",IF(B17="",IF(Aloitus_Start!$D$1="Suomi","Tieto puuttuu : "&amp;$A17,IF(Aloitus_Start!$D$1="Svenska","Information saknas : "&amp;$A17)),"")))</f>
        <v/>
      </c>
      <c r="G17" s="19" t="str">
        <f ca="1">IF($A$3="","",IF(Aloitus_Start!$D$1="","",IF(C17="",IF(Aloitus_Start!$D$1="Suomi","Tieto puuttuu : "&amp;$A17,IF(Aloitus_Start!$D$1="Svenska","Information saknas : "&amp;$A17)),"")))</f>
        <v/>
      </c>
    </row>
    <row r="18" spans="1:7" x14ac:dyDescent="0.2">
      <c r="A18" s="37" t="str">
        <f ca="1">IF(Testitaulu_Testtabell!$B$2="","",IF(Testitaulu_Testtabell!A22="","",IF(Asetukset!$B$26=(MID(CELL("filename",A17),FIND("]",CELL("filename",A17))+1,255)),Testitaulu_Testtabell!A22,"")))</f>
        <v/>
      </c>
      <c r="B18" s="19" t="str">
        <f ca="1">IF(Testitaulu_Testtabell!$B$2="","",IF(Testitaulu_Testtabell!B22="","",IF(Asetukset!$B$26=(MID(CELL("filename",B17),FIND("]",CELL("filename",B17))+1,255)),Testitaulu_Testtabell!B22,"")))</f>
        <v/>
      </c>
      <c r="C18" s="38" t="str">
        <f ca="1">IF(Testitaulu_Testtabell!$B$2="","",IF(Testitaulu_Testtabell!C22="","",IF(Asetukset!$B$26=(MID(CELL("filename",C17),FIND("]",CELL("filename",C17))+1,255)),Testitaulu_Testtabell!C22,"")))</f>
        <v/>
      </c>
      <c r="D18" s="19" t="str">
        <f>IF(Aloitus_Start!$D$1="","",IF(B18="","",IF(C18="","",C18-B18)))</f>
        <v/>
      </c>
      <c r="E18" s="45" t="str">
        <f>IF(Aloitus_Start!$D$1="","",IF(B18="","",IF(B18=0,"",IF(B18=" ","",IF(C18="","",(C18/B18)-1)))))</f>
        <v/>
      </c>
      <c r="F18" s="19" t="str">
        <f ca="1">IF($A$3="","",IF(Aloitus_Start!$D$1="","",IF(B18="",IF(Aloitus_Start!$D$1="Suomi","Tieto puuttuu : "&amp;$A18,IF(Aloitus_Start!$D$1="Svenska","Information saknas : "&amp;$A18)),"")))</f>
        <v/>
      </c>
      <c r="G18" s="19" t="str">
        <f ca="1">IF($A$3="","",IF(Aloitus_Start!$D$1="","",IF(C18="",IF(Aloitus_Start!$D$1="Suomi","Tieto puuttuu : "&amp;$A18,IF(Aloitus_Start!$D$1="Svenska","Information saknas : "&amp;$A18)),"")))</f>
        <v/>
      </c>
    </row>
    <row r="19" spans="1:7" x14ac:dyDescent="0.2">
      <c r="A19" s="37" t="str">
        <f ca="1">IF(Testitaulu_Testtabell!$B$2="","",IF(Testitaulu_Testtabell!A23="","",IF(Asetukset!$B$26=(MID(CELL("filename",A18),FIND("]",CELL("filename",A18))+1,255)),Testitaulu_Testtabell!A23,"")))</f>
        <v/>
      </c>
      <c r="B19" s="19" t="str">
        <f ca="1">IF(Testitaulu_Testtabell!$B$2="","",IF(Testitaulu_Testtabell!B23="","",IF(Asetukset!$B$26=(MID(CELL("filename",B18),FIND("]",CELL("filename",B18))+1,255)),Testitaulu_Testtabell!B23,"")))</f>
        <v/>
      </c>
      <c r="C19" s="38" t="str">
        <f ca="1">IF(Testitaulu_Testtabell!$B$2="","",IF(Testitaulu_Testtabell!C23="","",IF(Asetukset!$B$26=(MID(CELL("filename",C18),FIND("]",CELL("filename",C18))+1,255)),Testitaulu_Testtabell!C23,"")))</f>
        <v/>
      </c>
      <c r="D19" s="19" t="str">
        <f>IF(Aloitus_Start!$D$1="","",IF(B19="","",IF(C19="","",C19-B19)))</f>
        <v/>
      </c>
      <c r="E19" s="45" t="str">
        <f>IF(Aloitus_Start!$D$1="","",IF(B19="","",IF(B19=0,"",IF(B19=" ","",IF(C19="","",(C19/B19)-1)))))</f>
        <v/>
      </c>
      <c r="F19" s="19" t="str">
        <f ca="1">IF($A$3="","",IF(Aloitus_Start!$D$1="","",IF(B19="",IF(Aloitus_Start!$D$1="Suomi","Tieto puuttuu : "&amp;$A19,IF(Aloitus_Start!$D$1="Svenska","Information saknas : "&amp;$A19)),"")))</f>
        <v/>
      </c>
      <c r="G19" s="19" t="str">
        <f ca="1">IF($A$3="","",IF(Aloitus_Start!$D$1="","",IF(C19="",IF(Aloitus_Start!$D$1="Suomi","Tieto puuttuu : "&amp;$A19,IF(Aloitus_Start!$D$1="Svenska","Information saknas : "&amp;$A19)),"")))</f>
        <v/>
      </c>
    </row>
    <row r="20" spans="1:7" x14ac:dyDescent="0.2">
      <c r="A20" s="37" t="str">
        <f ca="1">IF(Testitaulu_Testtabell!$B$2="","",IF(Testitaulu_Testtabell!A24="","",IF(Asetukset!$B$26=(MID(CELL("filename",A19),FIND("]",CELL("filename",A19))+1,255)),Testitaulu_Testtabell!A24,"")))</f>
        <v/>
      </c>
      <c r="B20" s="19" t="str">
        <f ca="1">IF(Testitaulu_Testtabell!$B$2="","",IF(Testitaulu_Testtabell!B24="","",IF(Asetukset!$B$26=(MID(CELL("filename",B19),FIND("]",CELL("filename",B19))+1,255)),Testitaulu_Testtabell!B24,"")))</f>
        <v/>
      </c>
      <c r="C20" s="38" t="str">
        <f ca="1">IF(Testitaulu_Testtabell!$B$2="","",IF(Testitaulu_Testtabell!C24="","",IF(Asetukset!$B$26=(MID(CELL("filename",C19),FIND("]",CELL("filename",C19))+1,255)),Testitaulu_Testtabell!C24,"")))</f>
        <v/>
      </c>
      <c r="D20" s="19" t="str">
        <f>IF(Aloitus_Start!$D$1="","",IF(B20="","",IF(C20="","",C20-B20)))</f>
        <v/>
      </c>
      <c r="E20" s="45" t="str">
        <f>IF(Aloitus_Start!$D$1="","",IF(B20="","",IF(B20=0,"",IF(B20=" ","",IF(C20="","",(C20/B20)-1)))))</f>
        <v/>
      </c>
      <c r="F20" s="19" t="str">
        <f ca="1">IF($A$3="","",IF(Aloitus_Start!$D$1="","",IF(B20="",IF(Aloitus_Start!$D$1="Suomi","Tieto puuttuu : "&amp;$A20,IF(Aloitus_Start!$D$1="Svenska","Information saknas : "&amp;$A20)),"")))</f>
        <v/>
      </c>
      <c r="G20" s="19" t="str">
        <f ca="1">IF($A$3="","",IF(Aloitus_Start!$D$1="","",IF(C20="",IF(Aloitus_Start!$D$1="Suomi","Tieto puuttuu : "&amp;$A20,IF(Aloitus_Start!$D$1="Svenska","Information saknas : "&amp;$A20)),"")))</f>
        <v/>
      </c>
    </row>
    <row r="21" spans="1:7" x14ac:dyDescent="0.2">
      <c r="A21" s="37" t="str">
        <f ca="1">IF(Testitaulu_Testtabell!$B$2="","",IF(Testitaulu_Testtabell!A25="","",IF(Asetukset!$B$26=(MID(CELL("filename",A20),FIND("]",CELL("filename",A20))+1,255)),Testitaulu_Testtabell!A25,"")))</f>
        <v/>
      </c>
      <c r="B21" s="19" t="str">
        <f ca="1">IF(Testitaulu_Testtabell!$B$2="","",IF(Testitaulu_Testtabell!B25="","",IF(Asetukset!$B$26=(MID(CELL("filename",B20),FIND("]",CELL("filename",B20))+1,255)),Testitaulu_Testtabell!B25,"")))</f>
        <v/>
      </c>
      <c r="C21" s="38" t="str">
        <f ca="1">IF(Testitaulu_Testtabell!$B$2="","",IF(Testitaulu_Testtabell!C25="","",IF(Asetukset!$B$26=(MID(CELL("filename",C20),FIND("]",CELL("filename",C20))+1,255)),Testitaulu_Testtabell!C25,"")))</f>
        <v/>
      </c>
      <c r="D21" s="19" t="str">
        <f>IF(Aloitus_Start!$D$1="","",IF(B21="","",IF(C21="","",C21-B21)))</f>
        <v/>
      </c>
      <c r="E21" s="45" t="str">
        <f>IF(Aloitus_Start!$D$1="","",IF(B21="","",IF(B21=0,"",IF(B21=" ","",IF(C21="","",(C21/B21)-1)))))</f>
        <v/>
      </c>
      <c r="F21" s="19" t="str">
        <f ca="1">IF($A$3="","",IF(Aloitus_Start!$D$1="","",IF(B21="",IF(Aloitus_Start!$D$1="Suomi","Tieto puuttuu : "&amp;$A21,IF(Aloitus_Start!$D$1="Svenska","Information saknas : "&amp;$A21)),"")))</f>
        <v/>
      </c>
      <c r="G21" s="19" t="str">
        <f ca="1">IF($A$3="","",IF(Aloitus_Start!$D$1="","",IF(C21="",IF(Aloitus_Start!$D$1="Suomi","Tieto puuttuu : "&amp;$A21,IF(Aloitus_Start!$D$1="Svenska","Information saknas : "&amp;$A21)),"")))</f>
        <v/>
      </c>
    </row>
    <row r="22" spans="1:7" x14ac:dyDescent="0.2">
      <c r="A22" s="37" t="str">
        <f ca="1">IF(Testitaulu_Testtabell!$B$2="","",IF(Testitaulu_Testtabell!A26="","",IF(Asetukset!$B$26=(MID(CELL("filename",A21),FIND("]",CELL("filename",A21))+1,255)),Testitaulu_Testtabell!A26,"")))</f>
        <v/>
      </c>
      <c r="B22" s="19" t="str">
        <f ca="1">IF(Testitaulu_Testtabell!$B$2="","",IF(Testitaulu_Testtabell!B26="","",IF(Asetukset!$B$26=(MID(CELL("filename",B21),FIND("]",CELL("filename",B21))+1,255)),Testitaulu_Testtabell!B26,"")))</f>
        <v/>
      </c>
      <c r="C22" s="38" t="str">
        <f ca="1">IF(Testitaulu_Testtabell!$B$2="","",IF(Testitaulu_Testtabell!C26="","",IF(Asetukset!$B$26=(MID(CELL("filename",C21),FIND("]",CELL("filename",C21))+1,255)),Testitaulu_Testtabell!C26,"")))</f>
        <v/>
      </c>
      <c r="D22" s="19" t="str">
        <f>IF(Aloitus_Start!$D$1="","",IF(B22="","",IF(C22="","",C22-B22)))</f>
        <v/>
      </c>
      <c r="E22" s="45" t="str">
        <f>IF(Aloitus_Start!$D$1="","",IF(B22="","",IF(B22=0,"",IF(B22=" ","",IF(C22="","",(C22/B22)-1)))))</f>
        <v/>
      </c>
      <c r="F22" s="19" t="str">
        <f ca="1">IF($A$3="","",IF(Aloitus_Start!$D$1="","",IF(B22="",IF(Aloitus_Start!$D$1="Suomi","Tieto puuttuu : "&amp;$A22,IF(Aloitus_Start!$D$1="Svenska","Information saknas : "&amp;$A22)),"")))</f>
        <v/>
      </c>
      <c r="G22" s="19" t="str">
        <f ca="1">IF($A$3="","",IF(Aloitus_Start!$D$1="","",IF(C22="",IF(Aloitus_Start!$D$1="Suomi","Tieto puuttuu : "&amp;$A22,IF(Aloitus_Start!$D$1="Svenska","Information saknas : "&amp;$A22)),"")))</f>
        <v/>
      </c>
    </row>
    <row r="23" spans="1:7" x14ac:dyDescent="0.2">
      <c r="A23" s="37" t="str">
        <f ca="1">IF(Testitaulu_Testtabell!$B$2="","",IF(Testitaulu_Testtabell!A27="","",IF(Asetukset!$B$26=(MID(CELL("filename",A22),FIND("]",CELL("filename",A22))+1,255)),Testitaulu_Testtabell!A27,"")))</f>
        <v/>
      </c>
      <c r="B23" s="19" t="str">
        <f ca="1">IF(Testitaulu_Testtabell!$B$2="","",IF(Testitaulu_Testtabell!B27="","",IF(Asetukset!$B$26=(MID(CELL("filename",B22),FIND("]",CELL("filename",B22))+1,255)),Testitaulu_Testtabell!B27,"")))</f>
        <v/>
      </c>
      <c r="C23" s="38" t="str">
        <f ca="1">IF(Testitaulu_Testtabell!$B$2="","",IF(Testitaulu_Testtabell!C27="","",IF(Asetukset!$B$26=(MID(CELL("filename",C22),FIND("]",CELL("filename",C22))+1,255)),Testitaulu_Testtabell!C27,"")))</f>
        <v/>
      </c>
      <c r="D23" s="19" t="str">
        <f>IF(Aloitus_Start!$D$1="","",IF(B23="","",IF(C23="","",C23-B23)))</f>
        <v/>
      </c>
      <c r="E23" s="45" t="str">
        <f>IF(Aloitus_Start!$D$1="","",IF(B23="","",IF(B23=0,"",IF(B23=" ","",IF(C23="","",(C23/B23)-1)))))</f>
        <v/>
      </c>
      <c r="F23" s="19" t="str">
        <f ca="1">IF($A$3="","",IF(Aloitus_Start!$D$1="","",IF(B23="",IF(Aloitus_Start!$D$1="Suomi","Tieto puuttuu : "&amp;$A23,IF(Aloitus_Start!$D$1="Svenska","Information saknas : "&amp;$A23)),"")))</f>
        <v/>
      </c>
      <c r="G23" s="19" t="str">
        <f ca="1">IF($A$3="","",IF(Aloitus_Start!$D$1="","",IF(C23="",IF(Aloitus_Start!$D$1="Suomi","Tieto puuttuu : "&amp;$A23,IF(Aloitus_Start!$D$1="Svenska","Information saknas : "&amp;$A23)),"")))</f>
        <v/>
      </c>
    </row>
    <row r="24" spans="1:7" x14ac:dyDescent="0.2">
      <c r="A24" s="37" t="str">
        <f ca="1">IF(Testitaulu_Testtabell!$B$2="","",IF(Testitaulu_Testtabell!A28="","",IF(Asetukset!$B$26=(MID(CELL("filename",A23),FIND("]",CELL("filename",A23))+1,255)),Testitaulu_Testtabell!A28,"")))</f>
        <v/>
      </c>
      <c r="B24" s="19" t="str">
        <f ca="1">IF(Testitaulu_Testtabell!$B$2="","",IF(Testitaulu_Testtabell!B28="","",IF(Asetukset!$B$26=(MID(CELL("filename",B23),FIND("]",CELL("filename",B23))+1,255)),Testitaulu_Testtabell!B28,"")))</f>
        <v/>
      </c>
      <c r="C24" s="38" t="str">
        <f ca="1">IF(Testitaulu_Testtabell!$B$2="","",IF(Testitaulu_Testtabell!C28="","",IF(Asetukset!$B$26=(MID(CELL("filename",C23),FIND("]",CELL("filename",C23))+1,255)),Testitaulu_Testtabell!C28,"")))</f>
        <v/>
      </c>
      <c r="F24" s="19" t="str">
        <f ca="1">IF($A$3="","",IF(Aloitus_Start!$D$1="","",IF(B24="",IF(Aloitus_Start!$D$1="Suomi","Tieto puuttuu : "&amp;$A24,IF(Aloitus_Start!$D$1="Svenska","Information saknas : "&amp;$A24)),"")))</f>
        <v/>
      </c>
      <c r="G24" s="19" t="str">
        <f ca="1">IF($A$3="","",IF(Aloitus_Start!$D$1="","",IF(C24="",IF(Aloitus_Start!$D$1="Suomi","Tieto puuttuu : "&amp;$A24,IF(Aloitus_Start!$D$1="Svenska","Information saknas : "&amp;$A24)),"")))</f>
        <v/>
      </c>
    </row>
    <row r="25" spans="1:7" x14ac:dyDescent="0.2">
      <c r="A25" s="37" t="str">
        <f ca="1">IF(Testitaulu_Testtabell!$B$2="","",IF(Testitaulu_Testtabell!A29="","",IF(Asetukset!$B$26=(MID(CELL("filename",A24),FIND("]",CELL("filename",A24))+1,255)),Testitaulu_Testtabell!A29,"")))</f>
        <v/>
      </c>
      <c r="B25" s="19" t="str">
        <f ca="1">IF(Testitaulu_Testtabell!$B$2="","",IF(Testitaulu_Testtabell!B29="","",IF(Asetukset!$B$26=(MID(CELL("filename",B24),FIND("]",CELL("filename",B24))+1,255)),Testitaulu_Testtabell!B29,"")))</f>
        <v/>
      </c>
      <c r="C25" s="38" t="str">
        <f ca="1">IF(Testitaulu_Testtabell!$B$2="","",IF(Testitaulu_Testtabell!C29="","",IF(Asetukset!$B$26=(MID(CELL("filename",C24),FIND("]",CELL("filename",C24))+1,255)),Testitaulu_Testtabell!C29,"")))</f>
        <v/>
      </c>
      <c r="D25" s="19" t="str">
        <f>IF(Aloitus_Start!$D$1="","",IF(B25="","",IF(C25="","",C25-B25)))</f>
        <v/>
      </c>
      <c r="E25" s="45" t="str">
        <f>IF(Aloitus_Start!$D$1="","",IF(B25="","",IF(B25=0,"",IF(B25=" ","",IF(C25="","",(C25/B25)-1)))))</f>
        <v/>
      </c>
      <c r="F25" s="19" t="str">
        <f ca="1">IF($A$3="","",IF(Aloitus_Start!$D$1="","",IF(B25="",IF(Aloitus_Start!$D$1="Suomi","Tieto puuttuu : "&amp;$A25,IF(Aloitus_Start!$D$1="Svenska","Information saknas : "&amp;$A25)),"")))</f>
        <v/>
      </c>
      <c r="G25" s="19" t="str">
        <f ca="1">IF($A$3="","",IF(Aloitus_Start!$D$1="","",IF(C25="",IF(Aloitus_Start!$D$1="Suomi","Tieto puuttuu : "&amp;$A25,IF(Aloitus_Start!$D$1="Svenska","Information saknas : "&amp;$A25)),"")))</f>
        <v/>
      </c>
    </row>
    <row r="26" spans="1:7" x14ac:dyDescent="0.2">
      <c r="A26" s="37" t="str">
        <f ca="1">IF(Testitaulu_Testtabell!$B$2="","",IF(Testitaulu_Testtabell!A30="","",IF(Asetukset!$B$26=(MID(CELL("filename",A25),FIND("]",CELL("filename",A25))+1,255)),Testitaulu_Testtabell!A30,"")))</f>
        <v/>
      </c>
      <c r="B26" s="19" t="str">
        <f ca="1">IF(Testitaulu_Testtabell!$B$2="","",IF(Testitaulu_Testtabell!B30="","",IF(Asetukset!$B$26=(MID(CELL("filename",B25),FIND("]",CELL("filename",B25))+1,255)),Testitaulu_Testtabell!B30,"")))</f>
        <v/>
      </c>
      <c r="C26" s="38" t="str">
        <f ca="1">IF(Testitaulu_Testtabell!$B$2="","",IF(Testitaulu_Testtabell!C30="","",IF(Asetukset!$B$26=(MID(CELL("filename",C25),FIND("]",CELL("filename",C25))+1,255)),Testitaulu_Testtabell!C30,"")))</f>
        <v/>
      </c>
      <c r="D26" s="19" t="str">
        <f>IF(Aloitus_Start!$D$1="","",IF(B26="","",IF(C26="","",C26-B26)))</f>
        <v/>
      </c>
      <c r="E26" s="45" t="str">
        <f>IF(Aloitus_Start!$D$1="","",IF(B26="","",IF(B26=0,"",IF(B26=" ","",IF(C26="","",(C26/B26)-1)))))</f>
        <v/>
      </c>
      <c r="F26" s="19" t="str">
        <f ca="1">IF($A$3="","",IF(Aloitus_Start!$D$1="","",IF(B26="",IF(Aloitus_Start!$D$1="Suomi","Tieto puuttuu : "&amp;$A26,IF(Aloitus_Start!$D$1="Svenska","Information saknas : "&amp;$A26)),"")))</f>
        <v/>
      </c>
      <c r="G26" s="19" t="str">
        <f ca="1">IF($A$3="","",IF(Aloitus_Start!$D$1="","",IF(C26="",IF(Aloitus_Start!$D$1="Suomi","Tieto puuttuu : "&amp;$A26,IF(Aloitus_Start!$D$1="Svenska","Information saknas : "&amp;$A26)),"")))</f>
        <v/>
      </c>
    </row>
    <row r="27" spans="1:7" x14ac:dyDescent="0.2">
      <c r="A27" s="37" t="str">
        <f ca="1">IF(Testitaulu_Testtabell!$B$2="","",IF(Testitaulu_Testtabell!A31="","",IF(Asetukset!$B$26=(MID(CELL("filename",A26),FIND("]",CELL("filename",A26))+1,255)),Testitaulu_Testtabell!A31,"")))</f>
        <v/>
      </c>
      <c r="B27" s="19" t="str">
        <f ca="1">IF(Testitaulu_Testtabell!$B$2="","",IF(Testitaulu_Testtabell!B31="","",IF(Asetukset!$B$26=(MID(CELL("filename",B26),FIND("]",CELL("filename",B26))+1,255)),Testitaulu_Testtabell!B31,"")))</f>
        <v/>
      </c>
      <c r="C27" s="38" t="str">
        <f ca="1">IF(Testitaulu_Testtabell!$B$2="","",IF(Testitaulu_Testtabell!C31="","",IF(Asetukset!$B$26=(MID(CELL("filename",C26),FIND("]",CELL("filename",C26))+1,255)),Testitaulu_Testtabell!C31,"")))</f>
        <v/>
      </c>
      <c r="D27" s="19" t="str">
        <f>IF(Aloitus_Start!$D$1="","",IF(B27="","",IF(C27="","",C27-B27)))</f>
        <v/>
      </c>
      <c r="E27" s="45" t="str">
        <f>IF(Aloitus_Start!$D$1="","",IF(B27="","",IF(B27=0,"",IF(B27=" ","",IF(C27="","",(C27/B27)-1)))))</f>
        <v/>
      </c>
      <c r="F27" s="19" t="str">
        <f ca="1">IF($A$3="","",IF(Aloitus_Start!$D$1="","",IF(B27="",IF(Aloitus_Start!$D$1="Suomi","Tieto puuttuu : "&amp;$A27,IF(Aloitus_Start!$D$1="Svenska","Information saknas : "&amp;$A27)),"")))</f>
        <v/>
      </c>
      <c r="G27" s="19" t="str">
        <f ca="1">IF($A$3="","",IF(Aloitus_Start!$D$1="","",IF(C27="",IF(Aloitus_Start!$D$1="Suomi","Tieto puuttuu : "&amp;$A27,IF(Aloitus_Start!$D$1="Svenska","Information saknas : "&amp;$A27)),"")))</f>
        <v/>
      </c>
    </row>
    <row r="28" spans="1:7" x14ac:dyDescent="0.2">
      <c r="A28" s="37" t="str">
        <f ca="1">IF(Testitaulu_Testtabell!$B$2="","",IF(Testitaulu_Testtabell!A32="","",IF(Asetukset!$B$26=(MID(CELL("filename",A27),FIND("]",CELL("filename",A27))+1,255)),Testitaulu_Testtabell!A32,"")))</f>
        <v/>
      </c>
      <c r="B28" s="19" t="str">
        <f ca="1">IF(Testitaulu_Testtabell!$B$2="","",IF(Testitaulu_Testtabell!B32="","",IF(Asetukset!$B$26=(MID(CELL("filename",B27),FIND("]",CELL("filename",B27))+1,255)),Testitaulu_Testtabell!B32,"")))</f>
        <v/>
      </c>
      <c r="C28" s="38" t="str">
        <f ca="1">IF(Testitaulu_Testtabell!$B$2="","",IF(Testitaulu_Testtabell!C32="","",IF(Asetukset!$B$26=(MID(CELL("filename",C27),FIND("]",CELL("filename",C27))+1,255)),Testitaulu_Testtabell!C32,"")))</f>
        <v/>
      </c>
      <c r="D28" s="19" t="str">
        <f>IF(Aloitus_Start!$D$1="","",IF(B28="","",IF(C28="","",C28-B28)))</f>
        <v/>
      </c>
      <c r="E28" s="45" t="str">
        <f>IF(Aloitus_Start!$D$1="","",IF(B28="","",IF(B28=0,"",IF(B28=" ","",IF(C28="","",(C28/B28)-1)))))</f>
        <v/>
      </c>
      <c r="F28" s="19" t="str">
        <f ca="1">IF($A$3="","",IF(Aloitus_Start!$D$1="","",IF(B28="",IF(Aloitus_Start!$D$1="Suomi","Tieto puuttuu : "&amp;$A28,IF(Aloitus_Start!$D$1="Svenska","Information saknas : "&amp;$A28)),"")))</f>
        <v/>
      </c>
      <c r="G28" s="19" t="str">
        <f ca="1">IF($A$3="","",IF(Aloitus_Start!$D$1="","",IF(C28="",IF(Aloitus_Start!$D$1="Suomi","Tieto puuttuu : "&amp;$A28,IF(Aloitus_Start!$D$1="Svenska","Information saknas : "&amp;$A28)),"")))</f>
        <v/>
      </c>
    </row>
    <row r="29" spans="1:7" x14ac:dyDescent="0.2">
      <c r="A29" s="37" t="str">
        <f ca="1">IF(Testitaulu_Testtabell!$B$2="","",IF(Testitaulu_Testtabell!A33="","",IF(Asetukset!$B$26=(MID(CELL("filename",A28),FIND("]",CELL("filename",A28))+1,255)),Testitaulu_Testtabell!A33,"")))</f>
        <v/>
      </c>
      <c r="B29" s="19" t="str">
        <f ca="1">IF(Testitaulu_Testtabell!$B$2="","",IF(Testitaulu_Testtabell!B33="","",IF(Asetukset!$B$26=(MID(CELL("filename",B28),FIND("]",CELL("filename",B28))+1,255)),Testitaulu_Testtabell!B33,"")))</f>
        <v/>
      </c>
      <c r="C29" s="38" t="str">
        <f ca="1">IF(Testitaulu_Testtabell!$B$2="","",IF(Testitaulu_Testtabell!C33="","",IF(Asetukset!$B$26=(MID(CELL("filename",C28),FIND("]",CELL("filename",C28))+1,255)),Testitaulu_Testtabell!C33,"")))</f>
        <v/>
      </c>
      <c r="D29" s="19" t="str">
        <f>IF(Aloitus_Start!$D$1="","",IF(B29="","",IF(C29="","",C29-B29)))</f>
        <v/>
      </c>
      <c r="E29" s="45" t="str">
        <f>IF(Aloitus_Start!$D$1="","",IF(B29="","",IF(B29=0,"",IF(B29=" ","",IF(C29="","",(C29/B29)-1)))))</f>
        <v/>
      </c>
      <c r="F29" s="19" t="str">
        <f ca="1">IF($A$3="","",IF(Aloitus_Start!$D$1="","",IF(B29="",IF(Aloitus_Start!$D$1="Suomi","Tieto puuttuu : "&amp;$A29,IF(Aloitus_Start!$D$1="Svenska","Information saknas : "&amp;$A29)),"")))</f>
        <v/>
      </c>
      <c r="G29" s="19" t="str">
        <f ca="1">IF($A$3="","",IF(Aloitus_Start!$D$1="","",IF(C29="",IF(Aloitus_Start!$D$1="Suomi","Tieto puuttuu : "&amp;$A29,IF(Aloitus_Start!$D$1="Svenska","Information saknas : "&amp;$A29)),"")))</f>
        <v/>
      </c>
    </row>
    <row r="30" spans="1:7" x14ac:dyDescent="0.2">
      <c r="A30" s="37" t="str">
        <f ca="1">IF(Testitaulu_Testtabell!$B$2="","",IF(Testitaulu_Testtabell!A34="","",IF(Asetukset!$B$26=(MID(CELL("filename",A29),FIND("]",CELL("filename",A29))+1,255)),Testitaulu_Testtabell!A34,"")))</f>
        <v/>
      </c>
      <c r="B30" s="19" t="str">
        <f ca="1">IF(Testitaulu_Testtabell!$B$2="","",IF(Testitaulu_Testtabell!B34="","",IF(Asetukset!$B$26=(MID(CELL("filename",B29),FIND("]",CELL("filename",B29))+1,255)),Testitaulu_Testtabell!B34,"")))</f>
        <v/>
      </c>
      <c r="C30" s="38" t="str">
        <f ca="1">IF(Testitaulu_Testtabell!$B$2="","",IF(Testitaulu_Testtabell!C34="","",IF(Asetukset!$B$26=(MID(CELL("filename",C29),FIND("]",CELL("filename",C29))+1,255)),Testitaulu_Testtabell!C34,"")))</f>
        <v/>
      </c>
      <c r="D30" s="19" t="str">
        <f>IF(Aloitus_Start!$D$1="","",IF(B30="","",IF(C30="","",C30-B30)))</f>
        <v/>
      </c>
      <c r="E30" s="45" t="str">
        <f>IF(Aloitus_Start!$D$1="","",IF(B30="","",IF(B30=0,"",IF(B30=" ","",IF(C30="","",(C30/B30)-1)))))</f>
        <v/>
      </c>
      <c r="F30" s="19" t="str">
        <f ca="1">IF($A$3="","",IF(Aloitus_Start!$D$1="","",IF(B30="",IF(Aloitus_Start!$D$1="Suomi","Tieto puuttuu : "&amp;$A30,IF(Aloitus_Start!$D$1="Svenska","Information saknas : "&amp;$A30)),"")))</f>
        <v/>
      </c>
      <c r="G30" s="19" t="str">
        <f ca="1">IF($A$3="","",IF(Aloitus_Start!$D$1="","",IF(C30="",IF(Aloitus_Start!$D$1="Suomi","Tieto puuttuu : "&amp;$A30,IF(Aloitus_Start!$D$1="Svenska","Information saknas : "&amp;$A30)),"")))</f>
        <v/>
      </c>
    </row>
    <row r="31" spans="1:7" x14ac:dyDescent="0.2">
      <c r="A31" s="37" t="str">
        <f ca="1">IF(Testitaulu_Testtabell!$B$2="","",IF(Testitaulu_Testtabell!A35="","",IF(Asetukset!$B$26=(MID(CELL("filename",A30),FIND("]",CELL("filename",A30))+1,255)),Testitaulu_Testtabell!A35,"")))</f>
        <v/>
      </c>
      <c r="B31" s="19" t="str">
        <f ca="1">IF(Testitaulu_Testtabell!$B$2="","",IF(Testitaulu_Testtabell!B35="","",IF(Asetukset!$B$26=(MID(CELL("filename",B30),FIND("]",CELL("filename",B30))+1,255)),Testitaulu_Testtabell!B35,"")))</f>
        <v/>
      </c>
      <c r="C31" s="38" t="str">
        <f ca="1">IF(Testitaulu_Testtabell!$B$2="","",IF(Testitaulu_Testtabell!C35="","",IF(Asetukset!$B$26=(MID(CELL("filename",C30),FIND("]",CELL("filename",C30))+1,255)),Testitaulu_Testtabell!C35,"")))</f>
        <v/>
      </c>
      <c r="D31" s="19" t="str">
        <f>IF(Aloitus_Start!$D$1="","",IF(B31="","",IF(C31="","",C31-B31)))</f>
        <v/>
      </c>
      <c r="E31" s="45" t="str">
        <f>IF(Aloitus_Start!$D$1="","",IF(B31="","",IF(B31=0,"",IF(B31=" ","",IF(C31="","",(C31/B31)-1)))))</f>
        <v/>
      </c>
      <c r="F31" s="19" t="str">
        <f ca="1">IF($A$3="","",IF(Aloitus_Start!$D$1="","",IF(B31="",IF(Aloitus_Start!$D$1="Suomi","Tieto puuttuu : "&amp;$A31,IF(Aloitus_Start!$D$1="Svenska","Information saknas : "&amp;$A31)),"")))</f>
        <v/>
      </c>
      <c r="G31" s="19" t="str">
        <f ca="1">IF($A$3="","",IF(Aloitus_Start!$D$1="","",IF(C31="",IF(Aloitus_Start!$D$1="Suomi","Tieto puuttuu : "&amp;$A31,IF(Aloitus_Start!$D$1="Svenska","Information saknas : "&amp;$A31)),"")))</f>
        <v/>
      </c>
    </row>
    <row r="32" spans="1:7" x14ac:dyDescent="0.2">
      <c r="A32" s="37" t="str">
        <f ca="1">IF(Testitaulu_Testtabell!$B$2="","",IF(Testitaulu_Testtabell!A36="","",IF(Asetukset!$B$26=(MID(CELL("filename",A31),FIND("]",CELL("filename",A31))+1,255)),Testitaulu_Testtabell!A36,"")))</f>
        <v/>
      </c>
      <c r="B32" s="19" t="str">
        <f ca="1">IF(Testitaulu_Testtabell!$B$2="","",IF(Testitaulu_Testtabell!B36="","",IF(Asetukset!$B$26=(MID(CELL("filename",B31),FIND("]",CELL("filename",B31))+1,255)),Testitaulu_Testtabell!B36,"")))</f>
        <v/>
      </c>
      <c r="C32" s="38" t="str">
        <f ca="1">IF(Testitaulu_Testtabell!$B$2="","",IF(Testitaulu_Testtabell!C36="","",IF(Asetukset!$B$26=(MID(CELL("filename",C31),FIND("]",CELL("filename",C31))+1,255)),Testitaulu_Testtabell!C36,"")))</f>
        <v/>
      </c>
      <c r="D32" s="19" t="str">
        <f>IF(Aloitus_Start!$D$1="","",IF(B32="","",IF(C32="","",C32-B32)))</f>
        <v/>
      </c>
      <c r="E32" s="45" t="str">
        <f>IF(Aloitus_Start!$D$1="","",IF(B32="","",IF(B32=0,"",IF(B32=" ","",IF(C32="","",(C32/B32)-1)))))</f>
        <v/>
      </c>
      <c r="F32" s="19" t="str">
        <f ca="1">IF($A$3="","",IF(Aloitus_Start!$D$1="","",IF(B32="",IF(Aloitus_Start!$D$1="Suomi","Tieto puuttuu : "&amp;$A32,IF(Aloitus_Start!$D$1="Svenska","Information saknas : "&amp;$A32)),"")))</f>
        <v/>
      </c>
      <c r="G32" s="19" t="str">
        <f ca="1">IF($A$3="","",IF(Aloitus_Start!$D$1="","",IF(C32="",IF(Aloitus_Start!$D$1="Suomi","Tieto puuttuu : "&amp;$A32,IF(Aloitus_Start!$D$1="Svenska","Information saknas : "&amp;$A32)),"")))</f>
        <v/>
      </c>
    </row>
    <row r="33" spans="1:7" x14ac:dyDescent="0.2">
      <c r="A33" s="37" t="str">
        <f ca="1">IF(Testitaulu_Testtabell!$B$2="","",IF(Testitaulu_Testtabell!A37="","",IF(Asetukset!$B$26=(MID(CELL("filename",A32),FIND("]",CELL("filename",A32))+1,255)),Testitaulu_Testtabell!A37,"")))</f>
        <v/>
      </c>
      <c r="B33" s="19" t="str">
        <f ca="1">IF(Testitaulu_Testtabell!$B$2="","",IF(Testitaulu_Testtabell!B37="","",IF(Asetukset!$B$26=(MID(CELL("filename",B32),FIND("]",CELL("filename",B32))+1,255)),Testitaulu_Testtabell!B37,"")))</f>
        <v/>
      </c>
      <c r="C33" s="38" t="str">
        <f ca="1">IF(Testitaulu_Testtabell!$B$2="","",IF(Testitaulu_Testtabell!C37="","",IF(Asetukset!$B$26=(MID(CELL("filename",C32),FIND("]",CELL("filename",C32))+1,255)),Testitaulu_Testtabell!C37,"")))</f>
        <v/>
      </c>
      <c r="D33" s="19" t="str">
        <f>IF(Aloitus_Start!$D$1="","",IF(B33="","",IF(C33="","",C33-B33)))</f>
        <v/>
      </c>
      <c r="E33" s="45" t="str">
        <f>IF(Aloitus_Start!$D$1="","",IF(B33="","",IF(B33=0,"",IF(B33=" ","",IF(C33="","",(C33/B33)-1)))))</f>
        <v/>
      </c>
      <c r="F33" s="19" t="str">
        <f ca="1">IF($A$3="","",IF(Aloitus_Start!$D$1="","",IF(B33="",IF(Aloitus_Start!$D$1="Suomi","Tieto puuttuu : "&amp;$A33,IF(Aloitus_Start!$D$1="Svenska","Information saknas : "&amp;$A33)),"")))</f>
        <v/>
      </c>
      <c r="G33" s="19" t="str">
        <f ca="1">IF($A$3="","",IF(Aloitus_Start!$D$1="","",IF(C33="",IF(Aloitus_Start!$D$1="Suomi","Tieto puuttuu : "&amp;$A33,IF(Aloitus_Start!$D$1="Svenska","Information saknas : "&amp;$A33)),"")))</f>
        <v/>
      </c>
    </row>
    <row r="34" spans="1:7" x14ac:dyDescent="0.2">
      <c r="A34" s="37" t="str">
        <f ca="1">IF(Testitaulu_Testtabell!$B$2="","",IF(Testitaulu_Testtabell!A38="","",IF(Asetukset!$B$26=(MID(CELL("filename",A33),FIND("]",CELL("filename",A33))+1,255)),Testitaulu_Testtabell!A38,"")))</f>
        <v/>
      </c>
      <c r="B34" s="19" t="str">
        <f ca="1">IF(Testitaulu_Testtabell!$B$2="","",IF(Testitaulu_Testtabell!B38="","",IF(Asetukset!$B$26=(MID(CELL("filename",B33),FIND("]",CELL("filename",B33))+1,255)),Testitaulu_Testtabell!B38,"")))</f>
        <v/>
      </c>
      <c r="C34" s="38" t="str">
        <f ca="1">IF(Testitaulu_Testtabell!$B$2="","",IF(Testitaulu_Testtabell!C38="","",IF(Asetukset!$B$26=(MID(CELL("filename",C33),FIND("]",CELL("filename",C33))+1,255)),Testitaulu_Testtabell!C38,"")))</f>
        <v/>
      </c>
      <c r="D34" s="19" t="str">
        <f>IF(Aloitus_Start!$D$1="","",IF(B34="","",IF(C34="","",C34-B34)))</f>
        <v/>
      </c>
      <c r="E34" s="45" t="str">
        <f>IF(Aloitus_Start!$D$1="","",IF(B34="","",IF(B34=0,"",IF(B34=" ","",IF(C34="","",(C34/B34)-1)))))</f>
        <v/>
      </c>
      <c r="F34" s="19" t="str">
        <f ca="1">IF($A$3="","",IF(Aloitus_Start!$D$1="","",IF(B34="",IF(Aloitus_Start!$D$1="Suomi","Tieto puuttuu : "&amp;$A34,IF(Aloitus_Start!$D$1="Svenska","Information saknas : "&amp;$A34)),"")))</f>
        <v/>
      </c>
      <c r="G34" s="19" t="str">
        <f ca="1">IF($A$3="","",IF(Aloitus_Start!$D$1="","",IF(C34="",IF(Aloitus_Start!$D$1="Suomi","Tieto puuttuu : "&amp;$A34,IF(Aloitus_Start!$D$1="Svenska","Information saknas : "&amp;$A34)),"")))</f>
        <v/>
      </c>
    </row>
    <row r="35" spans="1:7" x14ac:dyDescent="0.2">
      <c r="A35" s="37" t="str">
        <f ca="1">IF(Testitaulu_Testtabell!$B$2="","",IF(Testitaulu_Testtabell!A39="","",IF(Asetukset!$B$26=(MID(CELL("filename",A34),FIND("]",CELL("filename",A34))+1,255)),Testitaulu_Testtabell!A39,"")))</f>
        <v/>
      </c>
      <c r="B35" s="19" t="str">
        <f ca="1">IF(Testitaulu_Testtabell!$B$2="","",IF(Testitaulu_Testtabell!B39="","",IF(Asetukset!$B$26=(MID(CELL("filename",B34),FIND("]",CELL("filename",B34))+1,255)),Testitaulu_Testtabell!B39,"")))</f>
        <v/>
      </c>
      <c r="C35" s="38" t="str">
        <f ca="1">IF(Testitaulu_Testtabell!$B$2="","",IF(Testitaulu_Testtabell!C39="","",IF(Asetukset!$B$26=(MID(CELL("filename",C34),FIND("]",CELL("filename",C34))+1,255)),Testitaulu_Testtabell!C39,"")))</f>
        <v/>
      </c>
      <c r="D35" s="19" t="str">
        <f>IF(Aloitus_Start!$D$1="","",IF(B35="","",IF(C35="","",C35-B35)))</f>
        <v/>
      </c>
      <c r="E35" s="45" t="str">
        <f>IF(Aloitus_Start!$D$1="","",IF(B35="","",IF(B35=0,"",IF(B35=" ","",IF(C35="","",(C35/B35)-1)))))</f>
        <v/>
      </c>
      <c r="F35" s="19" t="str">
        <f ca="1">IF($A$3="","",IF(Aloitus_Start!$D$1="","",IF(B35="",IF(Aloitus_Start!$D$1="Suomi","Tieto puuttuu : "&amp;$A35,IF(Aloitus_Start!$D$1="Svenska","Information saknas : "&amp;$A35)),"")))</f>
        <v/>
      </c>
      <c r="G35" s="19" t="str">
        <f ca="1">IF($A$3="","",IF(Aloitus_Start!$D$1="","",IF(C35="",IF(Aloitus_Start!$D$1="Suomi","Tieto puuttuu : "&amp;$A35,IF(Aloitus_Start!$D$1="Svenska","Information saknas : "&amp;$A35)),"")))</f>
        <v/>
      </c>
    </row>
    <row r="36" spans="1:7" x14ac:dyDescent="0.2">
      <c r="A36" s="37" t="str">
        <f ca="1">IF(Testitaulu_Testtabell!$B$2="","",IF(Testitaulu_Testtabell!A40="","",IF(Asetukset!$B$26=(MID(CELL("filename",A35),FIND("]",CELL("filename",A35))+1,255)),Testitaulu_Testtabell!A40,"")))</f>
        <v/>
      </c>
      <c r="B36" s="19" t="str">
        <f ca="1">IF(Testitaulu_Testtabell!$B$2="","",IF(Testitaulu_Testtabell!B40="","",IF(Asetukset!$B$26=(MID(CELL("filename",B35),FIND("]",CELL("filename",B35))+1,255)),Testitaulu_Testtabell!B40,"")))</f>
        <v/>
      </c>
      <c r="C36" s="38" t="str">
        <f ca="1">IF(Testitaulu_Testtabell!$B$2="","",IF(Testitaulu_Testtabell!C40="","",IF(Asetukset!$B$26=(MID(CELL("filename",C35),FIND("]",CELL("filename",C35))+1,255)),Testitaulu_Testtabell!C40,"")))</f>
        <v/>
      </c>
      <c r="D36" s="19" t="str">
        <f>IF(Aloitus_Start!$D$1="","",IF(B36="","",IF(C36="","",C36-B36)))</f>
        <v/>
      </c>
      <c r="E36" s="45" t="str">
        <f>IF(Aloitus_Start!$D$1="","",IF(B36="","",IF(B36=0,"",IF(B36=" ","",IF(C36="","",(C36/B36)-1)))))</f>
        <v/>
      </c>
      <c r="F36" s="19" t="str">
        <f ca="1">IF($A$3="","",IF(Aloitus_Start!$D$1="","",IF(B36="",IF(Aloitus_Start!$D$1="Suomi","Tieto puuttuu : "&amp;$A36,IF(Aloitus_Start!$D$1="Svenska","Information saknas : "&amp;$A36)),"")))</f>
        <v/>
      </c>
      <c r="G36" s="19" t="str">
        <f ca="1">IF($A$3="","",IF(Aloitus_Start!$D$1="","",IF(C36="",IF(Aloitus_Start!$D$1="Suomi","Tieto puuttuu : "&amp;$A36,IF(Aloitus_Start!$D$1="Svenska","Information saknas : "&amp;$A36)),"")))</f>
        <v/>
      </c>
    </row>
    <row r="37" spans="1:7" x14ac:dyDescent="0.2">
      <c r="A37" s="37" t="str">
        <f ca="1">IF(Testitaulu_Testtabell!$B$2="","",IF(Testitaulu_Testtabell!A41="","",IF(Asetukset!$B$26=(MID(CELL("filename",A36),FIND("]",CELL("filename",A36))+1,255)),Testitaulu_Testtabell!A41,"")))</f>
        <v/>
      </c>
      <c r="B37" s="19" t="str">
        <f ca="1">IF(Testitaulu_Testtabell!$B$2="","",IF(Testitaulu_Testtabell!B41="","",IF(Asetukset!$B$26=(MID(CELL("filename",B36),FIND("]",CELL("filename",B36))+1,255)),Testitaulu_Testtabell!B41,"")))</f>
        <v/>
      </c>
      <c r="C37" s="38" t="str">
        <f ca="1">IF(Testitaulu_Testtabell!$B$2="","",IF(Testitaulu_Testtabell!C41="","",IF(Asetukset!$B$26=(MID(CELL("filename",C36),FIND("]",CELL("filename",C36))+1,255)),Testitaulu_Testtabell!C41,"")))</f>
        <v/>
      </c>
      <c r="D37" s="19" t="str">
        <f>IF(Aloitus_Start!$D$1="","",IF(B37="","",IF(C37="","",C37-B37)))</f>
        <v/>
      </c>
      <c r="E37" s="45" t="str">
        <f>IF(Aloitus_Start!$D$1="","",IF(B37="","",IF(B37=0,"",IF(B37=" ","",IF(C37="","",(C37/B37)-1)))))</f>
        <v/>
      </c>
      <c r="F37" s="19" t="str">
        <f ca="1">IF($A$3="","",IF(Aloitus_Start!$D$1="","",IF(B37="",IF(Aloitus_Start!$D$1="Suomi","Tieto puuttuu : "&amp;$A37,IF(Aloitus_Start!$D$1="Svenska","Information saknas : "&amp;$A37)),"")))</f>
        <v/>
      </c>
      <c r="G37" s="19" t="str">
        <f ca="1">IF($A$3="","",IF(Aloitus_Start!$D$1="","",IF(C37="",IF(Aloitus_Start!$D$1="Suomi","Tieto puuttuu : "&amp;$A37,IF(Aloitus_Start!$D$1="Svenska","Information saknas : "&amp;$A37)),"")))</f>
        <v/>
      </c>
    </row>
    <row r="38" spans="1:7" x14ac:dyDescent="0.2">
      <c r="A38" s="37" t="str">
        <f ca="1">IF(Testitaulu_Testtabell!$B$2="","",IF(Testitaulu_Testtabell!A42="","",IF(Asetukset!$B$26=(MID(CELL("filename",A37),FIND("]",CELL("filename",A37))+1,255)),Testitaulu_Testtabell!A42,"")))</f>
        <v/>
      </c>
      <c r="B38" s="19" t="str">
        <f ca="1">IF(Testitaulu_Testtabell!$B$2="","",IF(Testitaulu_Testtabell!B42="","",IF(Asetukset!$B$26=(MID(CELL("filename",B37),FIND("]",CELL("filename",B37))+1,255)),Testitaulu_Testtabell!B42,"")))</f>
        <v/>
      </c>
      <c r="C38" s="38" t="str">
        <f ca="1">IF(Testitaulu_Testtabell!$B$2="","",IF(Testitaulu_Testtabell!C42="","",IF(Asetukset!$B$26=(MID(CELL("filename",C37),FIND("]",CELL("filename",C37))+1,255)),Testitaulu_Testtabell!C42,"")))</f>
        <v/>
      </c>
      <c r="D38" s="19" t="str">
        <f>IF(Aloitus_Start!$D$1="","",IF(B38="","",IF(C38="","",C38-B38)))</f>
        <v/>
      </c>
      <c r="E38" s="45" t="str">
        <f>IF(Aloitus_Start!$D$1="","",IF(B38="","",IF(B38=0,"",IF(B38=" ","",IF(C38="","",(C38/B38)-1)))))</f>
        <v/>
      </c>
      <c r="F38" s="19" t="str">
        <f ca="1">IF($A$3="","",IF(Aloitus_Start!$D$1="","",IF(B38="",IF(Aloitus_Start!$D$1="Suomi","Tieto puuttuu : "&amp;$A38,IF(Aloitus_Start!$D$1="Svenska","Information saknas : "&amp;$A38)),"")))</f>
        <v/>
      </c>
      <c r="G38" s="19" t="str">
        <f ca="1">IF($A$3="","",IF(Aloitus_Start!$D$1="","",IF(C38="",IF(Aloitus_Start!$D$1="Suomi","Tieto puuttuu : "&amp;$A38,IF(Aloitus_Start!$D$1="Svenska","Information saknas : "&amp;$A38)),"")))</f>
        <v/>
      </c>
    </row>
    <row r="39" spans="1:7" x14ac:dyDescent="0.2">
      <c r="A39" s="37" t="str">
        <f ca="1">IF(Testitaulu_Testtabell!$B$2="","",IF(Testitaulu_Testtabell!A43="","",IF(Asetukset!$B$26=(MID(CELL("filename",A38),FIND("]",CELL("filename",A38))+1,255)),Testitaulu_Testtabell!A43,"")))</f>
        <v/>
      </c>
      <c r="B39" s="19" t="str">
        <f ca="1">IF(Testitaulu_Testtabell!$B$2="","",IF(Testitaulu_Testtabell!B43="","",IF(Asetukset!$B$26=(MID(CELL("filename",B38),FIND("]",CELL("filename",B38))+1,255)),Testitaulu_Testtabell!B43,"")))</f>
        <v/>
      </c>
      <c r="C39" s="38" t="str">
        <f ca="1">IF(Testitaulu_Testtabell!$B$2="","",IF(Testitaulu_Testtabell!C43="","",IF(Asetukset!$B$26=(MID(CELL("filename",C38),FIND("]",CELL("filename",C38))+1,255)),Testitaulu_Testtabell!C43,"")))</f>
        <v/>
      </c>
      <c r="D39" s="19" t="str">
        <f>IF(Aloitus_Start!$D$1="","",IF(B39="","",IF(C39="","",C39-B39)))</f>
        <v/>
      </c>
      <c r="E39" s="45" t="str">
        <f>IF(Aloitus_Start!$D$1="","",IF(B39="","",IF(B39=0,"",IF(B39=" ","",IF(C39="","",(C39/B39)-1)))))</f>
        <v/>
      </c>
      <c r="F39" s="19" t="str">
        <f ca="1">IF($A$3="","",IF(Aloitus_Start!$D$1="","",IF(B39="",IF(Aloitus_Start!$D$1="Suomi","Tieto puuttuu : "&amp;$A39,IF(Aloitus_Start!$D$1="Svenska","Information saknas : "&amp;$A39)),"")))</f>
        <v/>
      </c>
      <c r="G39" s="19" t="str">
        <f ca="1">IF($A$3="","",IF(Aloitus_Start!$D$1="","",IF(C39="",IF(Aloitus_Start!$D$1="Suomi","Tieto puuttuu : "&amp;$A39,IF(Aloitus_Start!$D$1="Svenska","Information saknas : "&amp;$A39)),"")))</f>
        <v/>
      </c>
    </row>
    <row r="40" spans="1:7" x14ac:dyDescent="0.2">
      <c r="A40" s="37" t="str">
        <f ca="1">IF(Testitaulu_Testtabell!$B$2="","",IF(Testitaulu_Testtabell!A44="","",IF(Asetukset!$B$26=(MID(CELL("filename",A39),FIND("]",CELL("filename",A39))+1,255)),Testitaulu_Testtabell!A44,"")))</f>
        <v/>
      </c>
      <c r="B40" s="19" t="str">
        <f ca="1">IF(Testitaulu_Testtabell!$B$2="","",IF(Testitaulu_Testtabell!B44="","",IF(Asetukset!$B$26=(MID(CELL("filename",B39),FIND("]",CELL("filename",B39))+1,255)),Testitaulu_Testtabell!B44,"")))</f>
        <v/>
      </c>
      <c r="C40" s="38" t="str">
        <f ca="1">IF(Testitaulu_Testtabell!$B$2="","",IF(Testitaulu_Testtabell!C44="","",IF(Asetukset!$B$26=(MID(CELL("filename",C39),FIND("]",CELL("filename",C39))+1,255)),Testitaulu_Testtabell!C44,"")))</f>
        <v/>
      </c>
      <c r="D40" s="19" t="str">
        <f>IF(Aloitus_Start!$D$1="","",IF(B40="","",IF(C40="","",C40-B40)))</f>
        <v/>
      </c>
      <c r="E40" s="45" t="str">
        <f>IF(Aloitus_Start!$D$1="","",IF(B40="","",IF(B40=0,"",IF(B40=" ","",IF(C40="","",(C40/B40)-1)))))</f>
        <v/>
      </c>
      <c r="F40" s="19" t="str">
        <f ca="1">IF($A$3="","",IF(Aloitus_Start!$D$1="","",IF(B40="",IF(Aloitus_Start!$D$1="Suomi","Tieto puuttuu : "&amp;$A40,IF(Aloitus_Start!$D$1="Svenska","Information saknas : "&amp;$A40)),"")))</f>
        <v/>
      </c>
      <c r="G40" s="19" t="str">
        <f ca="1">IF($A$3="","",IF(Aloitus_Start!$D$1="","",IF(C40="",IF(Aloitus_Start!$D$1="Suomi","Tieto puuttuu : "&amp;$A40,IF(Aloitus_Start!$D$1="Svenska","Information saknas : "&amp;$A40)),"")))</f>
        <v/>
      </c>
    </row>
    <row r="41" spans="1:7" x14ac:dyDescent="0.2">
      <c r="A41" s="37" t="str">
        <f ca="1">IF(Testitaulu_Testtabell!$B$2="","",IF(Testitaulu_Testtabell!A45="","",IF(Asetukset!$B$26=(MID(CELL("filename",A40),FIND("]",CELL("filename",A40))+1,255)),Testitaulu_Testtabell!A45,"")))</f>
        <v/>
      </c>
      <c r="B41" s="19" t="str">
        <f ca="1">IF(Testitaulu_Testtabell!$B$2="","",IF(Testitaulu_Testtabell!B45="","",IF(Asetukset!$B$26=(MID(CELL("filename",B40),FIND("]",CELL("filename",B40))+1,255)),Testitaulu_Testtabell!B45,"")))</f>
        <v/>
      </c>
      <c r="C41" s="38" t="str">
        <f ca="1">IF(Testitaulu_Testtabell!$B$2="","",IF(Testitaulu_Testtabell!C45="","",IF(Asetukset!$B$26=(MID(CELL("filename",C40),FIND("]",CELL("filename",C40))+1,255)),Testitaulu_Testtabell!C45,"")))</f>
        <v/>
      </c>
      <c r="D41" s="19" t="str">
        <f>IF(Aloitus_Start!$D$1="","",IF(B41="","",IF(C41="","",C41-B41)))</f>
        <v/>
      </c>
      <c r="E41" s="45" t="str">
        <f>IF(Aloitus_Start!$D$1="","",IF(B41="","",IF(B41=0,"",IF(B41=" ","",IF(C41="","",(C41/B41)-1)))))</f>
        <v/>
      </c>
      <c r="F41" s="19" t="str">
        <f ca="1">IF($A$3="","",IF(Aloitus_Start!$D$1="","",IF(B41="",IF(Aloitus_Start!$D$1="Suomi","Tieto puuttuu : "&amp;$A41,IF(Aloitus_Start!$D$1="Svenska","Information saknas : "&amp;$A41)),"")))</f>
        <v/>
      </c>
      <c r="G41" s="19" t="str">
        <f ca="1">IF($A$3="","",IF(Aloitus_Start!$D$1="","",IF(C41="",IF(Aloitus_Start!$D$1="Suomi","Tieto puuttuu : "&amp;$A41,IF(Aloitus_Start!$D$1="Svenska","Information saknas : "&amp;$A41)),"")))</f>
        <v/>
      </c>
    </row>
    <row r="42" spans="1:7" x14ac:dyDescent="0.2">
      <c r="A42" s="37" t="str">
        <f ca="1">IF(Testitaulu_Testtabell!$B$2="","",IF(Testitaulu_Testtabell!A46="","",IF(Asetukset!$B$26=(MID(CELL("filename",A41),FIND("]",CELL("filename",A41))+1,255)),Testitaulu_Testtabell!A46,"")))</f>
        <v/>
      </c>
      <c r="B42" s="19" t="str">
        <f ca="1">IF(Testitaulu_Testtabell!$B$2="","",IF(Testitaulu_Testtabell!B46="","",IF(Asetukset!$B$26=(MID(CELL("filename",B41),FIND("]",CELL("filename",B41))+1,255)),Testitaulu_Testtabell!B46,"")))</f>
        <v/>
      </c>
      <c r="C42" s="38" t="str">
        <f ca="1">IF(Testitaulu_Testtabell!$B$2="","",IF(Testitaulu_Testtabell!C46="","",IF(Asetukset!$B$26=(MID(CELL("filename",C41),FIND("]",CELL("filename",C41))+1,255)),Testitaulu_Testtabell!C46,"")))</f>
        <v/>
      </c>
      <c r="D42" s="19" t="str">
        <f>IF(Aloitus_Start!$D$1="","",IF(B42="","",IF(C42="","",C42-B42)))</f>
        <v/>
      </c>
      <c r="E42" s="45" t="str">
        <f>IF(Aloitus_Start!$D$1="","",IF(B42="","",IF(B42=0,"",IF(B42=" ","",IF(C42="","",(C42/B42)-1)))))</f>
        <v/>
      </c>
      <c r="F42" s="19" t="str">
        <f ca="1">IF($A$3="","",IF(Aloitus_Start!$D$1="","",IF(B42="",IF(Aloitus_Start!$D$1="Suomi","Tieto puuttuu : "&amp;$A42,IF(Aloitus_Start!$D$1="Svenska","Information saknas : "&amp;$A42)),"")))</f>
        <v/>
      </c>
      <c r="G42" s="19" t="str">
        <f ca="1">IF($A$3="","",IF(Aloitus_Start!$D$1="","",IF(C42="",IF(Aloitus_Start!$D$1="Suomi","Tieto puuttuu : "&amp;$A42,IF(Aloitus_Start!$D$1="Svenska","Information saknas : "&amp;$A42)),"")))</f>
        <v/>
      </c>
    </row>
    <row r="43" spans="1:7" x14ac:dyDescent="0.2">
      <c r="A43" s="37" t="str">
        <f ca="1">IF(Testitaulu_Testtabell!$B$2="","",IF(Testitaulu_Testtabell!A47="","",IF(Asetukset!$B$26=(MID(CELL("filename",A42),FIND("]",CELL("filename",A42))+1,255)),Testitaulu_Testtabell!A47,"")))</f>
        <v/>
      </c>
      <c r="B43" s="19" t="str">
        <f ca="1">IF(Testitaulu_Testtabell!$B$2="","",IF(Testitaulu_Testtabell!B47="","",IF(Asetukset!$B$26=(MID(CELL("filename",B42),FIND("]",CELL("filename",B42))+1,255)),Testitaulu_Testtabell!B47,"")))</f>
        <v/>
      </c>
      <c r="C43" s="38" t="str">
        <f ca="1">IF(Testitaulu_Testtabell!$B$2="","",IF(Testitaulu_Testtabell!C47="","",IF(Asetukset!$B$26=(MID(CELL("filename",C42),FIND("]",CELL("filename",C42))+1,255)),Testitaulu_Testtabell!C47,"")))</f>
        <v/>
      </c>
      <c r="D43" s="19" t="str">
        <f>IF(Aloitus_Start!$D$1="","",IF(B43="","",IF(C43="","",C43-B43)))</f>
        <v/>
      </c>
      <c r="E43" s="45" t="str">
        <f>IF(Aloitus_Start!$D$1="","",IF(B43="","",IF(B43=0,"",IF(B43=" ","",IF(C43="","",(C43/B43)-1)))))</f>
        <v/>
      </c>
      <c r="F43" s="19" t="str">
        <f ca="1">IF($A$3="","",IF(Aloitus_Start!$D$1="","",IF(B43="",IF(Aloitus_Start!$D$1="Suomi","Tieto puuttuu : "&amp;$A43,IF(Aloitus_Start!$D$1="Svenska","Information saknas : "&amp;$A43)),"")))</f>
        <v/>
      </c>
      <c r="G43" s="19" t="str">
        <f ca="1">IF($A$3="","",IF(Aloitus_Start!$D$1="","",IF(C43="",IF(Aloitus_Start!$D$1="Suomi","Tieto puuttuu : "&amp;$A43,IF(Aloitus_Start!$D$1="Svenska","Information saknas : "&amp;$A43)),"")))</f>
        <v/>
      </c>
    </row>
    <row r="44" spans="1:7" x14ac:dyDescent="0.2">
      <c r="A44" s="37" t="str">
        <f ca="1">IF(Testitaulu_Testtabell!$B$2="","",IF(Testitaulu_Testtabell!A48="","",IF(Asetukset!$B$26=(MID(CELL("filename",A43),FIND("]",CELL("filename",A43))+1,255)),Testitaulu_Testtabell!A48,"")))</f>
        <v/>
      </c>
      <c r="B44" s="19" t="str">
        <f ca="1">IF(Testitaulu_Testtabell!$B$2="","",IF(Testitaulu_Testtabell!B48="","",IF(Asetukset!$B$26=(MID(CELL("filename",B43),FIND("]",CELL("filename",B43))+1,255)),Testitaulu_Testtabell!B48,"")))</f>
        <v/>
      </c>
      <c r="C44" s="38" t="str">
        <f ca="1">IF(Testitaulu_Testtabell!$B$2="","",IF(Testitaulu_Testtabell!C48="","",IF(Asetukset!$B$26=(MID(CELL("filename",C43),FIND("]",CELL("filename",C43))+1,255)),Testitaulu_Testtabell!C48,"")))</f>
        <v/>
      </c>
      <c r="D44" s="19" t="str">
        <f>IF(Aloitus_Start!$D$1="","",IF(B44="","",IF(C44="","",C44-B44)))</f>
        <v/>
      </c>
      <c r="E44" s="45" t="str">
        <f>IF(Aloitus_Start!$D$1="","",IF(B44="","",IF(B44=0,"",IF(B44=" ","",IF(C44="","",(C44/B44)-1)))))</f>
        <v/>
      </c>
      <c r="F44" s="19" t="str">
        <f ca="1">IF($A$3="","",IF(Aloitus_Start!$D$1="","",IF(B44="",IF(Aloitus_Start!$D$1="Suomi","Tieto puuttuu : "&amp;$A44,IF(Aloitus_Start!$D$1="Svenska","Information saknas : "&amp;$A44)),"")))</f>
        <v/>
      </c>
      <c r="G44" s="19" t="str">
        <f ca="1">IF($A$3="","",IF(Aloitus_Start!$D$1="","",IF(C44="",IF(Aloitus_Start!$D$1="Suomi","Tieto puuttuu : "&amp;$A44,IF(Aloitus_Start!$D$1="Svenska","Information saknas : "&amp;$A44)),"")))</f>
        <v/>
      </c>
    </row>
    <row r="45" spans="1:7" x14ac:dyDescent="0.2">
      <c r="A45" s="37" t="str">
        <f ca="1">IF(Testitaulu_Testtabell!$B$2="","",IF(Testitaulu_Testtabell!A49="","",IF(Asetukset!$B$26=(MID(CELL("filename",A44),FIND("]",CELL("filename",A44))+1,255)),Testitaulu_Testtabell!A49,"")))</f>
        <v/>
      </c>
      <c r="B45" s="19" t="str">
        <f ca="1">IF(Testitaulu_Testtabell!$B$2="","",IF(Testitaulu_Testtabell!B49="","",IF(Asetukset!$B$26=(MID(CELL("filename",B44),FIND("]",CELL("filename",B44))+1,255)),Testitaulu_Testtabell!B49,"")))</f>
        <v/>
      </c>
      <c r="C45" s="38" t="str">
        <f ca="1">IF(Testitaulu_Testtabell!$B$2="","",IF(Testitaulu_Testtabell!C49="","",IF(Asetukset!$B$26=(MID(CELL("filename",C44),FIND("]",CELL("filename",C44))+1,255)),Testitaulu_Testtabell!C49,"")))</f>
        <v/>
      </c>
      <c r="D45" s="19" t="str">
        <f>IF(Aloitus_Start!$D$1="","",IF(B45="","",IF(C45="","",C45-B45)))</f>
        <v/>
      </c>
      <c r="E45" s="45" t="str">
        <f>IF(Aloitus_Start!$D$1="","",IF(B45="","",IF(B45=0,"",IF(B45=" ","",IF(C45="","",(C45/B45)-1)))))</f>
        <v/>
      </c>
      <c r="F45" s="19" t="str">
        <f ca="1">IF($A$3="","",IF(Aloitus_Start!$D$1="","",IF(B45="",IF(Aloitus_Start!$D$1="Suomi","Tieto puuttuu : "&amp;$A45,IF(Aloitus_Start!$D$1="Svenska","Information saknas : "&amp;$A45)),"")))</f>
        <v/>
      </c>
      <c r="G45" s="19" t="str">
        <f ca="1">IF($A$3="","",IF(Aloitus_Start!$D$1="","",IF(C45="",IF(Aloitus_Start!$D$1="Suomi","Tieto puuttuu : "&amp;$A45,IF(Aloitus_Start!$D$1="Svenska","Information saknas : "&amp;$A45)),"")))</f>
        <v/>
      </c>
    </row>
    <row r="46" spans="1:7" x14ac:dyDescent="0.2">
      <c r="A46" s="37" t="str">
        <f ca="1">IF(Testitaulu_Testtabell!$B$2="","",IF(Testitaulu_Testtabell!A50="","",IF(Asetukset!$B$26=(MID(CELL("filename",A45),FIND("]",CELL("filename",A45))+1,255)),Testitaulu_Testtabell!A50,"")))</f>
        <v/>
      </c>
      <c r="B46" s="19" t="str">
        <f ca="1">IF(Testitaulu_Testtabell!$B$2="","",IF(Testitaulu_Testtabell!B50="","",IF(Asetukset!$B$26=(MID(CELL("filename",B45),FIND("]",CELL("filename",B45))+1,255)),Testitaulu_Testtabell!B50,"")))</f>
        <v/>
      </c>
      <c r="C46" s="38" t="str">
        <f ca="1">IF(Testitaulu_Testtabell!$B$2="","",IF(Testitaulu_Testtabell!C50="","",IF(Asetukset!$B$26=(MID(CELL("filename",C45),FIND("]",CELL("filename",C45))+1,255)),Testitaulu_Testtabell!C50,"")))</f>
        <v/>
      </c>
      <c r="D46" s="19" t="str">
        <f>IF(Aloitus_Start!$D$1="","",IF(B46="","",IF(C46="","",C46-B46)))</f>
        <v/>
      </c>
      <c r="E46" s="45" t="str">
        <f>IF(Aloitus_Start!$D$1="","",IF(B46="","",IF(B46=0,"",IF(B46=" ","",IF(C46="","",(C46/B46)-1)))))</f>
        <v/>
      </c>
      <c r="F46" s="19" t="str">
        <f ca="1">IF($A$3="","",IF(Aloitus_Start!$D$1="","",IF(B46="",IF(Aloitus_Start!$D$1="Suomi","Tieto puuttuu : "&amp;$A46,IF(Aloitus_Start!$D$1="Svenska","Information saknas : "&amp;$A46)),"")))</f>
        <v/>
      </c>
      <c r="G46" s="19" t="str">
        <f ca="1">IF($A$3="","",IF(Aloitus_Start!$D$1="","",IF(C46="",IF(Aloitus_Start!$D$1="Suomi","Tieto puuttuu : "&amp;$A46,IF(Aloitus_Start!$D$1="Svenska","Information saknas : "&amp;$A46)),"")))</f>
        <v/>
      </c>
    </row>
    <row r="47" spans="1:7" x14ac:dyDescent="0.2">
      <c r="A47" s="37" t="str">
        <f ca="1">IF(Testitaulu_Testtabell!$B$2="","",IF(Testitaulu_Testtabell!A51="","",IF(Asetukset!$B$26=(MID(CELL("filename",A46),FIND("]",CELL("filename",A46))+1,255)),Testitaulu_Testtabell!A51,"")))</f>
        <v/>
      </c>
      <c r="B47" s="19" t="str">
        <f ca="1">IF(Testitaulu_Testtabell!$B$2="","",IF(Testitaulu_Testtabell!B51="","",IF(Asetukset!$B$26=(MID(CELL("filename",B46),FIND("]",CELL("filename",B46))+1,255)),Testitaulu_Testtabell!B51,"")))</f>
        <v/>
      </c>
      <c r="C47" s="38" t="str">
        <f ca="1">IF(Testitaulu_Testtabell!$B$2="","",IF(Testitaulu_Testtabell!C51="","",IF(Asetukset!$B$26=(MID(CELL("filename",C46),FIND("]",CELL("filename",C46))+1,255)),Testitaulu_Testtabell!C51,"")))</f>
        <v/>
      </c>
      <c r="D47" s="19" t="str">
        <f>IF(Aloitus_Start!$D$1="","",IF(B47="","",IF(C47="","",C47-B47)))</f>
        <v/>
      </c>
      <c r="E47" s="45" t="str">
        <f>IF(Aloitus_Start!$D$1="","",IF(B47="","",IF(B47=0,"",IF(B47=" ","",IF(C47="","",(C47/B47)-1)))))</f>
        <v/>
      </c>
      <c r="F47" s="19" t="str">
        <f ca="1">IF($A$3="","",IF(Aloitus_Start!$D$1="","",IF(B47="",IF(Aloitus_Start!$D$1="Suomi","Tieto puuttuu : "&amp;$A47,IF(Aloitus_Start!$D$1="Svenska","Information saknas : "&amp;$A47)),"")))</f>
        <v/>
      </c>
      <c r="G47" s="19" t="str">
        <f ca="1">IF($A$3="","",IF(Aloitus_Start!$D$1="","",IF(C47="",IF(Aloitus_Start!$D$1="Suomi","Tieto puuttuu : "&amp;$A47,IF(Aloitus_Start!$D$1="Svenska","Information saknas : "&amp;$A47)),"")))</f>
        <v/>
      </c>
    </row>
    <row r="48" spans="1:7" x14ac:dyDescent="0.2">
      <c r="A48" s="37" t="str">
        <f ca="1">IF(Testitaulu_Testtabell!$B$2="","",IF(Testitaulu_Testtabell!A52="","",IF(Asetukset!$B$26=(MID(CELL("filename",A47),FIND("]",CELL("filename",A47))+1,255)),Testitaulu_Testtabell!A52,"")))</f>
        <v/>
      </c>
      <c r="B48" s="19" t="str">
        <f ca="1">IF(Testitaulu_Testtabell!$B$2="","",IF(Testitaulu_Testtabell!B52="","",IF(Asetukset!$B$26=(MID(CELL("filename",B47),FIND("]",CELL("filename",B47))+1,255)),Testitaulu_Testtabell!B52,"")))</f>
        <v/>
      </c>
      <c r="C48" s="38" t="str">
        <f ca="1">IF(Testitaulu_Testtabell!$B$2="","",IF(Testitaulu_Testtabell!C52="","",IF(Asetukset!$B$26=(MID(CELL("filename",C47),FIND("]",CELL("filename",C47))+1,255)),Testitaulu_Testtabell!C52,"")))</f>
        <v/>
      </c>
      <c r="D48" s="19" t="str">
        <f>IF(Aloitus_Start!$D$1="","",IF(B48="","",IF(C48="","",C48-B48)))</f>
        <v/>
      </c>
      <c r="E48" s="45" t="str">
        <f>IF(Aloitus_Start!$D$1="","",IF(B48="","",IF(B48=0,"",IF(B48=" ","",IF(C48="","",(C48/B48)-1)))))</f>
        <v/>
      </c>
      <c r="F48" s="19" t="str">
        <f ca="1">IF($A$3="","",IF(Aloitus_Start!$D$1="","",IF(B48="",IF(Aloitus_Start!$D$1="Suomi","Tieto puuttuu : "&amp;$A48,IF(Aloitus_Start!$D$1="Svenska","Information saknas : "&amp;$A48)),"")))</f>
        <v/>
      </c>
      <c r="G48" s="19" t="str">
        <f ca="1">IF($A$3="","",IF(Aloitus_Start!$D$1="","",IF(C48="",IF(Aloitus_Start!$D$1="Suomi","Tieto puuttuu : "&amp;$A48,IF(Aloitus_Start!$D$1="Svenska","Information saknas : "&amp;$A48)),"")))</f>
        <v/>
      </c>
    </row>
    <row r="49" spans="1:7" x14ac:dyDescent="0.2">
      <c r="A49" s="37" t="str">
        <f ca="1">IF(Testitaulu_Testtabell!$B$2="","",IF(Testitaulu_Testtabell!A53="","",IF(Asetukset!$B$26=(MID(CELL("filename",A48),FIND("]",CELL("filename",A48))+1,255)),Testitaulu_Testtabell!A53,"")))</f>
        <v/>
      </c>
      <c r="B49" s="19" t="str">
        <f ca="1">IF(Testitaulu_Testtabell!$B$2="","",IF(Testitaulu_Testtabell!B53="","",IF(Asetukset!$B$26=(MID(CELL("filename",B48),FIND("]",CELL("filename",B48))+1,255)),Testitaulu_Testtabell!B53,"")))</f>
        <v/>
      </c>
      <c r="C49" s="38" t="str">
        <f ca="1">IF(Testitaulu_Testtabell!$B$2="","",IF(Testitaulu_Testtabell!C53="","",IF(Asetukset!$B$26=(MID(CELL("filename",C48),FIND("]",CELL("filename",C48))+1,255)),Testitaulu_Testtabell!C53,"")))</f>
        <v/>
      </c>
      <c r="D49" s="19" t="str">
        <f>IF(Aloitus_Start!$D$1="","",IF(B49="","",IF(C49="","",C49-B49)))</f>
        <v/>
      </c>
      <c r="E49" s="45" t="str">
        <f>IF(Aloitus_Start!$D$1="","",IF(B49="","",IF(B49=0,"",IF(B49=" ","",IF(C49="","",(C49/B49)-1)))))</f>
        <v/>
      </c>
      <c r="F49" s="19" t="str">
        <f ca="1">IF($A$3="","",IF(Aloitus_Start!$D$1="","",IF(B49="",IF(Aloitus_Start!$D$1="Suomi","Tieto puuttuu : "&amp;$A49,IF(Aloitus_Start!$D$1="Svenska","Information saknas : "&amp;$A49)),"")))</f>
        <v/>
      </c>
      <c r="G49" s="19" t="str">
        <f ca="1">IF($A$3="","",IF(Aloitus_Start!$D$1="","",IF(C49="",IF(Aloitus_Start!$D$1="Suomi","Tieto puuttuu : "&amp;$A49,IF(Aloitus_Start!$D$1="Svenska","Information saknas : "&amp;$A49)),"")))</f>
        <v/>
      </c>
    </row>
    <row r="50" spans="1:7" x14ac:dyDescent="0.2">
      <c r="A50" s="37" t="str">
        <f ca="1">IF(Testitaulu_Testtabell!$B$2="","",IF(Testitaulu_Testtabell!A54="","",IF(Asetukset!$B$26=(MID(CELL("filename",A49),FIND("]",CELL("filename",A49))+1,255)),Testitaulu_Testtabell!A54,"")))</f>
        <v/>
      </c>
      <c r="B50" s="19" t="str">
        <f ca="1">IF(Testitaulu_Testtabell!$B$2="","",IF(Testitaulu_Testtabell!B54="","",IF(Asetukset!$B$26=(MID(CELL("filename",B49),FIND("]",CELL("filename",B49))+1,255)),Testitaulu_Testtabell!B54,"")))</f>
        <v/>
      </c>
      <c r="C50" s="38" t="str">
        <f ca="1">IF(Testitaulu_Testtabell!$B$2="","",IF(Testitaulu_Testtabell!C54="","",IF(Asetukset!$B$26=(MID(CELL("filename",C49),FIND("]",CELL("filename",C49))+1,255)),Testitaulu_Testtabell!C54,"")))</f>
        <v/>
      </c>
      <c r="D50" s="19" t="str">
        <f>IF(Aloitus_Start!$D$1="","",IF(B50="","",IF(C50="","",C50-B50)))</f>
        <v/>
      </c>
      <c r="E50" s="45" t="str">
        <f>IF(Aloitus_Start!$D$1="","",IF(B50="","",IF(B50=0,"",IF(B50=" ","",IF(C50="","",(C50/B50)-1)))))</f>
        <v/>
      </c>
      <c r="F50" s="19" t="str">
        <f ca="1">IF($A$3="","",IF(Aloitus_Start!$D$1="","",IF(B50="",IF(Aloitus_Start!$D$1="Suomi","Tieto puuttuu : "&amp;$A50,IF(Aloitus_Start!$D$1="Svenska","Information saknas : "&amp;$A50)),"")))</f>
        <v/>
      </c>
      <c r="G50" s="19" t="str">
        <f ca="1">IF($A$3="","",IF(Aloitus_Start!$D$1="","",IF(C50="",IF(Aloitus_Start!$D$1="Suomi","Tieto puuttuu : "&amp;$A50,IF(Aloitus_Start!$D$1="Svenska","Information saknas : "&amp;$A50)),"")))</f>
        <v/>
      </c>
    </row>
    <row r="51" spans="1:7" x14ac:dyDescent="0.2">
      <c r="A51" s="37" t="str">
        <f ca="1">IF(Testitaulu_Testtabell!$B$2="","",IF(Testitaulu_Testtabell!A55="","",IF(Asetukset!$B$26=(MID(CELL("filename",A50),FIND("]",CELL("filename",A50))+1,255)),Testitaulu_Testtabell!A55,"")))</f>
        <v/>
      </c>
      <c r="B51" s="19" t="str">
        <f ca="1">IF(Testitaulu_Testtabell!$B$2="","",IF(Testitaulu_Testtabell!B55="","",IF(Asetukset!$B$26=(MID(CELL("filename",B50),FIND("]",CELL("filename",B50))+1,255)),Testitaulu_Testtabell!B55,"")))</f>
        <v/>
      </c>
      <c r="C51" s="38" t="str">
        <f ca="1">IF(Testitaulu_Testtabell!$B$2="","",IF(Testitaulu_Testtabell!C55="","",IF(Asetukset!$B$26=(MID(CELL("filename",C50),FIND("]",CELL("filename",C50))+1,255)),Testitaulu_Testtabell!C55,"")))</f>
        <v/>
      </c>
      <c r="D51" s="19" t="str">
        <f>IF(Aloitus_Start!$D$1="","",IF(B51="","",IF(C51="","",C51-B51)))</f>
        <v/>
      </c>
      <c r="E51" s="45" t="str">
        <f>IF(Aloitus_Start!$D$1="","",IF(B51="","",IF(B51=0,"",IF(B51=" ","",IF(C51="","",(C51/B51)-1)))))</f>
        <v/>
      </c>
      <c r="F51" s="19" t="str">
        <f ca="1">IF($A$3="","",IF(Aloitus_Start!$D$1="","",IF(B51="",IF(Aloitus_Start!$D$1="Suomi","Tieto puuttuu : "&amp;$A51,IF(Aloitus_Start!$D$1="Svenska","Information saknas : "&amp;$A51)),"")))</f>
        <v/>
      </c>
      <c r="G51" s="19" t="str">
        <f ca="1">IF($A$3="","",IF(Aloitus_Start!$D$1="","",IF(C51="",IF(Aloitus_Start!$D$1="Suomi","Tieto puuttuu : "&amp;$A51,IF(Aloitus_Start!$D$1="Svenska","Information saknas : "&amp;$A51)),"")))</f>
        <v/>
      </c>
    </row>
    <row r="52" spans="1:7" x14ac:dyDescent="0.2">
      <c r="A52" s="37" t="str">
        <f ca="1">IF(Testitaulu_Testtabell!$B$2="","",IF(Testitaulu_Testtabell!A56="","",IF(Asetukset!$B$26=(MID(CELL("filename",A51),FIND("]",CELL("filename",A51))+1,255)),Testitaulu_Testtabell!A56,"")))</f>
        <v/>
      </c>
      <c r="B52" s="19" t="str">
        <f ca="1">IF(Testitaulu_Testtabell!$B$2="","",IF(Testitaulu_Testtabell!B56="","",IF(Asetukset!$B$26=(MID(CELL("filename",B51),FIND("]",CELL("filename",B51))+1,255)),Testitaulu_Testtabell!B56,"")))</f>
        <v/>
      </c>
      <c r="C52" s="38" t="str">
        <f ca="1">IF(Testitaulu_Testtabell!$B$2="","",IF(Testitaulu_Testtabell!C56="","",IF(Asetukset!$B$26=(MID(CELL("filename",C51),FIND("]",CELL("filename",C51))+1,255)),Testitaulu_Testtabell!C56,"")))</f>
        <v/>
      </c>
      <c r="D52" s="19" t="str">
        <f>IF(Aloitus_Start!$D$1="","",IF(B52="","",IF(C52="","",C52-B52)))</f>
        <v/>
      </c>
      <c r="E52" s="45" t="str">
        <f>IF(Aloitus_Start!$D$1="","",IF(B52="","",IF(B52=0,"",IF(B52=" ","",IF(C52="","",(C52/B52)-1)))))</f>
        <v/>
      </c>
      <c r="F52" s="19" t="str">
        <f ca="1">IF($A$3="","",IF(Aloitus_Start!$D$1="","",IF(B52="",IF(Aloitus_Start!$D$1="Suomi","Tieto puuttuu : "&amp;$A52,IF(Aloitus_Start!$D$1="Svenska","Information saknas : "&amp;$A52)),"")))</f>
        <v/>
      </c>
      <c r="G52" s="19" t="str">
        <f ca="1">IF($A$3="","",IF(Aloitus_Start!$D$1="","",IF(C52="",IF(Aloitus_Start!$D$1="Suomi","Tieto puuttuu : "&amp;$A52,IF(Aloitus_Start!$D$1="Svenska","Information saknas : "&amp;$A52)),"")))</f>
        <v/>
      </c>
    </row>
    <row r="53" spans="1:7" x14ac:dyDescent="0.2">
      <c r="A53" s="37" t="str">
        <f ca="1">IF(Testitaulu_Testtabell!$B$2="","",IF(Testitaulu_Testtabell!A57="","",IF(Asetukset!$B$26=(MID(CELL("filename",A52),FIND("]",CELL("filename",A52))+1,255)),Testitaulu_Testtabell!A57,"")))</f>
        <v/>
      </c>
      <c r="B53" s="19" t="str">
        <f ca="1">IF(Testitaulu_Testtabell!$B$2="","",IF(Testitaulu_Testtabell!B57="","",IF(Asetukset!$B$26=(MID(CELL("filename",B52),FIND("]",CELL("filename",B52))+1,255)),Testitaulu_Testtabell!B57,"")))</f>
        <v/>
      </c>
      <c r="C53" s="38" t="str">
        <f ca="1">IF(Testitaulu_Testtabell!$B$2="","",IF(Testitaulu_Testtabell!C57="","",IF(Asetukset!$B$26=(MID(CELL("filename",C52),FIND("]",CELL("filename",C52))+1,255)),Testitaulu_Testtabell!C57,"")))</f>
        <v/>
      </c>
      <c r="D53" s="19" t="str">
        <f>IF(Aloitus_Start!$D$1="","",IF(B53="","",IF(C53="","",C53-B53)))</f>
        <v/>
      </c>
      <c r="E53" s="45" t="str">
        <f>IF(Aloitus_Start!$D$1="","",IF(B53="","",IF(B53=0,"",IF(B53=" ","",IF(C53="","",(C53/B53)-1)))))</f>
        <v/>
      </c>
      <c r="F53" s="19" t="str">
        <f ca="1">IF($A$3="","",IF(Aloitus_Start!$D$1="","",IF(B53="",IF(Aloitus_Start!$D$1="Suomi","Tieto puuttuu : "&amp;$A53,IF(Aloitus_Start!$D$1="Svenska","Information saknas : "&amp;$A53)),"")))</f>
        <v/>
      </c>
      <c r="G53" s="19" t="str">
        <f ca="1">IF($A$3="","",IF(Aloitus_Start!$D$1="","",IF(C53="",IF(Aloitus_Start!$D$1="Suomi","Tieto puuttuu : "&amp;$A53,IF(Aloitus_Start!$D$1="Svenska","Information saknas : "&amp;$A53)),"")))</f>
        <v/>
      </c>
    </row>
    <row r="54" spans="1:7" x14ac:dyDescent="0.2">
      <c r="A54" s="37" t="str">
        <f ca="1">IF(Testitaulu_Testtabell!$B$2="","",IF(Testitaulu_Testtabell!A58="","",IF(Asetukset!$B$26=(MID(CELL("filename",A53),FIND("]",CELL("filename",A53))+1,255)),Testitaulu_Testtabell!A58,"")))</f>
        <v/>
      </c>
      <c r="B54" s="19" t="str">
        <f ca="1">IF(Testitaulu_Testtabell!$B$2="","",IF(Testitaulu_Testtabell!B58="","",IF(Asetukset!$B$26=(MID(CELL("filename",B53),FIND("]",CELL("filename",B53))+1,255)),Testitaulu_Testtabell!B58,"")))</f>
        <v/>
      </c>
      <c r="C54" s="38" t="str">
        <f ca="1">IF(Testitaulu_Testtabell!$B$2="","",IF(Testitaulu_Testtabell!C58="","",IF(Asetukset!$B$26=(MID(CELL("filename",C53),FIND("]",CELL("filename",C53))+1,255)),Testitaulu_Testtabell!C58,"")))</f>
        <v/>
      </c>
      <c r="D54" s="19" t="str">
        <f>IF(Aloitus_Start!$D$1="","",IF(B54="","",IF(C54="","",C54-B54)))</f>
        <v/>
      </c>
      <c r="E54" s="45" t="str">
        <f>IF(Aloitus_Start!$D$1="","",IF(B54="","",IF(B54=0,"",IF(B54=" ","",IF(C54="","",(C54/B54)-1)))))</f>
        <v/>
      </c>
      <c r="F54" s="19" t="str">
        <f ca="1">IF($A$3="","",IF(Aloitus_Start!$D$1="","",IF(B54="",IF(Aloitus_Start!$D$1="Suomi","Tieto puuttuu : "&amp;$A54,IF(Aloitus_Start!$D$1="Svenska","Information saknas : "&amp;$A54)),"")))</f>
        <v/>
      </c>
      <c r="G54" s="19" t="str">
        <f ca="1">IF($A$3="","",IF(Aloitus_Start!$D$1="","",IF(C54="",IF(Aloitus_Start!$D$1="Suomi","Tieto puuttuu : "&amp;$A54,IF(Aloitus_Start!$D$1="Svenska","Information saknas : "&amp;$A54)),"")))</f>
        <v/>
      </c>
    </row>
    <row r="55" spans="1:7" x14ac:dyDescent="0.2">
      <c r="A55" s="37" t="str">
        <f ca="1">IF(Testitaulu_Testtabell!$B$2="","",IF(Testitaulu_Testtabell!A59="","",IF(Asetukset!$B$26=(MID(CELL("filename",A54),FIND("]",CELL("filename",A54))+1,255)),Testitaulu_Testtabell!A59,"")))</f>
        <v/>
      </c>
      <c r="B55" s="19" t="str">
        <f ca="1">IF(Testitaulu_Testtabell!$B$2="","",IF(Testitaulu_Testtabell!B59="","",IF(Asetukset!$B$26=(MID(CELL("filename",B54),FIND("]",CELL("filename",B54))+1,255)),Testitaulu_Testtabell!B59,"")))</f>
        <v/>
      </c>
      <c r="C55" s="38" t="str">
        <f ca="1">IF(Testitaulu_Testtabell!$B$2="","",IF(Testitaulu_Testtabell!C59="","",IF(Asetukset!$B$26=(MID(CELL("filename",C54),FIND("]",CELL("filename",C54))+1,255)),Testitaulu_Testtabell!C59,"")))</f>
        <v/>
      </c>
      <c r="D55" s="19" t="str">
        <f>IF(Aloitus_Start!$D$1="","",IF(B55="","",IF(C55="","",C55-B55)))</f>
        <v/>
      </c>
      <c r="E55" s="45" t="str">
        <f>IF(Aloitus_Start!$D$1="","",IF(B55="","",IF(B55=0,"",IF(B55=" ","",IF(C55="","",(C55/B55)-1)))))</f>
        <v/>
      </c>
      <c r="F55" s="19" t="str">
        <f ca="1">IF($A$3="","",IF(Aloitus_Start!$D$1="","",IF(B55="",IF(Aloitus_Start!$D$1="Suomi","Tieto puuttuu : "&amp;$A55,IF(Aloitus_Start!$D$1="Svenska","Information saknas : "&amp;$A55)),"")))</f>
        <v/>
      </c>
      <c r="G55" s="19" t="str">
        <f ca="1">IF($A$3="","",IF(Aloitus_Start!$D$1="","",IF(C55="",IF(Aloitus_Start!$D$1="Suomi","Tieto puuttuu : "&amp;$A55,IF(Aloitus_Start!$D$1="Svenska","Information saknas : "&amp;$A55)),"")))</f>
        <v/>
      </c>
    </row>
    <row r="56" spans="1:7" x14ac:dyDescent="0.2">
      <c r="A56" s="37" t="str">
        <f ca="1">IF(Testitaulu_Testtabell!$B$2="","",IF(Testitaulu_Testtabell!A60="","",IF(Asetukset!$B$26=(MID(CELL("filename",A55),FIND("]",CELL("filename",A55))+1,255)),Testitaulu_Testtabell!A60,"")))</f>
        <v/>
      </c>
      <c r="B56" s="19" t="str">
        <f ca="1">IF(Testitaulu_Testtabell!$B$2="","",IF(Testitaulu_Testtabell!B60="","",IF(Asetukset!$B$26=(MID(CELL("filename",B55),FIND("]",CELL("filename",B55))+1,255)),Testitaulu_Testtabell!B60,"")))</f>
        <v/>
      </c>
      <c r="C56" s="38" t="str">
        <f ca="1">IF(Testitaulu_Testtabell!$B$2="","",IF(Testitaulu_Testtabell!C60="","",IF(Asetukset!$B$26=(MID(CELL("filename",C55),FIND("]",CELL("filename",C55))+1,255)),Testitaulu_Testtabell!C60,"")))</f>
        <v/>
      </c>
      <c r="D56" s="19" t="str">
        <f>IF(Aloitus_Start!$D$1="","",IF(B56="","",IF(C56="","",C56-B56)))</f>
        <v/>
      </c>
      <c r="E56" s="45" t="str">
        <f>IF(Aloitus_Start!$D$1="","",IF(B56="","",IF(B56=0,"",IF(B56=" ","",IF(C56="","",(C56/B56)-1)))))</f>
        <v/>
      </c>
      <c r="F56" s="19" t="str">
        <f ca="1">IF($A$3="","",IF(Aloitus_Start!$D$1="","",IF(B56="",IF(Aloitus_Start!$D$1="Suomi","Tieto puuttuu : "&amp;$A56,IF(Aloitus_Start!$D$1="Svenska","Information saknas : "&amp;$A56)),"")))</f>
        <v/>
      </c>
      <c r="G56" s="19" t="str">
        <f ca="1">IF($A$3="","",IF(Aloitus_Start!$D$1="","",IF(C56="",IF(Aloitus_Start!$D$1="Suomi","Tieto puuttuu : "&amp;$A56,IF(Aloitus_Start!$D$1="Svenska","Information saknas : "&amp;$A56)),"")))</f>
        <v/>
      </c>
    </row>
    <row r="57" spans="1:7" x14ac:dyDescent="0.2">
      <c r="A57" s="37" t="str">
        <f ca="1">IF(Testitaulu_Testtabell!$B$2="","",IF(Testitaulu_Testtabell!A61="","",IF(Asetukset!$B$26=(MID(CELL("filename",A56),FIND("]",CELL("filename",A56))+1,255)),Testitaulu_Testtabell!A61,"")))</f>
        <v/>
      </c>
      <c r="B57" s="19" t="str">
        <f ca="1">IF(Testitaulu_Testtabell!$B$2="","",IF(Testitaulu_Testtabell!B61="","",IF(Asetukset!$B$26=(MID(CELL("filename",B56),FIND("]",CELL("filename",B56))+1,255)),Testitaulu_Testtabell!B61,"")))</f>
        <v/>
      </c>
      <c r="C57" s="38" t="str">
        <f ca="1">IF(Testitaulu_Testtabell!$B$2="","",IF(Testitaulu_Testtabell!C61="","",IF(Asetukset!$B$26=(MID(CELL("filename",C56),FIND("]",CELL("filename",C56))+1,255)),Testitaulu_Testtabell!C61,"")))</f>
        <v/>
      </c>
      <c r="D57" s="19" t="str">
        <f>IF(Aloitus_Start!$D$1="","",IF(B57="","",IF(C57="","",C57-B57)))</f>
        <v/>
      </c>
      <c r="E57" s="45" t="str">
        <f>IF(Aloitus_Start!$D$1="","",IF(B57="","",IF(B57=0,"",IF(B57=" ","",IF(C57="","",(C57/B57)-1)))))</f>
        <v/>
      </c>
      <c r="F57" s="19" t="str">
        <f ca="1">IF($A$3="","",IF(Aloitus_Start!$D$1="","",IF(B57="",IF(Aloitus_Start!$D$1="Suomi","Tieto puuttuu : "&amp;$A57,IF(Aloitus_Start!$D$1="Svenska","Information saknas : "&amp;$A57)),"")))</f>
        <v/>
      </c>
      <c r="G57" s="19" t="str">
        <f ca="1">IF($A$3="","",IF(Aloitus_Start!$D$1="","",IF(C57="",IF(Aloitus_Start!$D$1="Suomi","Tieto puuttuu : "&amp;$A57,IF(Aloitus_Start!$D$1="Svenska","Information saknas : "&amp;$A57)),"")))</f>
        <v/>
      </c>
    </row>
    <row r="58" spans="1:7" x14ac:dyDescent="0.2">
      <c r="A58" s="37" t="str">
        <f ca="1">IF(Testitaulu_Testtabell!$B$2="","",IF(Testitaulu_Testtabell!A62="","",IF(Asetukset!$B$26=(MID(CELL("filename",A57),FIND("]",CELL("filename",A57))+1,255)),Testitaulu_Testtabell!A62,"")))</f>
        <v/>
      </c>
      <c r="B58" s="19" t="str">
        <f ca="1">IF(Testitaulu_Testtabell!$B$2="","",IF(Testitaulu_Testtabell!B62="","",IF(Asetukset!$B$26=(MID(CELL("filename",B57),FIND("]",CELL("filename",B57))+1,255)),Testitaulu_Testtabell!B62,"")))</f>
        <v/>
      </c>
      <c r="C58" s="38" t="str">
        <f ca="1">IF(Testitaulu_Testtabell!$B$2="","",IF(Testitaulu_Testtabell!C62="","",IF(Asetukset!$B$26=(MID(CELL("filename",C57),FIND("]",CELL("filename",C57))+1,255)),Testitaulu_Testtabell!C62,"")))</f>
        <v/>
      </c>
      <c r="D58" s="19" t="str">
        <f>IF(Aloitus_Start!$D$1="","",IF(B58="","",IF(C58="","",C58-B58)))</f>
        <v/>
      </c>
      <c r="E58" s="45" t="str">
        <f>IF(Aloitus_Start!$D$1="","",IF(B58="","",IF(B58=0,"",IF(B58=" ","",IF(C58="","",(C58/B58)-1)))))</f>
        <v/>
      </c>
      <c r="F58" s="19" t="str">
        <f ca="1">IF($A$3="","",IF(Aloitus_Start!$D$1="","",IF(B58="",IF(Aloitus_Start!$D$1="Suomi","Tieto puuttuu : "&amp;$A58,IF(Aloitus_Start!$D$1="Svenska","Information saknas : "&amp;$A58)),"")))</f>
        <v/>
      </c>
      <c r="G58" s="19" t="str">
        <f ca="1">IF($A$3="","",IF(Aloitus_Start!$D$1="","",IF(C58="",IF(Aloitus_Start!$D$1="Suomi","Tieto puuttuu : "&amp;$A58,IF(Aloitus_Start!$D$1="Svenska","Information saknas : "&amp;$A58)),"")))</f>
        <v/>
      </c>
    </row>
    <row r="59" spans="1:7" x14ac:dyDescent="0.2">
      <c r="A59" s="37" t="str">
        <f ca="1">IF(Testitaulu_Testtabell!$B$2="","",IF(Testitaulu_Testtabell!A63="","",IF(Asetukset!$B$26=(MID(CELL("filename",A58),FIND("]",CELL("filename",A58))+1,255)),Testitaulu_Testtabell!A63,"")))</f>
        <v/>
      </c>
      <c r="B59" s="19" t="str">
        <f ca="1">IF(Testitaulu_Testtabell!$B$2="","",IF(Testitaulu_Testtabell!B63="","",IF(Asetukset!$B$26=(MID(CELL("filename",B58),FIND("]",CELL("filename",B58))+1,255)),Testitaulu_Testtabell!B63,"")))</f>
        <v/>
      </c>
      <c r="C59" s="38" t="str">
        <f ca="1">IF(Testitaulu_Testtabell!$B$2="","",IF(Testitaulu_Testtabell!C63="","",IF(Asetukset!$B$26=(MID(CELL("filename",C58),FIND("]",CELL("filename",C58))+1,255)),Testitaulu_Testtabell!C63,"")))</f>
        <v/>
      </c>
      <c r="D59" s="19" t="str">
        <f>IF(Aloitus_Start!$D$1="","",IF(B59="","",IF(C59="","",C59-B59)))</f>
        <v/>
      </c>
      <c r="E59" s="45" t="str">
        <f>IF(Aloitus_Start!$D$1="","",IF(B59="","",IF(B59=0,"",IF(B59=" ","",IF(C59="","",(C59/B59)-1)))))</f>
        <v/>
      </c>
      <c r="F59" s="19" t="str">
        <f ca="1">IF($A$3="","",IF(Aloitus_Start!$D$1="","",IF(B59="",IF(Aloitus_Start!$D$1="Suomi","Tieto puuttuu : "&amp;$A59,IF(Aloitus_Start!$D$1="Svenska","Information saknas : "&amp;$A59)),"")))</f>
        <v/>
      </c>
      <c r="G59" s="19" t="str">
        <f ca="1">IF($A$3="","",IF(Aloitus_Start!$D$1="","",IF(C59="",IF(Aloitus_Start!$D$1="Suomi","Tieto puuttuu : "&amp;$A59,IF(Aloitus_Start!$D$1="Svenska","Information saknas : "&amp;$A59)),"")))</f>
        <v/>
      </c>
    </row>
    <row r="60" spans="1:7" x14ac:dyDescent="0.2">
      <c r="A60" s="37" t="str">
        <f ca="1">IF(Testitaulu_Testtabell!$B$2="","",IF(Testitaulu_Testtabell!A64="","",IF(Asetukset!$B$26=(MID(CELL("filename",A59),FIND("]",CELL("filename",A59))+1,255)),Testitaulu_Testtabell!A64,"")))</f>
        <v/>
      </c>
      <c r="B60" s="19" t="str">
        <f ca="1">IF(Testitaulu_Testtabell!$B$2="","",IF(Testitaulu_Testtabell!B64="","",IF(Asetukset!$B$26=(MID(CELL("filename",B59),FIND("]",CELL("filename",B59))+1,255)),Testitaulu_Testtabell!B64,"")))</f>
        <v/>
      </c>
      <c r="C60" s="38" t="str">
        <f ca="1">IF(Testitaulu_Testtabell!$B$2="","",IF(Testitaulu_Testtabell!C64="","",IF(Asetukset!$B$26=(MID(CELL("filename",C59),FIND("]",CELL("filename",C59))+1,255)),Testitaulu_Testtabell!C64,"")))</f>
        <v/>
      </c>
      <c r="D60" s="19" t="str">
        <f>IF(Aloitus_Start!$D$1="","",IF(B60="","",IF(C60="","",C60-B60)))</f>
        <v/>
      </c>
      <c r="E60" s="45" t="str">
        <f>IF(Aloitus_Start!$D$1="","",IF(B60="","",IF(B60=0,"",IF(B60=" ","",IF(C60="","",(C60/B60)-1)))))</f>
        <v/>
      </c>
      <c r="F60" s="19" t="str">
        <f ca="1">IF($A$3="","",IF(Aloitus_Start!$D$1="","",IF(B60="",IF(Aloitus_Start!$D$1="Suomi","Tieto puuttuu : "&amp;$A60,IF(Aloitus_Start!$D$1="Svenska","Information saknas : "&amp;$A60)),"")))</f>
        <v/>
      </c>
      <c r="G60" s="19" t="str">
        <f ca="1">IF($A$3="","",IF(Aloitus_Start!$D$1="","",IF(C60="",IF(Aloitus_Start!$D$1="Suomi","Tieto puuttuu : "&amp;$A60,IF(Aloitus_Start!$D$1="Svenska","Information saknas : "&amp;$A60)),"")))</f>
        <v/>
      </c>
    </row>
    <row r="61" spans="1:7" x14ac:dyDescent="0.2">
      <c r="A61" s="37" t="str">
        <f ca="1">IF(Testitaulu_Testtabell!$B$2="","",IF(Testitaulu_Testtabell!A65="","",IF(Asetukset!$B$26=(MID(CELL("filename",A60),FIND("]",CELL("filename",A60))+1,255)),Testitaulu_Testtabell!A65,"")))</f>
        <v/>
      </c>
      <c r="B61" s="19" t="str">
        <f ca="1">IF(Testitaulu_Testtabell!$B$2="","",IF(Testitaulu_Testtabell!B65="","",IF(Asetukset!$B$26=(MID(CELL("filename",B60),FIND("]",CELL("filename",B60))+1,255)),Testitaulu_Testtabell!B65,"")))</f>
        <v/>
      </c>
      <c r="C61" s="38" t="str">
        <f ca="1">IF(Testitaulu_Testtabell!$B$2="","",IF(Testitaulu_Testtabell!C65="","",IF(Asetukset!$B$26=(MID(CELL("filename",C60),FIND("]",CELL("filename",C60))+1,255)),Testitaulu_Testtabell!C65,"")))</f>
        <v/>
      </c>
      <c r="D61" s="19" t="str">
        <f>IF(Aloitus_Start!$D$1="","",IF(B61="","",IF(C61="","",C61-B61)))</f>
        <v/>
      </c>
      <c r="E61" s="45" t="str">
        <f>IF(Aloitus_Start!$D$1="","",IF(B61="","",IF(B61=0,"",IF(B61=" ","",IF(C61="","",(C61/B61)-1)))))</f>
        <v/>
      </c>
      <c r="F61" s="19" t="str">
        <f ca="1">IF($A$3="","",IF(Aloitus_Start!$D$1="","",IF(B61="",IF(Aloitus_Start!$D$1="Suomi","Tieto puuttuu : "&amp;$A61,IF(Aloitus_Start!$D$1="Svenska","Information saknas : "&amp;$A61)),"")))</f>
        <v/>
      </c>
      <c r="G61" s="19" t="str">
        <f ca="1">IF($A$3="","",IF(Aloitus_Start!$D$1="","",IF(C61="",IF(Aloitus_Start!$D$1="Suomi","Tieto puuttuu : "&amp;$A61,IF(Aloitus_Start!$D$1="Svenska","Information saknas : "&amp;$A61)),"")))</f>
        <v/>
      </c>
    </row>
    <row r="62" spans="1:7" x14ac:dyDescent="0.2">
      <c r="A62" s="37" t="str">
        <f ca="1">IF(Testitaulu_Testtabell!$B$2="","",IF(Testitaulu_Testtabell!A66="","",IF(Asetukset!$B$26=(MID(CELL("filename",A61),FIND("]",CELL("filename",A61))+1,255)),Testitaulu_Testtabell!A66,"")))</f>
        <v/>
      </c>
      <c r="B62" s="19" t="str">
        <f ca="1">IF(Testitaulu_Testtabell!$B$2="","",IF(Testitaulu_Testtabell!B66="","",IF(Asetukset!$B$26=(MID(CELL("filename",B61),FIND("]",CELL("filename",B61))+1,255)),Testitaulu_Testtabell!B66,"")))</f>
        <v/>
      </c>
      <c r="C62" s="38" t="str">
        <f ca="1">IF(Testitaulu_Testtabell!$B$2="","",IF(Testitaulu_Testtabell!C66="","",IF(Asetukset!$B$26=(MID(CELL("filename",C61),FIND("]",CELL("filename",C61))+1,255)),Testitaulu_Testtabell!C66,"")))</f>
        <v/>
      </c>
      <c r="D62" s="19" t="str">
        <f>IF(Aloitus_Start!$D$1="","",IF(B62="","",IF(C62="","",C62-B62)))</f>
        <v/>
      </c>
      <c r="E62" s="45" t="str">
        <f>IF(Aloitus_Start!$D$1="","",IF(B62="","",IF(B62=0,"",IF(B62=" ","",IF(C62="","",(C62/B62)-1)))))</f>
        <v/>
      </c>
      <c r="F62" s="19" t="str">
        <f ca="1">IF($A$3="","",IF(Aloitus_Start!$D$1="","",IF(B62="",IF(Aloitus_Start!$D$1="Suomi","Tieto puuttuu : "&amp;$A62,IF(Aloitus_Start!$D$1="Svenska","Information saknas : "&amp;$A62)),"")))</f>
        <v/>
      </c>
      <c r="G62" s="19" t="str">
        <f ca="1">IF($A$3="","",IF(Aloitus_Start!$D$1="","",IF(C62="",IF(Aloitus_Start!$D$1="Suomi","Tieto puuttuu : "&amp;$A62,IF(Aloitus_Start!$D$1="Svenska","Information saknas : "&amp;$A62)),"")))</f>
        <v/>
      </c>
    </row>
    <row r="63" spans="1:7" x14ac:dyDescent="0.2">
      <c r="A63" s="37" t="str">
        <f ca="1">IF(Testitaulu_Testtabell!$B$2="","",IF(Testitaulu_Testtabell!A67="","",IF(Asetukset!$B$26=(MID(CELL("filename",A62),FIND("]",CELL("filename",A62))+1,255)),Testitaulu_Testtabell!A67,"")))</f>
        <v/>
      </c>
      <c r="B63" s="19" t="str">
        <f ca="1">IF(Testitaulu_Testtabell!$B$2="","",IF(Testitaulu_Testtabell!B67="","",IF(Asetukset!$B$26=(MID(CELL("filename",B62),FIND("]",CELL("filename",B62))+1,255)),Testitaulu_Testtabell!B67,"")))</f>
        <v/>
      </c>
      <c r="C63" s="38" t="str">
        <f ca="1">IF(Testitaulu_Testtabell!$B$2="","",IF(Testitaulu_Testtabell!C67="","",IF(Asetukset!$B$26=(MID(CELL("filename",C62),FIND("]",CELL("filename",C62))+1,255)),Testitaulu_Testtabell!C67,"")))</f>
        <v/>
      </c>
      <c r="D63" s="19" t="str">
        <f>IF(Aloitus_Start!$D$1="","",IF(B63="","",IF(C63="","",C63-B63)))</f>
        <v/>
      </c>
      <c r="E63" s="45" t="str">
        <f>IF(Aloitus_Start!$D$1="","",IF(B63="","",IF(B63=0,"",IF(B63=" ","",IF(C63="","",(C63/B63)-1)))))</f>
        <v/>
      </c>
      <c r="F63" s="19" t="str">
        <f ca="1">IF($A$3="","",IF(Aloitus_Start!$D$1="","",IF(B63="",IF(Aloitus_Start!$D$1="Suomi","Tieto puuttuu : "&amp;$A63,IF(Aloitus_Start!$D$1="Svenska","Information saknas : "&amp;$A63)),"")))</f>
        <v/>
      </c>
      <c r="G63" s="19" t="str">
        <f ca="1">IF($A$3="","",IF(Aloitus_Start!$D$1="","",IF(C63="",IF(Aloitus_Start!$D$1="Suomi","Tieto puuttuu : "&amp;$A63,IF(Aloitus_Start!$D$1="Svenska","Information saknas : "&amp;$A63)),"")))</f>
        <v/>
      </c>
    </row>
    <row r="64" spans="1:7" x14ac:dyDescent="0.2">
      <c r="A64" s="37" t="str">
        <f ca="1">IF(Testitaulu_Testtabell!$B$2="","",IF(Testitaulu_Testtabell!A68="","",IF(Asetukset!$B$26=(MID(CELL("filename",A63),FIND("]",CELL("filename",A63))+1,255)),Testitaulu_Testtabell!A68,"")))</f>
        <v/>
      </c>
      <c r="B64" s="19" t="str">
        <f ca="1">IF(Testitaulu_Testtabell!$B$2="","",IF(Testitaulu_Testtabell!B68="","",IF(Asetukset!$B$26=(MID(CELL("filename",B63),FIND("]",CELL("filename",B63))+1,255)),Testitaulu_Testtabell!B68,"")))</f>
        <v/>
      </c>
      <c r="C64" s="38" t="str">
        <f ca="1">IF(Testitaulu_Testtabell!$B$2="","",IF(Testitaulu_Testtabell!C68="","",IF(Asetukset!$B$26=(MID(CELL("filename",C63),FIND("]",CELL("filename",C63))+1,255)),Testitaulu_Testtabell!C68,"")))</f>
        <v/>
      </c>
      <c r="D64" s="19" t="str">
        <f>IF(Aloitus_Start!$D$1="","",IF(B64="","",IF(C64="","",C64-B64)))</f>
        <v/>
      </c>
      <c r="E64" s="45" t="str">
        <f>IF(Aloitus_Start!$D$1="","",IF(B64="","",IF(B64=0,"",IF(B64=" ","",IF(C64="","",(C64/B64)-1)))))</f>
        <v/>
      </c>
      <c r="F64" s="19" t="str">
        <f ca="1">IF($A$3="","",IF(Aloitus_Start!$D$1="","",IF(B64="",IF(Aloitus_Start!$D$1="Suomi","Tieto puuttuu : "&amp;$A64,IF(Aloitus_Start!$D$1="Svenska","Information saknas : "&amp;$A64)),"")))</f>
        <v/>
      </c>
      <c r="G64" s="19" t="str">
        <f ca="1">IF($A$3="","",IF(Aloitus_Start!$D$1="","",IF(C64="",IF(Aloitus_Start!$D$1="Suomi","Tieto puuttuu : "&amp;$A64,IF(Aloitus_Start!$D$1="Svenska","Information saknas : "&amp;$A64)),"")))</f>
        <v/>
      </c>
    </row>
    <row r="65" spans="1:7" x14ac:dyDescent="0.2">
      <c r="A65" s="37" t="str">
        <f ca="1">IF(Testitaulu_Testtabell!$B$2="","",IF(Testitaulu_Testtabell!A69="","",IF(Asetukset!$B$26=(MID(CELL("filename",A64),FIND("]",CELL("filename",A64))+1,255)),Testitaulu_Testtabell!A69,"")))</f>
        <v/>
      </c>
      <c r="B65" s="19" t="str">
        <f ca="1">IF(Testitaulu_Testtabell!$B$2="","",IF(Testitaulu_Testtabell!B69="","",IF(Asetukset!$B$26=(MID(CELL("filename",B64),FIND("]",CELL("filename",B64))+1,255)),Testitaulu_Testtabell!B69,"")))</f>
        <v/>
      </c>
      <c r="C65" s="38" t="str">
        <f ca="1">IF(Testitaulu_Testtabell!$B$2="","",IF(Testitaulu_Testtabell!C69="","",IF(Asetukset!$B$26=(MID(CELL("filename",C64),FIND("]",CELL("filename",C64))+1,255)),Testitaulu_Testtabell!C69,"")))</f>
        <v/>
      </c>
      <c r="D65" s="19" t="str">
        <f>IF(Aloitus_Start!$D$1="","",IF(B65="","",IF(C65="","",C65-B65)))</f>
        <v/>
      </c>
      <c r="E65" s="45" t="str">
        <f>IF(Aloitus_Start!$D$1="","",IF(B65="","",IF(B65=0,"",IF(B65=" ","",IF(C65="","",(C65/B65)-1)))))</f>
        <v/>
      </c>
      <c r="F65" s="19" t="str">
        <f ca="1">IF($A$3="","",IF(Aloitus_Start!$D$1="","",IF(B65="",IF(Aloitus_Start!$D$1="Suomi","Tieto puuttuu : "&amp;$A65,IF(Aloitus_Start!$D$1="Svenska","Information saknas : "&amp;$A65)),"")))</f>
        <v/>
      </c>
      <c r="G65" s="19" t="str">
        <f ca="1">IF($A$3="","",IF(Aloitus_Start!$D$1="","",IF(C65="",IF(Aloitus_Start!$D$1="Suomi","Tieto puuttuu : "&amp;$A65,IF(Aloitus_Start!$D$1="Svenska","Information saknas : "&amp;$A65)),"")))</f>
        <v/>
      </c>
    </row>
    <row r="66" spans="1:7" x14ac:dyDescent="0.2">
      <c r="A66" s="37" t="str">
        <f ca="1">IF(Testitaulu_Testtabell!$B$2="","",IF(Testitaulu_Testtabell!A70="","",IF(Asetukset!$B$26=(MID(CELL("filename",A65),FIND("]",CELL("filename",A65))+1,255)),Testitaulu_Testtabell!A70,"")))</f>
        <v/>
      </c>
      <c r="B66" s="19" t="str">
        <f ca="1">IF(Testitaulu_Testtabell!$B$2="","",IF(Testitaulu_Testtabell!B70="","",IF(Asetukset!$B$26=(MID(CELL("filename",B65),FIND("]",CELL("filename",B65))+1,255)),Testitaulu_Testtabell!B70,"")))</f>
        <v/>
      </c>
      <c r="C66" s="38" t="str">
        <f ca="1">IF(Testitaulu_Testtabell!$B$2="","",IF(Testitaulu_Testtabell!C70="","",IF(Asetukset!$B$26=(MID(CELL("filename",C65),FIND("]",CELL("filename",C65))+1,255)),Testitaulu_Testtabell!C70,"")))</f>
        <v/>
      </c>
      <c r="D66" s="19" t="str">
        <f>IF(Aloitus_Start!$D$1="","",IF(B66="","",IF(C66="","",C66-B66)))</f>
        <v/>
      </c>
      <c r="E66" s="45" t="str">
        <f>IF(Aloitus_Start!$D$1="","",IF(B66="","",IF(B66=0,"",IF(B66=" ","",IF(C66="","",(C66/B66)-1)))))</f>
        <v/>
      </c>
      <c r="F66" s="19" t="str">
        <f ca="1">IF($A$3="","",IF(Aloitus_Start!$D$1="","",IF(B66="",IF(Aloitus_Start!$D$1="Suomi","Tieto puuttuu : "&amp;$A66,IF(Aloitus_Start!$D$1="Svenska","Information saknas : "&amp;$A66)),"")))</f>
        <v/>
      </c>
      <c r="G66" s="19" t="str">
        <f ca="1">IF($A$3="","",IF(Aloitus_Start!$D$1="","",IF(C66="",IF(Aloitus_Start!$D$1="Suomi","Tieto puuttuu : "&amp;$A66,IF(Aloitus_Start!$D$1="Svenska","Information saknas : "&amp;$A66)),"")))</f>
        <v/>
      </c>
    </row>
    <row r="67" spans="1:7" x14ac:dyDescent="0.2">
      <c r="A67" s="37" t="str">
        <f ca="1">IF(Testitaulu_Testtabell!$B$2="","",IF(Testitaulu_Testtabell!A71="","",IF(Asetukset!$B$26=(MID(CELL("filename",A66),FIND("]",CELL("filename",A66))+1,255)),Testitaulu_Testtabell!A71,"")))</f>
        <v/>
      </c>
      <c r="B67" s="19" t="str">
        <f ca="1">IF(Testitaulu_Testtabell!$B$2="","",IF(Testitaulu_Testtabell!B71="","",IF(Asetukset!$B$26=(MID(CELL("filename",B66),FIND("]",CELL("filename",B66))+1,255)),Testitaulu_Testtabell!B71,"")))</f>
        <v/>
      </c>
      <c r="C67" s="38" t="str">
        <f ca="1">IF(Testitaulu_Testtabell!$B$2="","",IF(Testitaulu_Testtabell!C71="","",IF(Asetukset!$B$26=(MID(CELL("filename",C66),FIND("]",CELL("filename",C66))+1,255)),Testitaulu_Testtabell!C71,"")))</f>
        <v/>
      </c>
      <c r="D67" s="19" t="str">
        <f>IF(Aloitus_Start!$D$1="","",IF(B67="","",IF(C67="","",C67-B67)))</f>
        <v/>
      </c>
      <c r="E67" s="45" t="str">
        <f>IF(Aloitus_Start!$D$1="","",IF(B67="","",IF(B67=0,"",IF(B67=" ","",IF(C67="","",(C67/B67)-1)))))</f>
        <v/>
      </c>
      <c r="F67" s="19" t="str">
        <f ca="1">IF($A$3="","",IF(Aloitus_Start!$D$1="","",IF(B67="",IF(Aloitus_Start!$D$1="Suomi","Tieto puuttuu : "&amp;$A67,IF(Aloitus_Start!$D$1="Svenska","Information saknas : "&amp;$A67)),"")))</f>
        <v/>
      </c>
      <c r="G67" s="19" t="str">
        <f ca="1">IF($A$3="","",IF(Aloitus_Start!$D$1="","",IF(C67="",IF(Aloitus_Start!$D$1="Suomi","Tieto puuttuu : "&amp;$A67,IF(Aloitus_Start!$D$1="Svenska","Information saknas : "&amp;$A67)),"")))</f>
        <v/>
      </c>
    </row>
    <row r="68" spans="1:7" x14ac:dyDescent="0.2">
      <c r="A68" s="37" t="str">
        <f ca="1">IF(Testitaulu_Testtabell!$B$2="","",IF(Testitaulu_Testtabell!A72="","",IF(Asetukset!$B$26=(MID(CELL("filename",A67),FIND("]",CELL("filename",A67))+1,255)),Testitaulu_Testtabell!A72,"")))</f>
        <v/>
      </c>
      <c r="B68" s="19" t="str">
        <f ca="1">IF(Testitaulu_Testtabell!$B$2="","",IF(Testitaulu_Testtabell!B72="","",IF(Asetukset!$B$26=(MID(CELL("filename",B67),FIND("]",CELL("filename",B67))+1,255)),Testitaulu_Testtabell!B72,"")))</f>
        <v/>
      </c>
      <c r="C68" s="38" t="str">
        <f ca="1">IF(Testitaulu_Testtabell!$B$2="","",IF(Testitaulu_Testtabell!C72="","",IF(Asetukset!$B$26=(MID(CELL("filename",C67),FIND("]",CELL("filename",C67))+1,255)),Testitaulu_Testtabell!C72,"")))</f>
        <v/>
      </c>
      <c r="D68" s="19" t="str">
        <f>IF(Aloitus_Start!$D$1="","",IF(B68="","",IF(C68="","",C68-B68)))</f>
        <v/>
      </c>
      <c r="E68" s="45" t="str">
        <f>IF(Aloitus_Start!$D$1="","",IF(B68="","",IF(B68=0,"",IF(B68=" ","",IF(C68="","",(C68/B68)-1)))))</f>
        <v/>
      </c>
      <c r="F68" s="19" t="str">
        <f ca="1">IF($A$3="","",IF(Aloitus_Start!$D$1="","",IF(B68="",IF(Aloitus_Start!$D$1="Suomi","Tieto puuttuu : "&amp;$A68,IF(Aloitus_Start!$D$1="Svenska","Information saknas : "&amp;$A68)),"")))</f>
        <v/>
      </c>
      <c r="G68" s="19" t="str">
        <f ca="1">IF($A$3="","",IF(Aloitus_Start!$D$1="","",IF(C68="",IF(Aloitus_Start!$D$1="Suomi","Tieto puuttuu : "&amp;$A68,IF(Aloitus_Start!$D$1="Svenska","Information saknas : "&amp;$A68)),"")))</f>
        <v/>
      </c>
    </row>
    <row r="69" spans="1:7" x14ac:dyDescent="0.2">
      <c r="A69" s="37" t="str">
        <f ca="1">IF(Testitaulu_Testtabell!$B$2="","",IF(Testitaulu_Testtabell!A73="","",IF(Asetukset!$B$26=(MID(CELL("filename",A68),FIND("]",CELL("filename",A68))+1,255)),Testitaulu_Testtabell!A73,"")))</f>
        <v/>
      </c>
      <c r="B69" s="19" t="str">
        <f ca="1">IF(Testitaulu_Testtabell!$B$2="","",IF(Testitaulu_Testtabell!B73="","",IF(Asetukset!$B$26=(MID(CELL("filename",B68),FIND("]",CELL("filename",B68))+1,255)),Testitaulu_Testtabell!B73,"")))</f>
        <v/>
      </c>
      <c r="C69" s="38" t="str">
        <f ca="1">IF(Testitaulu_Testtabell!$B$2="","",IF(Testitaulu_Testtabell!C73="","",IF(Asetukset!$B$26=(MID(CELL("filename",C68),FIND("]",CELL("filename",C68))+1,255)),Testitaulu_Testtabell!C73,"")))</f>
        <v/>
      </c>
      <c r="D69" s="19" t="str">
        <f>IF(Aloitus_Start!$D$1="","",IF(B69="","",IF(C69="","",C69-B69)))</f>
        <v/>
      </c>
      <c r="E69" s="45" t="str">
        <f>IF(Aloitus_Start!$D$1="","",IF(B69="","",IF(B69=0,"",IF(B69=" ","",IF(C69="","",(C69/B69)-1)))))</f>
        <v/>
      </c>
      <c r="F69" s="19" t="str">
        <f ca="1">IF($A$3="","",IF(Aloitus_Start!$D$1="","",IF(B69="",IF(Aloitus_Start!$D$1="Suomi","Tieto puuttuu : "&amp;$A69,IF(Aloitus_Start!$D$1="Svenska","Information saknas : "&amp;$A69)),"")))</f>
        <v/>
      </c>
      <c r="G69" s="19" t="str">
        <f ca="1">IF($A$3="","",IF(Aloitus_Start!$D$1="","",IF(C69="",IF(Aloitus_Start!$D$1="Suomi","Tieto puuttuu : "&amp;$A69,IF(Aloitus_Start!$D$1="Svenska","Information saknas : "&amp;$A69)),"")))</f>
        <v/>
      </c>
    </row>
    <row r="70" spans="1:7" x14ac:dyDescent="0.2">
      <c r="A70" s="37" t="str">
        <f ca="1">IF(Testitaulu_Testtabell!$B$2="","",IF(Testitaulu_Testtabell!A74="","",IF(Asetukset!$B$26=(MID(CELL("filename",A69),FIND("]",CELL("filename",A69))+1,255)),Testitaulu_Testtabell!A74,"")))</f>
        <v/>
      </c>
      <c r="B70" s="19" t="str">
        <f ca="1">IF(Testitaulu_Testtabell!$B$2="","",IF(Testitaulu_Testtabell!B74="","",IF(Asetukset!$B$26=(MID(CELL("filename",B69),FIND("]",CELL("filename",B69))+1,255)),Testitaulu_Testtabell!B74,"")))</f>
        <v/>
      </c>
      <c r="C70" s="38" t="str">
        <f ca="1">IF(Testitaulu_Testtabell!$B$2="","",IF(Testitaulu_Testtabell!C74="","",IF(Asetukset!$B$26=(MID(CELL("filename",C69),FIND("]",CELL("filename",C69))+1,255)),Testitaulu_Testtabell!C74,"")))</f>
        <v/>
      </c>
      <c r="D70" s="19" t="str">
        <f>IF(Aloitus_Start!$D$1="","",IF(B70="","",IF(C70="","",C70-B70)))</f>
        <v/>
      </c>
      <c r="E70" s="45" t="str">
        <f>IF(Aloitus_Start!$D$1="","",IF(B70="","",IF(B70=0,"",IF(B70=" ","",IF(C70="","",(C70/B70)-1)))))</f>
        <v/>
      </c>
      <c r="F70" s="19" t="str">
        <f ca="1">IF($A$3="","",IF(Aloitus_Start!$D$1="","",IF(B70="",IF(Aloitus_Start!$D$1="Suomi","Tieto puuttuu : "&amp;$A70,IF(Aloitus_Start!$D$1="Svenska","Information saknas : "&amp;$A70)),"")))</f>
        <v/>
      </c>
      <c r="G70" s="19" t="str">
        <f ca="1">IF($A$3="","",IF(Aloitus_Start!$D$1="","",IF(C70="",IF(Aloitus_Start!$D$1="Suomi","Tieto puuttuu : "&amp;$A70,IF(Aloitus_Start!$D$1="Svenska","Information saknas : "&amp;$A70)),"")))</f>
        <v/>
      </c>
    </row>
    <row r="71" spans="1:7" x14ac:dyDescent="0.2">
      <c r="A71" s="37" t="str">
        <f ca="1">IF(Testitaulu_Testtabell!$B$2="","",IF(Testitaulu_Testtabell!A75="","",IF(Asetukset!$B$26=(MID(CELL("filename",A70),FIND("]",CELL("filename",A70))+1,255)),Testitaulu_Testtabell!A75,"")))</f>
        <v/>
      </c>
      <c r="B71" s="19" t="str">
        <f ca="1">IF(Testitaulu_Testtabell!$B$2="","",IF(Testitaulu_Testtabell!B75="","",IF(Asetukset!$B$26=(MID(CELL("filename",B70),FIND("]",CELL("filename",B70))+1,255)),Testitaulu_Testtabell!B75,"")))</f>
        <v/>
      </c>
      <c r="C71" s="38" t="str">
        <f ca="1">IF(Testitaulu_Testtabell!$B$2="","",IF(Testitaulu_Testtabell!C75="","",IF(Asetukset!$B$26=(MID(CELL("filename",C70),FIND("]",CELL("filename",C70))+1,255)),Testitaulu_Testtabell!C75,"")))</f>
        <v/>
      </c>
      <c r="D71" s="19" t="str">
        <f>IF(Aloitus_Start!$D$1="","",IF(B71="","",IF(C71="","",C71-B71)))</f>
        <v/>
      </c>
      <c r="E71" s="45" t="str">
        <f>IF(Aloitus_Start!$D$1="","",IF(B71="","",IF(B71=0,"",IF(B71=" ","",IF(C71="","",(C71/B71)-1)))))</f>
        <v/>
      </c>
      <c r="F71" s="19" t="str">
        <f ca="1">IF($A$3="","",IF(Aloitus_Start!$D$1="","",IF(B71="",IF(Aloitus_Start!$D$1="Suomi","Tieto puuttuu : "&amp;$A71,IF(Aloitus_Start!$D$1="Svenska","Information saknas : "&amp;$A71)),"")))</f>
        <v/>
      </c>
      <c r="G71" s="19" t="str">
        <f ca="1">IF($A$3="","",IF(Aloitus_Start!$D$1="","",IF(C71="",IF(Aloitus_Start!$D$1="Suomi","Tieto puuttuu : "&amp;$A71,IF(Aloitus_Start!$D$1="Svenska","Information saknas : "&amp;$A71)),"")))</f>
        <v/>
      </c>
    </row>
    <row r="72" spans="1:7" x14ac:dyDescent="0.2">
      <c r="A72" s="37" t="str">
        <f ca="1">IF(Testitaulu_Testtabell!$B$2="","",IF(Testitaulu_Testtabell!A76="","",IF(Asetukset!$B$26=(MID(CELL("filename",A71),FIND("]",CELL("filename",A71))+1,255)),Testitaulu_Testtabell!A76,"")))</f>
        <v/>
      </c>
      <c r="B72" s="19" t="str">
        <f ca="1">IF(Testitaulu_Testtabell!$B$2="","",IF(Testitaulu_Testtabell!B76="","",IF(Asetukset!$B$26=(MID(CELL("filename",B71),FIND("]",CELL("filename",B71))+1,255)),Testitaulu_Testtabell!B76,"")))</f>
        <v/>
      </c>
      <c r="C72" s="38" t="str">
        <f ca="1">IF(Testitaulu_Testtabell!$B$2="","",IF(Testitaulu_Testtabell!C76="","",IF(Asetukset!$B$26=(MID(CELL("filename",C71),FIND("]",CELL("filename",C71))+1,255)),Testitaulu_Testtabell!C76,"")))</f>
        <v/>
      </c>
      <c r="D72" s="19" t="str">
        <f>IF(Aloitus_Start!$D$1="","",IF(B72="","",IF(C72="","",C72-B72)))</f>
        <v/>
      </c>
      <c r="E72" s="45" t="str">
        <f>IF(Aloitus_Start!$D$1="","",IF(B72="","",IF(B72=0,"",IF(B72=" ","",IF(C72="","",(C72/B72)-1)))))</f>
        <v/>
      </c>
      <c r="F72" s="19" t="str">
        <f ca="1">IF($A$3="","",IF(Aloitus_Start!$D$1="","",IF(B72="",IF(Aloitus_Start!$D$1="Suomi","Tieto puuttuu : "&amp;$A72,IF(Aloitus_Start!$D$1="Svenska","Information saknas : "&amp;$A72)),"")))</f>
        <v/>
      </c>
      <c r="G72" s="19" t="str">
        <f ca="1">IF($A$3="","",IF(Aloitus_Start!$D$1="","",IF(C72="",IF(Aloitus_Start!$D$1="Suomi","Tieto puuttuu : "&amp;$A72,IF(Aloitus_Start!$D$1="Svenska","Information saknas : "&amp;$A72)),"")))</f>
        <v/>
      </c>
    </row>
    <row r="73" spans="1:7" x14ac:dyDescent="0.2">
      <c r="A73" s="37" t="str">
        <f ca="1">IF(Testitaulu_Testtabell!$B$2="","",IF(Testitaulu_Testtabell!A77="","",IF(Asetukset!$B$26=(MID(CELL("filename",A72),FIND("]",CELL("filename",A72))+1,255)),Testitaulu_Testtabell!A77,"")))</f>
        <v/>
      </c>
      <c r="B73" s="19" t="str">
        <f ca="1">IF(Testitaulu_Testtabell!$B$2="","",IF(Testitaulu_Testtabell!B77="","",IF(Asetukset!$B$26=(MID(CELL("filename",B72),FIND("]",CELL("filename",B72))+1,255)),Testitaulu_Testtabell!B77,"")))</f>
        <v/>
      </c>
      <c r="C73" s="38" t="str">
        <f ca="1">IF(Testitaulu_Testtabell!$B$2="","",IF(Testitaulu_Testtabell!C77="","",IF(Asetukset!$B$26=(MID(CELL("filename",C72),FIND("]",CELL("filename",C72))+1,255)),Testitaulu_Testtabell!C77,"")))</f>
        <v/>
      </c>
      <c r="D73" s="19" t="str">
        <f>IF(Aloitus_Start!$D$1="","",IF(B73="","",IF(C73="","",C73-B73)))</f>
        <v/>
      </c>
      <c r="E73" s="45" t="str">
        <f>IF(Aloitus_Start!$D$1="","",IF(B73="","",IF(B73=0,"",IF(B73=" ","",IF(C73="","",(C73/B73)-1)))))</f>
        <v/>
      </c>
      <c r="F73" s="19" t="str">
        <f ca="1">IF($A$3="","",IF(Aloitus_Start!$D$1="","",IF(B73="",IF(Aloitus_Start!$D$1="Suomi","Tieto puuttuu : "&amp;$A73,IF(Aloitus_Start!$D$1="Svenska","Information saknas : "&amp;$A73)),"")))</f>
        <v/>
      </c>
      <c r="G73" s="19" t="str">
        <f ca="1">IF($A$3="","",IF(Aloitus_Start!$D$1="","",IF(C73="",IF(Aloitus_Start!$D$1="Suomi","Tieto puuttuu : "&amp;$A73,IF(Aloitus_Start!$D$1="Svenska","Information saknas : "&amp;$A73)),"")))</f>
        <v/>
      </c>
    </row>
    <row r="74" spans="1:7" x14ac:dyDescent="0.2">
      <c r="A74" s="37" t="str">
        <f ca="1">IF(Testitaulu_Testtabell!$B$2="","",IF(Testitaulu_Testtabell!A78="","",IF(Asetukset!$B$26=(MID(CELL("filename",A73),FIND("]",CELL("filename",A73))+1,255)),Testitaulu_Testtabell!A78,"")))</f>
        <v/>
      </c>
      <c r="B74" s="19" t="str">
        <f ca="1">IF(Testitaulu_Testtabell!$B$2="","",IF(Testitaulu_Testtabell!B78="","",IF(Asetukset!$B$26=(MID(CELL("filename",B73),FIND("]",CELL("filename",B73))+1,255)),Testitaulu_Testtabell!B78,"")))</f>
        <v/>
      </c>
      <c r="C74" s="38" t="str">
        <f ca="1">IF(Testitaulu_Testtabell!$B$2="","",IF(Testitaulu_Testtabell!C78="","",IF(Asetukset!$B$26=(MID(CELL("filename",C73),FIND("]",CELL("filename",C73))+1,255)),Testitaulu_Testtabell!C78,"")))</f>
        <v/>
      </c>
      <c r="D74" s="19" t="str">
        <f>IF(Aloitus_Start!$D$1="","",IF(B74="","",IF(C74="","",C74-B74)))</f>
        <v/>
      </c>
      <c r="E74" s="45" t="str">
        <f>IF(Aloitus_Start!$D$1="","",IF(B74="","",IF(B74=0,"",IF(B74=" ","",IF(C74="","",(C74/B74)-1)))))</f>
        <v/>
      </c>
      <c r="F74" s="19" t="str">
        <f ca="1">IF($A$3="","",IF(Aloitus_Start!$D$1="","",IF(B74="",IF(Aloitus_Start!$D$1="Suomi","Tieto puuttuu : "&amp;$A74,IF(Aloitus_Start!$D$1="Svenska","Information saknas : "&amp;$A74)),"")))</f>
        <v/>
      </c>
      <c r="G74" s="19" t="str">
        <f ca="1">IF($A$3="","",IF(Aloitus_Start!$D$1="","",IF(C74="",IF(Aloitus_Start!$D$1="Suomi","Tieto puuttuu : "&amp;$A74,IF(Aloitus_Start!$D$1="Svenska","Information saknas : "&amp;$A74)),"")))</f>
        <v/>
      </c>
    </row>
    <row r="75" spans="1:7" x14ac:dyDescent="0.2">
      <c r="A75" s="37" t="str">
        <f ca="1">IF(Testitaulu_Testtabell!$B$2="","",IF(Testitaulu_Testtabell!A79="","",IF(Asetukset!$B$26=(MID(CELL("filename",A74),FIND("]",CELL("filename",A74))+1,255)),Testitaulu_Testtabell!A79,"")))</f>
        <v/>
      </c>
      <c r="B75" s="19" t="str">
        <f ca="1">IF(Testitaulu_Testtabell!$B$2="","",IF(Testitaulu_Testtabell!B79="","",IF(Asetukset!$B$26=(MID(CELL("filename",B74),FIND("]",CELL("filename",B74))+1,255)),Testitaulu_Testtabell!B79,"")))</f>
        <v/>
      </c>
      <c r="C75" s="38" t="str">
        <f ca="1">IF(Testitaulu_Testtabell!$B$2="","",IF(Testitaulu_Testtabell!C79="","",IF(Asetukset!$B$26=(MID(CELL("filename",C74),FIND("]",CELL("filename",C74))+1,255)),Testitaulu_Testtabell!C79,"")))</f>
        <v/>
      </c>
      <c r="D75" s="19" t="str">
        <f>IF(Aloitus_Start!$D$1="","",IF(B75="","",IF(C75="","",C75-B75)))</f>
        <v/>
      </c>
      <c r="E75" s="45" t="str">
        <f>IF(Aloitus_Start!$D$1="","",IF(B75="","",IF(B75=0,"",IF(B75=" ","",IF(C75="","",(C75/B75)-1)))))</f>
        <v/>
      </c>
      <c r="F75" s="19" t="str">
        <f ca="1">IF($A$3="","",IF(Aloitus_Start!$D$1="","",IF(B75="",IF(Aloitus_Start!$D$1="Suomi","Tieto puuttuu : "&amp;$A75,IF(Aloitus_Start!$D$1="Svenska","Information saknas : "&amp;$A75)),"")))</f>
        <v/>
      </c>
      <c r="G75" s="19" t="str">
        <f ca="1">IF($A$3="","",IF(Aloitus_Start!$D$1="","",IF(C75="",IF(Aloitus_Start!$D$1="Suomi","Tieto puuttuu : "&amp;$A75,IF(Aloitus_Start!$D$1="Svenska","Information saknas : "&amp;$A75)),"")))</f>
        <v/>
      </c>
    </row>
    <row r="76" spans="1:7" x14ac:dyDescent="0.2">
      <c r="A76" s="37" t="str">
        <f ca="1">IF(Testitaulu_Testtabell!$B$2="","",IF(Testitaulu_Testtabell!A80="","",IF(Asetukset!$B$26=(MID(CELL("filename",A75),FIND("]",CELL("filename",A75))+1,255)),Testitaulu_Testtabell!A80,"")))</f>
        <v/>
      </c>
      <c r="B76" s="19" t="str">
        <f ca="1">IF(Testitaulu_Testtabell!$B$2="","",IF(Testitaulu_Testtabell!B80="","",IF(Asetukset!$B$26=(MID(CELL("filename",B75),FIND("]",CELL("filename",B75))+1,255)),Testitaulu_Testtabell!B80,"")))</f>
        <v/>
      </c>
      <c r="C76" s="38" t="str">
        <f ca="1">IF(Testitaulu_Testtabell!$B$2="","",IF(Testitaulu_Testtabell!C80="","",IF(Asetukset!$B$26=(MID(CELL("filename",C75),FIND("]",CELL("filename",C75))+1,255)),Testitaulu_Testtabell!C80,"")))</f>
        <v/>
      </c>
      <c r="D76" s="19" t="str">
        <f>IF(Aloitus_Start!$D$1="","",IF(B76="","",IF(C76="","",C76-B76)))</f>
        <v/>
      </c>
      <c r="E76" s="45" t="str">
        <f>IF(Aloitus_Start!$D$1="","",IF(B76="","",IF(B76=0,"",IF(B76=" ","",IF(C76="","",(C76/B76)-1)))))</f>
        <v/>
      </c>
      <c r="F76" s="19" t="str">
        <f ca="1">IF($A$3="","",IF(Aloitus_Start!$D$1="","",IF(B76="",IF(Aloitus_Start!$D$1="Suomi","Tieto puuttuu : "&amp;$A76,IF(Aloitus_Start!$D$1="Svenska","Information saknas : "&amp;$A76)),"")))</f>
        <v/>
      </c>
      <c r="G76" s="19" t="str">
        <f ca="1">IF($A$3="","",IF(Aloitus_Start!$D$1="","",IF(C76="",IF(Aloitus_Start!$D$1="Suomi","Tieto puuttuu : "&amp;$A76,IF(Aloitus_Start!$D$1="Svenska","Information saknas : "&amp;$A76)),"")))</f>
        <v/>
      </c>
    </row>
    <row r="77" spans="1:7" x14ac:dyDescent="0.2">
      <c r="A77" s="37" t="str">
        <f ca="1">IF(Testitaulu_Testtabell!$B$2="","",IF(Testitaulu_Testtabell!A81="","",IF(Asetukset!$B$26=(MID(CELL("filename",A76),FIND("]",CELL("filename",A76))+1,255)),Testitaulu_Testtabell!A81,"")))</f>
        <v/>
      </c>
      <c r="B77" s="19" t="str">
        <f ca="1">IF(Testitaulu_Testtabell!$B$2="","",IF(Testitaulu_Testtabell!B81="","",IF(Asetukset!$B$26=(MID(CELL("filename",B76),FIND("]",CELL("filename",B76))+1,255)),Testitaulu_Testtabell!B81,"")))</f>
        <v/>
      </c>
      <c r="C77" s="38" t="str">
        <f ca="1">IF(Testitaulu_Testtabell!$B$2="","",IF(Testitaulu_Testtabell!C81="","",IF(Asetukset!$B$26=(MID(CELL("filename",C76),FIND("]",CELL("filename",C76))+1,255)),Testitaulu_Testtabell!C81,"")))</f>
        <v/>
      </c>
      <c r="D77" s="19" t="str">
        <f>IF(Aloitus_Start!$D$1="","",IF(B77="","",IF(C77="","",C77-B77)))</f>
        <v/>
      </c>
      <c r="E77" s="45" t="str">
        <f>IF(Aloitus_Start!$D$1="","",IF(B77="","",IF(B77=0,"",IF(B77=" ","",IF(C77="","",(C77/B77)-1)))))</f>
        <v/>
      </c>
      <c r="F77" s="19" t="str">
        <f ca="1">IF($A$3="","",IF(Aloitus_Start!$D$1="","",IF(B77="",IF(Aloitus_Start!$D$1="Suomi","Tieto puuttuu : "&amp;$A77,IF(Aloitus_Start!$D$1="Svenska","Information saknas : "&amp;$A77)),"")))</f>
        <v/>
      </c>
      <c r="G77" s="19" t="str">
        <f ca="1">IF($A$3="","",IF(Aloitus_Start!$D$1="","",IF(C77="",IF(Aloitus_Start!$D$1="Suomi","Tieto puuttuu : "&amp;$A77,IF(Aloitus_Start!$D$1="Svenska","Information saknas : "&amp;$A77)),"")))</f>
        <v/>
      </c>
    </row>
    <row r="78" spans="1:7" x14ac:dyDescent="0.2">
      <c r="A78" s="37" t="str">
        <f ca="1">IF(Testitaulu_Testtabell!$B$2="","",IF(Testitaulu_Testtabell!A82="","",IF(Asetukset!$B$26=(MID(CELL("filename",A77),FIND("]",CELL("filename",A77))+1,255)),Testitaulu_Testtabell!A82,"")))</f>
        <v/>
      </c>
      <c r="B78" s="19" t="str">
        <f ca="1">IF(Testitaulu_Testtabell!$B$2="","",IF(Testitaulu_Testtabell!B82="","",IF(Asetukset!$B$26=(MID(CELL("filename",B77),FIND("]",CELL("filename",B77))+1,255)),Testitaulu_Testtabell!B82,"")))</f>
        <v/>
      </c>
      <c r="C78" s="38" t="str">
        <f ca="1">IF(Testitaulu_Testtabell!$B$2="","",IF(Testitaulu_Testtabell!C82="","",IF(Asetukset!$B$26=(MID(CELL("filename",C77),FIND("]",CELL("filename",C77))+1,255)),Testitaulu_Testtabell!C82,"")))</f>
        <v/>
      </c>
      <c r="D78" s="19" t="str">
        <f>IF(Aloitus_Start!$D$1="","",IF(B78="","",IF(C78="","",C78-B78)))</f>
        <v/>
      </c>
      <c r="E78" s="45" t="str">
        <f>IF(Aloitus_Start!$D$1="","",IF(B78="","",IF(B78=0,"",IF(B78=" ","",IF(C78="","",(C78/B78)-1)))))</f>
        <v/>
      </c>
      <c r="F78" s="19" t="str">
        <f ca="1">IF($A$3="","",IF(Aloitus_Start!$D$1="","",IF(B78="",IF(Aloitus_Start!$D$1="Suomi","Tieto puuttuu : "&amp;$A78,IF(Aloitus_Start!$D$1="Svenska","Information saknas : "&amp;$A78)),"")))</f>
        <v/>
      </c>
      <c r="G78" s="19" t="str">
        <f ca="1">IF($A$3="","",IF(Aloitus_Start!$D$1="","",IF(C78="",IF(Aloitus_Start!$D$1="Suomi","Tieto puuttuu : "&amp;$A78,IF(Aloitus_Start!$D$1="Svenska","Information saknas : "&amp;$A78)),"")))</f>
        <v/>
      </c>
    </row>
    <row r="79" spans="1:7" x14ac:dyDescent="0.2">
      <c r="A79" s="37" t="str">
        <f ca="1">IF(Testitaulu_Testtabell!$B$2="","",IF(Testitaulu_Testtabell!A83="","",IF(Asetukset!$B$26=(MID(CELL("filename",A78),FIND("]",CELL("filename",A78))+1,255)),Testitaulu_Testtabell!A83,"")))</f>
        <v/>
      </c>
      <c r="B79" s="19" t="str">
        <f ca="1">IF(Testitaulu_Testtabell!$B$2="","",IF(Testitaulu_Testtabell!B83="","",IF(Asetukset!$B$26=(MID(CELL("filename",B78),FIND("]",CELL("filename",B78))+1,255)),Testitaulu_Testtabell!B83,"")))</f>
        <v/>
      </c>
      <c r="C79" s="38" t="str">
        <f ca="1">IF(Testitaulu_Testtabell!$B$2="","",IF(Testitaulu_Testtabell!C83="","",IF(Asetukset!$B$26=(MID(CELL("filename",C78),FIND("]",CELL("filename",C78))+1,255)),Testitaulu_Testtabell!C83,"")))</f>
        <v/>
      </c>
      <c r="D79" s="19" t="str">
        <f>IF(Aloitus_Start!$D$1="","",IF(B79="","",IF(C79="","",C79-B79)))</f>
        <v/>
      </c>
      <c r="E79" s="45" t="str">
        <f>IF(Aloitus_Start!$D$1="","",IF(B79="","",IF(B79=0,"",IF(B79=" ","",IF(C79="","",(C79/B79)-1)))))</f>
        <v/>
      </c>
      <c r="F79" s="19" t="str">
        <f ca="1">IF($A$3="","",IF(Aloitus_Start!$D$1="","",IF(B79="",IF(Aloitus_Start!$D$1="Suomi","Tieto puuttuu : "&amp;$A79,IF(Aloitus_Start!$D$1="Svenska","Information saknas : "&amp;$A79)),"")))</f>
        <v/>
      </c>
      <c r="G79" s="19" t="str">
        <f ca="1">IF($A$3="","",IF(Aloitus_Start!$D$1="","",IF(C79="",IF(Aloitus_Start!$D$1="Suomi","Tieto puuttuu : "&amp;$A79,IF(Aloitus_Start!$D$1="Svenska","Information saknas : "&amp;$A79)),"")))</f>
        <v/>
      </c>
    </row>
    <row r="80" spans="1:7" x14ac:dyDescent="0.2">
      <c r="A80" s="37" t="str">
        <f ca="1">IF(Testitaulu_Testtabell!$B$2="","",IF(Testitaulu_Testtabell!A84="","",IF(Asetukset!$B$26=(MID(CELL("filename",A79),FIND("]",CELL("filename",A79))+1,255)),Testitaulu_Testtabell!A84,"")))</f>
        <v/>
      </c>
      <c r="B80" s="19" t="str">
        <f ca="1">IF(Testitaulu_Testtabell!$B$2="","",IF(Testitaulu_Testtabell!B84="","",IF(Asetukset!$B$26=(MID(CELL("filename",B79),FIND("]",CELL("filename",B79))+1,255)),Testitaulu_Testtabell!B84,"")))</f>
        <v/>
      </c>
      <c r="C80" s="38" t="str">
        <f ca="1">IF(Testitaulu_Testtabell!$B$2="","",IF(Testitaulu_Testtabell!C84="","",IF(Asetukset!$B$26=(MID(CELL("filename",C79),FIND("]",CELL("filename",C79))+1,255)),Testitaulu_Testtabell!C84,"")))</f>
        <v/>
      </c>
      <c r="D80" s="19" t="str">
        <f>IF(Aloitus_Start!$D$1="","",IF(B80="","",IF(C80="","",C80-B80)))</f>
        <v/>
      </c>
      <c r="E80" s="45" t="str">
        <f>IF(Aloitus_Start!$D$1="","",IF(B80="","",IF(B80=0,"",IF(B80=" ","",IF(C80="","",(C80/B80)-1)))))</f>
        <v/>
      </c>
      <c r="F80" s="19" t="str">
        <f ca="1">IF($A$3="","",IF(Aloitus_Start!$D$1="","",IF(B80="",IF(Aloitus_Start!$D$1="Suomi","Tieto puuttuu : "&amp;$A80,IF(Aloitus_Start!$D$1="Svenska","Information saknas : "&amp;$A80)),"")))</f>
        <v/>
      </c>
      <c r="G80" s="19" t="str">
        <f ca="1">IF($A$3="","",IF(Aloitus_Start!$D$1="","",IF(C80="",IF(Aloitus_Start!$D$1="Suomi","Tieto puuttuu : "&amp;$A80,IF(Aloitus_Start!$D$1="Svenska","Information saknas : "&amp;$A80)),"")))</f>
        <v/>
      </c>
    </row>
    <row r="81" spans="1:7" x14ac:dyDescent="0.2">
      <c r="A81" s="37" t="str">
        <f ca="1">IF(Testitaulu_Testtabell!$B$2="","",IF(Testitaulu_Testtabell!A85="","",IF(Asetukset!$B$26=(MID(CELL("filename",A80),FIND("]",CELL("filename",A80))+1,255)),Testitaulu_Testtabell!A85,"")))</f>
        <v/>
      </c>
      <c r="B81" s="19" t="str">
        <f ca="1">IF(Testitaulu_Testtabell!$B$2="","",IF(Testitaulu_Testtabell!B85="","",IF(Asetukset!$B$26=(MID(CELL("filename",B80),FIND("]",CELL("filename",B80))+1,255)),Testitaulu_Testtabell!B85,"")))</f>
        <v/>
      </c>
      <c r="C81" s="38" t="str">
        <f ca="1">IF(Testitaulu_Testtabell!$B$2="","",IF(Testitaulu_Testtabell!C85="","",IF(Asetukset!$B$26=(MID(CELL("filename",C80),FIND("]",CELL("filename",C80))+1,255)),Testitaulu_Testtabell!C85,"")))</f>
        <v/>
      </c>
      <c r="D81" s="19" t="str">
        <f>IF(Aloitus_Start!$D$1="","",IF(B81="","",IF(C81="","",C81-B81)))</f>
        <v/>
      </c>
      <c r="E81" s="45" t="str">
        <f>IF(Aloitus_Start!$D$1="","",IF(B81="","",IF(B81=0,"",IF(B81=" ","",IF(C81="","",(C81/B81)-1)))))</f>
        <v/>
      </c>
      <c r="F81" s="19" t="str">
        <f ca="1">IF($A$3="","",IF(Aloitus_Start!$D$1="","",IF(B81="",IF(Aloitus_Start!$D$1="Suomi","Tieto puuttuu : "&amp;$A81,IF(Aloitus_Start!$D$1="Svenska","Information saknas : "&amp;$A81)),"")))</f>
        <v/>
      </c>
      <c r="G81" s="19" t="str">
        <f ca="1">IF($A$3="","",IF(Aloitus_Start!$D$1="","",IF(C81="",IF(Aloitus_Start!$D$1="Suomi","Tieto puuttuu : "&amp;$A81,IF(Aloitus_Start!$D$1="Svenska","Information saknas : "&amp;$A81)),"")))</f>
        <v/>
      </c>
    </row>
    <row r="82" spans="1:7" x14ac:dyDescent="0.2">
      <c r="A82" s="37" t="str">
        <f ca="1">IF(Testitaulu_Testtabell!$B$2="","",IF(Testitaulu_Testtabell!A86="","",IF(Asetukset!$B$26=(MID(CELL("filename",A81),FIND("]",CELL("filename",A81))+1,255)),Testitaulu_Testtabell!A86,"")))</f>
        <v/>
      </c>
      <c r="B82" s="19" t="str">
        <f ca="1">IF(Testitaulu_Testtabell!$B$2="","",IF(Testitaulu_Testtabell!B86="","",IF(Asetukset!$B$26=(MID(CELL("filename",B81),FIND("]",CELL("filename",B81))+1,255)),Testitaulu_Testtabell!B86,"")))</f>
        <v/>
      </c>
      <c r="C82" s="38" t="str">
        <f ca="1">IF(Testitaulu_Testtabell!$B$2="","",IF(Testitaulu_Testtabell!C86="","",IF(Asetukset!$B$26=(MID(CELL("filename",C81),FIND("]",CELL("filename",C81))+1,255)),Testitaulu_Testtabell!C86,"")))</f>
        <v/>
      </c>
      <c r="D82" s="19" t="str">
        <f>IF(Aloitus_Start!$D$1="","",IF(B82="","",IF(C82="","",C82-B82)))</f>
        <v/>
      </c>
      <c r="E82" s="45" t="str">
        <f>IF(Aloitus_Start!$D$1="","",IF(B82="","",IF(B82=0,"",IF(B82=" ","",IF(C82="","",(C82/B82)-1)))))</f>
        <v/>
      </c>
      <c r="F82" s="19" t="str">
        <f ca="1">IF($A$3="","",IF(Aloitus_Start!$D$1="","",IF(B82="",IF(Aloitus_Start!$D$1="Suomi","Tieto puuttuu : "&amp;$A82,IF(Aloitus_Start!$D$1="Svenska","Information saknas : "&amp;$A82)),"")))</f>
        <v/>
      </c>
      <c r="G82" s="19" t="str">
        <f ca="1">IF($A$3="","",IF(Aloitus_Start!$D$1="","",IF(C82="",IF(Aloitus_Start!$D$1="Suomi","Tieto puuttuu : "&amp;$A82,IF(Aloitus_Start!$D$1="Svenska","Information saknas : "&amp;$A82)),"")))</f>
        <v/>
      </c>
    </row>
    <row r="83" spans="1:7" x14ac:dyDescent="0.2">
      <c r="A83" s="37" t="str">
        <f ca="1">IF(Testitaulu_Testtabell!$B$2="","",IF(Testitaulu_Testtabell!A87="","",IF(Asetukset!$B$26=(MID(CELL("filename",A82),FIND("]",CELL("filename",A82))+1,255)),Testitaulu_Testtabell!A87,"")))</f>
        <v/>
      </c>
      <c r="B83" s="19" t="str">
        <f ca="1">IF(Testitaulu_Testtabell!$B$2="","",IF(Testitaulu_Testtabell!B87="","",IF(Asetukset!$B$26=(MID(CELL("filename",B82),FIND("]",CELL("filename",B82))+1,255)),Testitaulu_Testtabell!B87,"")))</f>
        <v/>
      </c>
      <c r="C83" s="38" t="str">
        <f ca="1">IF(Testitaulu_Testtabell!$B$2="","",IF(Testitaulu_Testtabell!C87="","",IF(Asetukset!$B$26=(MID(CELL("filename",C82),FIND("]",CELL("filename",C82))+1,255)),Testitaulu_Testtabell!C87,"")))</f>
        <v/>
      </c>
      <c r="D83" s="19" t="str">
        <f>IF(Aloitus_Start!$D$1="","",IF(B83="","",IF(C83="","",C83-B83)))</f>
        <v/>
      </c>
      <c r="E83" s="45" t="str">
        <f>IF(Aloitus_Start!$D$1="","",IF(B83="","",IF(B83=0,"",IF(B83=" ","",IF(C83="","",(C83/B83)-1)))))</f>
        <v/>
      </c>
      <c r="F83" s="19" t="str">
        <f ca="1">IF($A$3="","",IF(Aloitus_Start!$D$1="","",IF(B83="",IF(Aloitus_Start!$D$1="Suomi","Tieto puuttuu : "&amp;$A83,IF(Aloitus_Start!$D$1="Svenska","Information saknas : "&amp;$A83)),"")))</f>
        <v/>
      </c>
      <c r="G83" s="19" t="str">
        <f ca="1">IF($A$3="","",IF(Aloitus_Start!$D$1="","",IF(C83="",IF(Aloitus_Start!$D$1="Suomi","Tieto puuttuu : "&amp;$A83,IF(Aloitus_Start!$D$1="Svenska","Information saknas : "&amp;$A83)),"")))</f>
        <v/>
      </c>
    </row>
    <row r="84" spans="1:7" x14ac:dyDescent="0.2">
      <c r="A84" s="37" t="str">
        <f ca="1">IF(Testitaulu_Testtabell!$B$2="","",IF(Testitaulu_Testtabell!A88="","",IF(Asetukset!$B$26=(MID(CELL("filename",A83),FIND("]",CELL("filename",A83))+1,255)),Testitaulu_Testtabell!A88,"")))</f>
        <v/>
      </c>
      <c r="B84" s="19" t="str">
        <f ca="1">IF(Testitaulu_Testtabell!$B$2="","",IF(Testitaulu_Testtabell!B88="","",IF(Asetukset!$B$26=(MID(CELL("filename",B83),FIND("]",CELL("filename",B83))+1,255)),Testitaulu_Testtabell!B88,"")))</f>
        <v/>
      </c>
      <c r="C84" s="38" t="str">
        <f ca="1">IF(Testitaulu_Testtabell!$B$2="","",IF(Testitaulu_Testtabell!C88="","",IF(Asetukset!$B$26=(MID(CELL("filename",C83),FIND("]",CELL("filename",C83))+1,255)),Testitaulu_Testtabell!C88,"")))</f>
        <v/>
      </c>
      <c r="D84" s="19" t="str">
        <f>IF(Aloitus_Start!$D$1="","",IF(B84="","",IF(C84="","",C84-B84)))</f>
        <v/>
      </c>
      <c r="E84" s="45" t="str">
        <f>IF(Aloitus_Start!$D$1="","",IF(B84="","",IF(B84=0,"",IF(B84=" ","",IF(C84="","",(C84/B84)-1)))))</f>
        <v/>
      </c>
      <c r="F84" s="19" t="str">
        <f ca="1">IF($A$3="","",IF(Aloitus_Start!$D$1="","",IF(B84="",IF(Aloitus_Start!$D$1="Suomi","Tieto puuttuu : "&amp;$A84,IF(Aloitus_Start!$D$1="Svenska","Information saknas : "&amp;$A84)),"")))</f>
        <v/>
      </c>
      <c r="G84" s="19" t="str">
        <f ca="1">IF($A$3="","",IF(Aloitus_Start!$D$1="","",IF(C84="",IF(Aloitus_Start!$D$1="Suomi","Tieto puuttuu : "&amp;$A84,IF(Aloitus_Start!$D$1="Svenska","Information saknas : "&amp;$A84)),"")))</f>
        <v/>
      </c>
    </row>
    <row r="85" spans="1:7" x14ac:dyDescent="0.2">
      <c r="A85" s="37" t="str">
        <f ca="1">IF(Testitaulu_Testtabell!$B$2="","",IF(Testitaulu_Testtabell!A89="","",IF(Asetukset!$B$26=(MID(CELL("filename",A84),FIND("]",CELL("filename",A84))+1,255)),Testitaulu_Testtabell!A89,"")))</f>
        <v/>
      </c>
      <c r="B85" s="19" t="str">
        <f ca="1">IF(Testitaulu_Testtabell!$B$2="","",IF(Testitaulu_Testtabell!B89="","",IF(Asetukset!$B$26=(MID(CELL("filename",B84),FIND("]",CELL("filename",B84))+1,255)),Testitaulu_Testtabell!B89,"")))</f>
        <v/>
      </c>
      <c r="C85" s="38" t="str">
        <f ca="1">IF(Testitaulu_Testtabell!$B$2="","",IF(Testitaulu_Testtabell!C89="","",IF(Asetukset!$B$26=(MID(CELL("filename",C84),FIND("]",CELL("filename",C84))+1,255)),Testitaulu_Testtabell!C89,"")))</f>
        <v/>
      </c>
      <c r="D85" s="19" t="str">
        <f>IF(Aloitus_Start!$D$1="","",IF(B85="","",IF(C85="","",C85-B85)))</f>
        <v/>
      </c>
      <c r="E85" s="45" t="str">
        <f>IF(Aloitus_Start!$D$1="","",IF(B85="","",IF(B85=0,"",IF(B85=" ","",IF(C85="","",(C85/B85)-1)))))</f>
        <v/>
      </c>
      <c r="F85" s="19" t="str">
        <f ca="1">IF($A$3="","",IF(Aloitus_Start!$D$1="","",IF(B85="",IF(Aloitus_Start!$D$1="Suomi","Tieto puuttuu : "&amp;$A85,IF(Aloitus_Start!$D$1="Svenska","Information saknas : "&amp;$A85)),"")))</f>
        <v/>
      </c>
      <c r="G85" s="19" t="str">
        <f ca="1">IF($A$3="","",IF(Aloitus_Start!$D$1="","",IF(C85="",IF(Aloitus_Start!$D$1="Suomi","Tieto puuttuu : "&amp;$A85,IF(Aloitus_Start!$D$1="Svenska","Information saknas : "&amp;$A85)),"")))</f>
        <v/>
      </c>
    </row>
    <row r="86" spans="1:7" x14ac:dyDescent="0.2">
      <c r="A86" s="37" t="str">
        <f ca="1">IF(Testitaulu_Testtabell!$B$2="","",IF(Testitaulu_Testtabell!A90="","",IF(Asetukset!$B$26=(MID(CELL("filename",A85),FIND("]",CELL("filename",A85))+1,255)),Testitaulu_Testtabell!A90,"")))</f>
        <v/>
      </c>
      <c r="B86" s="19" t="str">
        <f ca="1">IF(Testitaulu_Testtabell!$B$2="","",IF(Testitaulu_Testtabell!B90="","",IF(Asetukset!$B$26=(MID(CELL("filename",B85),FIND("]",CELL("filename",B85))+1,255)),Testitaulu_Testtabell!B90,"")))</f>
        <v/>
      </c>
      <c r="C86" s="38" t="str">
        <f ca="1">IF(Testitaulu_Testtabell!$B$2="","",IF(Testitaulu_Testtabell!C90="","",IF(Asetukset!$B$26=(MID(CELL("filename",C85),FIND("]",CELL("filename",C85))+1,255)),Testitaulu_Testtabell!C90,"")))</f>
        <v/>
      </c>
      <c r="D86" s="19" t="str">
        <f>IF(Aloitus_Start!$D$1="","",IF(B86="","",IF(C86="","",C86-B86)))</f>
        <v/>
      </c>
      <c r="E86" s="45" t="str">
        <f>IF(Aloitus_Start!$D$1="","",IF(B86="","",IF(B86=0,"",IF(B86=" ","",IF(C86="","",(C86/B86)-1)))))</f>
        <v/>
      </c>
      <c r="F86" s="19" t="str">
        <f ca="1">IF($A$3="","",IF(Aloitus_Start!$D$1="","",IF(B86="",IF(Aloitus_Start!$D$1="Suomi","Tieto puuttuu : "&amp;$A86,IF(Aloitus_Start!$D$1="Svenska","Information saknas : "&amp;$A86)),"")))</f>
        <v/>
      </c>
      <c r="G86" s="19" t="str">
        <f ca="1">IF($A$3="","",IF(Aloitus_Start!$D$1="","",IF(C86="",IF(Aloitus_Start!$D$1="Suomi","Tieto puuttuu : "&amp;$A86,IF(Aloitus_Start!$D$1="Svenska","Information saknas : "&amp;$A86)),"")))</f>
        <v/>
      </c>
    </row>
    <row r="87" spans="1:7" x14ac:dyDescent="0.2">
      <c r="A87" s="37" t="str">
        <f ca="1">IF(Testitaulu_Testtabell!$B$2="","",IF(Testitaulu_Testtabell!A91="","",IF(Asetukset!$B$26=(MID(CELL("filename",A86),FIND("]",CELL("filename",A86))+1,255)),Testitaulu_Testtabell!A91,"")))</f>
        <v/>
      </c>
      <c r="B87" s="19" t="str">
        <f ca="1">IF(Testitaulu_Testtabell!$B$2="","",IF(Testitaulu_Testtabell!B91="","",IF(Asetukset!$B$26=(MID(CELL("filename",B86),FIND("]",CELL("filename",B86))+1,255)),Testitaulu_Testtabell!B91,"")))</f>
        <v/>
      </c>
      <c r="C87" s="38" t="str">
        <f ca="1">IF(Testitaulu_Testtabell!$B$2="","",IF(Testitaulu_Testtabell!C91="","",IF(Asetukset!$B$26=(MID(CELL("filename",C86),FIND("]",CELL("filename",C86))+1,255)),Testitaulu_Testtabell!C91,"")))</f>
        <v/>
      </c>
      <c r="D87" s="19" t="str">
        <f>IF(Aloitus_Start!$D$1="","",IF(B87="","",IF(C87="","",C87-B87)))</f>
        <v/>
      </c>
      <c r="E87" s="45" t="str">
        <f>IF(Aloitus_Start!$D$1="","",IF(B87="","",IF(B87=0,"",IF(B87=" ","",IF(C87="","",(C87/B87)-1)))))</f>
        <v/>
      </c>
      <c r="F87" s="19" t="str">
        <f ca="1">IF($A$3="","",IF(Aloitus_Start!$D$1="","",IF(B87="",IF(Aloitus_Start!$D$1="Suomi","Tieto puuttuu : "&amp;$A87,IF(Aloitus_Start!$D$1="Svenska","Information saknas : "&amp;$A87)),"")))</f>
        <v/>
      </c>
      <c r="G87" s="19" t="str">
        <f ca="1">IF($A$3="","",IF(Aloitus_Start!$D$1="","",IF(C87="",IF(Aloitus_Start!$D$1="Suomi","Tieto puuttuu : "&amp;$A87,IF(Aloitus_Start!$D$1="Svenska","Information saknas : "&amp;$A87)),"")))</f>
        <v/>
      </c>
    </row>
    <row r="88" spans="1:7" x14ac:dyDescent="0.2">
      <c r="A88" s="37" t="str">
        <f ca="1">IF(Testitaulu_Testtabell!$B$2="","",IF(Testitaulu_Testtabell!A92="","",IF(Asetukset!$B$26=(MID(CELL("filename",A87),FIND("]",CELL("filename",A87))+1,255)),Testitaulu_Testtabell!A92,"")))</f>
        <v/>
      </c>
      <c r="B88" s="19" t="str">
        <f ca="1">IF(Testitaulu_Testtabell!$B$2="","",IF(Testitaulu_Testtabell!B92="","",IF(Asetukset!$B$26=(MID(CELL("filename",B87),FIND("]",CELL("filename",B87))+1,255)),Testitaulu_Testtabell!B92,"")))</f>
        <v/>
      </c>
      <c r="C88" s="38" t="str">
        <f ca="1">IF(Testitaulu_Testtabell!$B$2="","",IF(Testitaulu_Testtabell!C92="","",IF(Asetukset!$B$26=(MID(CELL("filename",C87),FIND("]",CELL("filename",C87))+1,255)),Testitaulu_Testtabell!C92,"")))</f>
        <v/>
      </c>
      <c r="D88" s="19" t="str">
        <f>IF(Aloitus_Start!$D$1="","",IF(B88="","",IF(C88="","",C88-B88)))</f>
        <v/>
      </c>
      <c r="E88" s="45" t="str">
        <f>IF(Aloitus_Start!$D$1="","",IF(B88="","",IF(B88=0,"",IF(B88=" ","",IF(C88="","",(C88/B88)-1)))))</f>
        <v/>
      </c>
      <c r="F88" s="19" t="str">
        <f ca="1">IF($A$3="","",IF(Aloitus_Start!$D$1="","",IF(B88="",IF(Aloitus_Start!$D$1="Suomi","Tieto puuttuu : "&amp;$A88,IF(Aloitus_Start!$D$1="Svenska","Information saknas : "&amp;$A88)),"")))</f>
        <v/>
      </c>
      <c r="G88" s="19" t="str">
        <f ca="1">IF($A$3="","",IF(Aloitus_Start!$D$1="","",IF(C88="",IF(Aloitus_Start!$D$1="Suomi","Tieto puuttuu : "&amp;$A88,IF(Aloitus_Start!$D$1="Svenska","Information saknas : "&amp;$A88)),"")))</f>
        <v/>
      </c>
    </row>
    <row r="89" spans="1:7" x14ac:dyDescent="0.2">
      <c r="A89" s="37" t="str">
        <f ca="1">IF(Testitaulu_Testtabell!$B$2="","",IF(Testitaulu_Testtabell!A93="","",IF(Asetukset!$B$26=(MID(CELL("filename",A88),FIND("]",CELL("filename",A88))+1,255)),Testitaulu_Testtabell!A93,"")))</f>
        <v/>
      </c>
      <c r="B89" s="19" t="str">
        <f ca="1">IF(Testitaulu_Testtabell!$B$2="","",IF(Testitaulu_Testtabell!B93="","",IF(Asetukset!$B$26=(MID(CELL("filename",B88),FIND("]",CELL("filename",B88))+1,255)),Testitaulu_Testtabell!B93,"")))</f>
        <v/>
      </c>
      <c r="C89" s="38" t="str">
        <f ca="1">IF(Testitaulu_Testtabell!$B$2="","",IF(Testitaulu_Testtabell!C93="","",IF(Asetukset!$B$26=(MID(CELL("filename",C88),FIND("]",CELL("filename",C88))+1,255)),Testitaulu_Testtabell!C93,"")))</f>
        <v/>
      </c>
      <c r="D89" s="19" t="str">
        <f>IF(Aloitus_Start!$D$1="","",IF(B89="","",IF(C89="","",C89-B89)))</f>
        <v/>
      </c>
      <c r="E89" s="45" t="str">
        <f>IF(Aloitus_Start!$D$1="","",IF(B89="","",IF(B89=0,"",IF(B89=" ","",IF(C89="","",(C89/B89)-1)))))</f>
        <v/>
      </c>
      <c r="F89" s="19" t="str">
        <f ca="1">IF($A$3="","",IF(Aloitus_Start!$D$1="","",IF(B89="",IF(Aloitus_Start!$D$1="Suomi","Tieto puuttuu : "&amp;$A89,IF(Aloitus_Start!$D$1="Svenska","Information saknas : "&amp;$A89)),"")))</f>
        <v/>
      </c>
      <c r="G89" s="19" t="str">
        <f ca="1">IF($A$3="","",IF(Aloitus_Start!$D$1="","",IF(C89="",IF(Aloitus_Start!$D$1="Suomi","Tieto puuttuu : "&amp;$A89,IF(Aloitus_Start!$D$1="Svenska","Information saknas : "&amp;$A89)),"")))</f>
        <v/>
      </c>
    </row>
    <row r="90" spans="1:7" x14ac:dyDescent="0.2">
      <c r="A90" s="37" t="str">
        <f ca="1">IF(Testitaulu_Testtabell!$B$2="","",IF(Testitaulu_Testtabell!A94="","",IF(Asetukset!$B$26=(MID(CELL("filename",A89),FIND("]",CELL("filename",A89))+1,255)),Testitaulu_Testtabell!A94,"")))</f>
        <v/>
      </c>
      <c r="B90" s="19" t="str">
        <f ca="1">IF(Testitaulu_Testtabell!$B$2="","",IF(Testitaulu_Testtabell!B94="","",IF(Asetukset!$B$26=(MID(CELL("filename",B89),FIND("]",CELL("filename",B89))+1,255)),Testitaulu_Testtabell!B94,"")))</f>
        <v/>
      </c>
      <c r="C90" s="38" t="str">
        <f ca="1">IF(Testitaulu_Testtabell!$B$2="","",IF(Testitaulu_Testtabell!C94="","",IF(Asetukset!$B$26=(MID(CELL("filename",C89),FIND("]",CELL("filename",C89))+1,255)),Testitaulu_Testtabell!C94,"")))</f>
        <v/>
      </c>
      <c r="D90" s="19" t="str">
        <f>IF(Aloitus_Start!$D$1="","",IF(B90="","",IF(C90="","",C90-B90)))</f>
        <v/>
      </c>
      <c r="E90" s="45" t="str">
        <f>IF(Aloitus_Start!$D$1="","",IF(B90="","",IF(B90=0,"",IF(B90=" ","",IF(C90="","",(C90/B90)-1)))))</f>
        <v/>
      </c>
      <c r="F90" s="19" t="str">
        <f ca="1">IF($A$3="","",IF(Aloitus_Start!$D$1="","",IF(B90="",IF(Aloitus_Start!$D$1="Suomi","Tieto puuttuu : "&amp;$A90,IF(Aloitus_Start!$D$1="Svenska","Information saknas : "&amp;$A90)),"")))</f>
        <v/>
      </c>
      <c r="G90" s="19" t="str">
        <f ca="1">IF($A$3="","",IF(Aloitus_Start!$D$1="","",IF(C90="",IF(Aloitus_Start!$D$1="Suomi","Tieto puuttuu : "&amp;$A90,IF(Aloitus_Start!$D$1="Svenska","Information saknas : "&amp;$A90)),"")))</f>
        <v/>
      </c>
    </row>
    <row r="91" spans="1:7" x14ac:dyDescent="0.2">
      <c r="A91" s="37" t="str">
        <f ca="1">IF(Testitaulu_Testtabell!$B$2="","",IF(Testitaulu_Testtabell!A95="","",IF(Asetukset!$B$26=(MID(CELL("filename",A90),FIND("]",CELL("filename",A90))+1,255)),Testitaulu_Testtabell!A95,"")))</f>
        <v/>
      </c>
      <c r="B91" s="19" t="str">
        <f ca="1">IF(Testitaulu_Testtabell!$B$2="","",IF(Testitaulu_Testtabell!B95="","",IF(Asetukset!$B$26=(MID(CELL("filename",B90),FIND("]",CELL("filename",B90))+1,255)),Testitaulu_Testtabell!B95,"")))</f>
        <v/>
      </c>
      <c r="C91" s="38" t="str">
        <f ca="1">IF(Testitaulu_Testtabell!$B$2="","",IF(Testitaulu_Testtabell!C95="","",IF(Asetukset!$B$26=(MID(CELL("filename",C90),FIND("]",CELL("filename",C90))+1,255)),Testitaulu_Testtabell!C95,"")))</f>
        <v/>
      </c>
      <c r="D91" s="19" t="str">
        <f>IF(Aloitus_Start!$D$1="","",IF(B91="","",IF(C91="","",C91-B91)))</f>
        <v/>
      </c>
      <c r="E91" s="45" t="str">
        <f>IF(Aloitus_Start!$D$1="","",IF(B91="","",IF(B91=0,"",IF(B91=" ","",IF(C91="","",(C91/B91)-1)))))</f>
        <v/>
      </c>
      <c r="F91" s="19" t="str">
        <f ca="1">IF($A$3="","",IF(Aloitus_Start!$D$1="","",IF(B91="",IF(Aloitus_Start!$D$1="Suomi","Tieto puuttuu : "&amp;$A91,IF(Aloitus_Start!$D$1="Svenska","Information saknas : "&amp;$A91)),"")))</f>
        <v/>
      </c>
      <c r="G91" s="19" t="str">
        <f ca="1">IF($A$3="","",IF(Aloitus_Start!$D$1="","",IF(C91="",IF(Aloitus_Start!$D$1="Suomi","Tieto puuttuu : "&amp;$A91,IF(Aloitus_Start!$D$1="Svenska","Information saknas : "&amp;$A91)),"")))</f>
        <v/>
      </c>
    </row>
    <row r="92" spans="1:7" x14ac:dyDescent="0.2">
      <c r="A92" s="37" t="str">
        <f ca="1">IF(Testitaulu_Testtabell!$B$2="","",IF(Testitaulu_Testtabell!A96="","",IF(Asetukset!$B$26=(MID(CELL("filename",A91),FIND("]",CELL("filename",A91))+1,255)),Testitaulu_Testtabell!A96,"")))</f>
        <v/>
      </c>
      <c r="B92" s="19" t="str">
        <f ca="1">IF(Testitaulu_Testtabell!$B$2="","",IF(Testitaulu_Testtabell!B96="","",IF(Asetukset!$B$26=(MID(CELL("filename",B91),FIND("]",CELL("filename",B91))+1,255)),Testitaulu_Testtabell!B96,"")))</f>
        <v/>
      </c>
      <c r="C92" s="38" t="str">
        <f ca="1">IF(Testitaulu_Testtabell!$B$2="","",IF(Testitaulu_Testtabell!C96="","",IF(Asetukset!$B$26=(MID(CELL("filename",C91),FIND("]",CELL("filename",C91))+1,255)),Testitaulu_Testtabell!C96,"")))</f>
        <v/>
      </c>
      <c r="D92" s="19" t="str">
        <f>IF(Aloitus_Start!$D$1="","",IF(B92="","",IF(C92="","",C92-B92)))</f>
        <v/>
      </c>
      <c r="E92" s="45" t="str">
        <f>IF(Aloitus_Start!$D$1="","",IF(B92="","",IF(B92=0,"",IF(B92=" ","",IF(C92="","",(C92/B92)-1)))))</f>
        <v/>
      </c>
      <c r="F92" s="19" t="str">
        <f ca="1">IF($A$3="","",IF(Aloitus_Start!$D$1="","",IF(B92="",IF(Aloitus_Start!$D$1="Suomi","Tieto puuttuu : "&amp;$A92,IF(Aloitus_Start!$D$1="Svenska","Information saknas : "&amp;$A92)),"")))</f>
        <v/>
      </c>
      <c r="G92" s="19" t="str">
        <f ca="1">IF($A$3="","",IF(Aloitus_Start!$D$1="","",IF(C92="",IF(Aloitus_Start!$D$1="Suomi","Tieto puuttuu : "&amp;$A92,IF(Aloitus_Start!$D$1="Svenska","Information saknas : "&amp;$A92)),"")))</f>
        <v/>
      </c>
    </row>
    <row r="93" spans="1:7" x14ac:dyDescent="0.2">
      <c r="A93" s="37" t="str">
        <f ca="1">IF(Testitaulu_Testtabell!$B$2="","",IF(Testitaulu_Testtabell!A97="","",IF(Asetukset!$B$26=(MID(CELL("filename",A92),FIND("]",CELL("filename",A92))+1,255)),Testitaulu_Testtabell!A97,"")))</f>
        <v/>
      </c>
      <c r="B93" s="19" t="str">
        <f ca="1">IF(Testitaulu_Testtabell!$B$2="","",IF(Testitaulu_Testtabell!B97="","",IF(Asetukset!$B$26=(MID(CELL("filename",B92),FIND("]",CELL("filename",B92))+1,255)),Testitaulu_Testtabell!B97,"")))</f>
        <v/>
      </c>
      <c r="C93" s="38" t="str">
        <f ca="1">IF(Testitaulu_Testtabell!$B$2="","",IF(Testitaulu_Testtabell!C97="","",IF(Asetukset!$B$26=(MID(CELL("filename",C92),FIND("]",CELL("filename",C92))+1,255)),Testitaulu_Testtabell!C97,"")))</f>
        <v/>
      </c>
      <c r="D93" s="19" t="str">
        <f>IF(Aloitus_Start!$D$1="","",IF(B93="","",IF(C93="","",C93-B93)))</f>
        <v/>
      </c>
      <c r="E93" s="45" t="str">
        <f>IF(Aloitus_Start!$D$1="","",IF(B93="","",IF(B93=0,"",IF(B93=" ","",IF(C93="","",(C93/B93)-1)))))</f>
        <v/>
      </c>
      <c r="F93" s="19" t="str">
        <f ca="1">IF($A$3="","",IF(Aloitus_Start!$D$1="","",IF(B93="",IF(Aloitus_Start!$D$1="Suomi","Tieto puuttuu : "&amp;$A93,IF(Aloitus_Start!$D$1="Svenska","Information saknas : "&amp;$A93)),"")))</f>
        <v/>
      </c>
      <c r="G93" s="19" t="str">
        <f ca="1">IF($A$3="","",IF(Aloitus_Start!$D$1="","",IF(C93="",IF(Aloitus_Start!$D$1="Suomi","Tieto puuttuu : "&amp;$A93,IF(Aloitus_Start!$D$1="Svenska","Information saknas : "&amp;$A93)),"")))</f>
        <v/>
      </c>
    </row>
    <row r="94" spans="1:7" x14ac:dyDescent="0.2">
      <c r="A94" s="37" t="str">
        <f ca="1">IF(Testitaulu_Testtabell!$B$2="","",IF(Testitaulu_Testtabell!A98="","",IF(Asetukset!$B$26=(MID(CELL("filename",A93),FIND("]",CELL("filename",A93))+1,255)),Testitaulu_Testtabell!A98,"")))</f>
        <v/>
      </c>
      <c r="B94" s="19" t="str">
        <f ca="1">IF(Testitaulu_Testtabell!$B$2="","",IF(Testitaulu_Testtabell!B98="","",IF(Asetukset!$B$26=(MID(CELL("filename",B93),FIND("]",CELL("filename",B93))+1,255)),Testitaulu_Testtabell!B98,"")))</f>
        <v/>
      </c>
      <c r="C94" s="38" t="str">
        <f ca="1">IF(Testitaulu_Testtabell!$B$2="","",IF(Testitaulu_Testtabell!C98="","",IF(Asetukset!$B$26=(MID(CELL("filename",C93),FIND("]",CELL("filename",C93))+1,255)),Testitaulu_Testtabell!C98,"")))</f>
        <v/>
      </c>
      <c r="D94" s="19" t="str">
        <f>IF(Aloitus_Start!$D$1="","",IF(B94="","",IF(C94="","",C94-B94)))</f>
        <v/>
      </c>
      <c r="E94" s="45" t="str">
        <f>IF(Aloitus_Start!$D$1="","",IF(B94="","",IF(B94=0,"",IF(B94=" ","",IF(C94="","",(C94/B94)-1)))))</f>
        <v/>
      </c>
      <c r="F94" s="19" t="str">
        <f ca="1">IF($A$3="","",IF(Aloitus_Start!$D$1="","",IF(B94="",IF(Aloitus_Start!$D$1="Suomi","Tieto puuttuu : "&amp;$A94,IF(Aloitus_Start!$D$1="Svenska","Information saknas : "&amp;$A94)),"")))</f>
        <v/>
      </c>
      <c r="G94" s="19" t="str">
        <f ca="1">IF($A$3="","",IF(Aloitus_Start!$D$1="","",IF(C94="",IF(Aloitus_Start!$D$1="Suomi","Tieto puuttuu : "&amp;$A94,IF(Aloitus_Start!$D$1="Svenska","Information saknas : "&amp;$A94)),"")))</f>
        <v/>
      </c>
    </row>
    <row r="95" spans="1:7" x14ac:dyDescent="0.2">
      <c r="A95" s="37" t="str">
        <f ca="1">IF(Testitaulu_Testtabell!$B$2="","",IF(Testitaulu_Testtabell!A99="","",IF(Asetukset!$B$26=(MID(CELL("filename",A94),FIND("]",CELL("filename",A94))+1,255)),Testitaulu_Testtabell!A99,"")))</f>
        <v/>
      </c>
      <c r="B95" s="19" t="str">
        <f ca="1">IF(Testitaulu_Testtabell!$B$2="","",IF(Testitaulu_Testtabell!B99="","",IF(Asetukset!$B$26=(MID(CELL("filename",B94),FIND("]",CELL("filename",B94))+1,255)),Testitaulu_Testtabell!B99,"")))</f>
        <v/>
      </c>
      <c r="C95" s="38" t="str">
        <f ca="1">IF(Testitaulu_Testtabell!$B$2="","",IF(Testitaulu_Testtabell!C99="","",IF(Asetukset!$B$26=(MID(CELL("filename",C94),FIND("]",CELL("filename",C94))+1,255)),Testitaulu_Testtabell!C99,"")))</f>
        <v/>
      </c>
      <c r="D95" s="19" t="str">
        <f>IF(Aloitus_Start!$D$1="","",IF(B95="","",IF(C95="","",C95-B95)))</f>
        <v/>
      </c>
      <c r="E95" s="45" t="str">
        <f>IF(Aloitus_Start!$D$1="","",IF(B95="","",IF(B95=0,"",IF(B95=" ","",IF(C95="","",(C95/B95)-1)))))</f>
        <v/>
      </c>
      <c r="F95" s="19" t="str">
        <f ca="1">IF($A$3="","",IF(Aloitus_Start!$D$1="","",IF(B95="",IF(Aloitus_Start!$D$1="Suomi","Tieto puuttuu : "&amp;$A95,IF(Aloitus_Start!$D$1="Svenska","Information saknas : "&amp;$A95)),"")))</f>
        <v/>
      </c>
      <c r="G95" s="19" t="str">
        <f ca="1">IF($A$3="","",IF(Aloitus_Start!$D$1="","",IF(C95="",IF(Aloitus_Start!$D$1="Suomi","Tieto puuttuu : "&amp;$A95,IF(Aloitus_Start!$D$1="Svenska","Information saknas : "&amp;$A95)),"")))</f>
        <v/>
      </c>
    </row>
    <row r="96" spans="1:7" x14ac:dyDescent="0.2">
      <c r="A96" s="37" t="str">
        <f ca="1">IF(Testitaulu_Testtabell!$B$2="","",IF(Testitaulu_Testtabell!A100="","",IF(Asetukset!$B$26=(MID(CELL("filename",A95),FIND("]",CELL("filename",A95))+1,255)),Testitaulu_Testtabell!A100,"")))</f>
        <v/>
      </c>
      <c r="B96" s="19" t="str">
        <f ca="1">IF(Testitaulu_Testtabell!$B$2="","",IF(Testitaulu_Testtabell!B100="","",IF(Asetukset!$B$26=(MID(CELL("filename",B95),FIND("]",CELL("filename",B95))+1,255)),Testitaulu_Testtabell!B100,"")))</f>
        <v/>
      </c>
      <c r="C96" s="38" t="str">
        <f ca="1">IF(Testitaulu_Testtabell!$B$2="","",IF(Testitaulu_Testtabell!C100="","",IF(Asetukset!$B$26=(MID(CELL("filename",C95),FIND("]",CELL("filename",C95))+1,255)),Testitaulu_Testtabell!C100,"")))</f>
        <v/>
      </c>
      <c r="D96" s="19" t="str">
        <f>IF(Aloitus_Start!$D$1="","",IF(B96="","",IF(C96="","",C96-B96)))</f>
        <v/>
      </c>
      <c r="E96" s="45" t="str">
        <f>IF(Aloitus_Start!$D$1="","",IF(B96="","",IF(B96=0,"",IF(B96=" ","",IF(C96="","",(C96/B96)-1)))))</f>
        <v/>
      </c>
      <c r="F96" s="19" t="str">
        <f ca="1">IF($A$3="","",IF(Aloitus_Start!$D$1="","",IF(B96="",IF(Aloitus_Start!$D$1="Suomi","Tieto puuttuu : "&amp;$A96,IF(Aloitus_Start!$D$1="Svenska","Information saknas : "&amp;$A96)),"")))</f>
        <v/>
      </c>
      <c r="G96" s="19" t="str">
        <f ca="1">IF($A$3="","",IF(Aloitus_Start!$D$1="","",IF(C96="",IF(Aloitus_Start!$D$1="Suomi","Tieto puuttuu : "&amp;$A96,IF(Aloitus_Start!$D$1="Svenska","Information saknas : "&amp;$A96)),"")))</f>
        <v/>
      </c>
    </row>
    <row r="97" spans="1:7" x14ac:dyDescent="0.2">
      <c r="A97" s="37" t="str">
        <f ca="1">IF(Testitaulu_Testtabell!$B$2="","",IF(Testitaulu_Testtabell!A101="","",IF(Asetukset!$B$26=(MID(CELL("filename",A96),FIND("]",CELL("filename",A96))+1,255)),Testitaulu_Testtabell!A101,"")))</f>
        <v/>
      </c>
      <c r="B97" s="19" t="str">
        <f ca="1">IF(Testitaulu_Testtabell!$B$2="","",IF(Testitaulu_Testtabell!B101="","",IF(Asetukset!$B$26=(MID(CELL("filename",B96),FIND("]",CELL("filename",B96))+1,255)),Testitaulu_Testtabell!B101,"")))</f>
        <v/>
      </c>
      <c r="C97" s="38" t="str">
        <f ca="1">IF(Testitaulu_Testtabell!$B$2="","",IF(Testitaulu_Testtabell!C101="","",IF(Asetukset!$B$26=(MID(CELL("filename",C96),FIND("]",CELL("filename",C96))+1,255)),Testitaulu_Testtabell!C101,"")))</f>
        <v/>
      </c>
      <c r="D97" s="19" t="str">
        <f>IF(Aloitus_Start!$D$1="","",IF(B97="","",IF(C97="","",C97-B97)))</f>
        <v/>
      </c>
      <c r="E97" s="45" t="str">
        <f>IF(Aloitus_Start!$D$1="","",IF(B97="","",IF(B97=0,"",IF(B97=" ","",IF(C97="","",(C97/B97)-1)))))</f>
        <v/>
      </c>
      <c r="F97" s="19" t="str">
        <f ca="1">IF($A$3="","",IF(Aloitus_Start!$D$1="","",IF(B97="",IF(Aloitus_Start!$D$1="Suomi","Tieto puuttuu : "&amp;$A97,IF(Aloitus_Start!$D$1="Svenska","Information saknas : "&amp;$A97)),"")))</f>
        <v/>
      </c>
      <c r="G97" s="19" t="str">
        <f ca="1">IF($A$3="","",IF(Aloitus_Start!$D$1="","",IF(C97="",IF(Aloitus_Start!$D$1="Suomi","Tieto puuttuu : "&amp;$A97,IF(Aloitus_Start!$D$1="Svenska","Information saknas : "&amp;$A97)),"")))</f>
        <v/>
      </c>
    </row>
    <row r="98" spans="1:7" x14ac:dyDescent="0.2">
      <c r="A98" s="37" t="str">
        <f ca="1">IF(Testitaulu_Testtabell!$B$2="","",IF(Testitaulu_Testtabell!A102="","",IF(Asetukset!$B$26=(MID(CELL("filename",A97),FIND("]",CELL("filename",A97))+1,255)),Testitaulu_Testtabell!A102,"")))</f>
        <v/>
      </c>
      <c r="B98" s="19" t="str">
        <f ca="1">IF(Testitaulu_Testtabell!$B$2="","",IF(Testitaulu_Testtabell!B102="","",IF(Asetukset!$B$26=(MID(CELL("filename",B97),FIND("]",CELL("filename",B97))+1,255)),Testitaulu_Testtabell!B102,"")))</f>
        <v/>
      </c>
      <c r="C98" s="38" t="str">
        <f ca="1">IF(Testitaulu_Testtabell!$B$2="","",IF(Testitaulu_Testtabell!C102="","",IF(Asetukset!$B$26=(MID(CELL("filename",C97),FIND("]",CELL("filename",C97))+1,255)),Testitaulu_Testtabell!C102,"")))</f>
        <v/>
      </c>
      <c r="D98" s="19" t="str">
        <f>IF(Aloitus_Start!$D$1="","",IF(B98="","",IF(C98="","",C98-B98)))</f>
        <v/>
      </c>
      <c r="E98" s="45" t="str">
        <f>IF(Aloitus_Start!$D$1="","",IF(B98="","",IF(B98=0,"",IF(B98=" ","",IF(C98="","",(C98/B98)-1)))))</f>
        <v/>
      </c>
      <c r="F98" s="19" t="str">
        <f ca="1">IF($A$3="","",IF(Aloitus_Start!$D$1="","",IF(B98="",IF(Aloitus_Start!$D$1="Suomi","Tieto puuttuu : "&amp;$A98,IF(Aloitus_Start!$D$1="Svenska","Information saknas : "&amp;$A98)),"")))</f>
        <v/>
      </c>
      <c r="G98" s="19" t="str">
        <f ca="1">IF($A$3="","",IF(Aloitus_Start!$D$1="","",IF(C98="",IF(Aloitus_Start!$D$1="Suomi","Tieto puuttuu : "&amp;$A98,IF(Aloitus_Start!$D$1="Svenska","Information saknas : "&amp;$A98)),"")))</f>
        <v/>
      </c>
    </row>
    <row r="99" spans="1:7" x14ac:dyDescent="0.2">
      <c r="A99" s="37" t="str">
        <f ca="1">IF(Testitaulu_Testtabell!$B$2="","",IF(Testitaulu_Testtabell!A103="","",IF(Asetukset!$B$26=(MID(CELL("filename",A98),FIND("]",CELL("filename",A98))+1,255)),Testitaulu_Testtabell!A103,"")))</f>
        <v/>
      </c>
      <c r="B99" s="19" t="str">
        <f ca="1">IF(Testitaulu_Testtabell!$B$2="","",IF(Testitaulu_Testtabell!B103="","",IF(Asetukset!$B$26=(MID(CELL("filename",B98),FIND("]",CELL("filename",B98))+1,255)),Testitaulu_Testtabell!B103,"")))</f>
        <v/>
      </c>
      <c r="C99" s="38" t="str">
        <f ca="1">IF(Testitaulu_Testtabell!$B$2="","",IF(Testitaulu_Testtabell!C103="","",IF(Asetukset!$B$26=(MID(CELL("filename",C98),FIND("]",CELL("filename",C98))+1,255)),Testitaulu_Testtabell!C103,"")))</f>
        <v/>
      </c>
      <c r="D99" s="19" t="str">
        <f>IF(Aloitus_Start!$D$1="","",IF(B99="","",IF(C99="","",C99-B99)))</f>
        <v/>
      </c>
      <c r="E99" s="45" t="str">
        <f>IF(Aloitus_Start!$D$1="","",IF(B99="","",IF(B99=0,"",IF(B99=" ","",IF(C99="","",(C99/B99)-1)))))</f>
        <v/>
      </c>
      <c r="F99" s="19" t="str">
        <f ca="1">IF($A$3="","",IF(Aloitus_Start!$D$1="","",IF(B99="",IF(Aloitus_Start!$D$1="Suomi","Tieto puuttuu : "&amp;$A99,IF(Aloitus_Start!$D$1="Svenska","Information saknas : "&amp;$A99)),"")))</f>
        <v/>
      </c>
      <c r="G99" s="19" t="str">
        <f ca="1">IF($A$3="","",IF(Aloitus_Start!$D$1="","",IF(C99="",IF(Aloitus_Start!$D$1="Suomi","Tieto puuttuu : "&amp;$A99,IF(Aloitus_Start!$D$1="Svenska","Information saknas : "&amp;$A99)),"")))</f>
        <v/>
      </c>
    </row>
    <row r="100" spans="1:7" x14ac:dyDescent="0.2">
      <c r="A100" s="37" t="str">
        <f ca="1">IF(Testitaulu_Testtabell!$B$2="","",IF(Testitaulu_Testtabell!A104="","",IF(Asetukset!$B$26=(MID(CELL("filename",A99),FIND("]",CELL("filename",A99))+1,255)),Testitaulu_Testtabell!A104,"")))</f>
        <v/>
      </c>
      <c r="B100" s="19" t="str">
        <f ca="1">IF(Testitaulu_Testtabell!$B$2="","",IF(Testitaulu_Testtabell!B104="","",IF(Asetukset!$B$26=(MID(CELL("filename",B99),FIND("]",CELL("filename",B99))+1,255)),Testitaulu_Testtabell!B104,"")))</f>
        <v/>
      </c>
      <c r="C100" s="38" t="str">
        <f ca="1">IF(Testitaulu_Testtabell!$B$2="","",IF(Testitaulu_Testtabell!C104="","",IF(Asetukset!$B$26=(MID(CELL("filename",C99),FIND("]",CELL("filename",C99))+1,255)),Testitaulu_Testtabell!C104,"")))</f>
        <v/>
      </c>
      <c r="D100" s="19" t="str">
        <f>IF(Aloitus_Start!$D$1="","",IF(B100="","",IF(C100="","",C100-B100)))</f>
        <v/>
      </c>
      <c r="E100" s="45" t="str">
        <f>IF(Aloitus_Start!$D$1="","",IF(B100="","",IF(B100=0,"",IF(B100=" ","",IF(C100="","",(C100/B100)-1)))))</f>
        <v/>
      </c>
      <c r="F100" s="19" t="str">
        <f ca="1">IF($A$3="","",IF(Aloitus_Start!$D$1="","",IF(B100="",IF(Aloitus_Start!$D$1="Suomi","Tieto puuttuu : "&amp;$A100,IF(Aloitus_Start!$D$1="Svenska","Information saknas : "&amp;$A100)),"")))</f>
        <v/>
      </c>
      <c r="G100" s="19" t="str">
        <f ca="1">IF($A$3="","",IF(Aloitus_Start!$D$1="","",IF(C100="",IF(Aloitus_Start!$D$1="Suomi","Tieto puuttuu : "&amp;$A100,IF(Aloitus_Start!$D$1="Svenska","Information saknas : "&amp;$A100)),"")))</f>
        <v/>
      </c>
    </row>
    <row r="101" spans="1:7" x14ac:dyDescent="0.2">
      <c r="A101" s="37" t="str">
        <f ca="1">IF(Testitaulu_Testtabell!$B$2="","",IF(Testitaulu_Testtabell!A105="","",IF(Asetukset!$B$26=(MID(CELL("filename",A100),FIND("]",CELL("filename",A100))+1,255)),Testitaulu_Testtabell!A105,"")))</f>
        <v/>
      </c>
      <c r="B101" s="19" t="str">
        <f ca="1">IF(Testitaulu_Testtabell!$B$2="","",IF(Testitaulu_Testtabell!B105="","",IF(Asetukset!$B$26=(MID(CELL("filename",B100),FIND("]",CELL("filename",B100))+1,255)),Testitaulu_Testtabell!B105,"")))</f>
        <v/>
      </c>
      <c r="C101" s="38" t="str">
        <f ca="1">IF(Testitaulu_Testtabell!$B$2="","",IF(Testitaulu_Testtabell!C105="","",IF(Asetukset!$B$26=(MID(CELL("filename",C100),FIND("]",CELL("filename",C100))+1,255)),Testitaulu_Testtabell!C105,"")))</f>
        <v/>
      </c>
      <c r="D101" s="19" t="str">
        <f>IF(Aloitus_Start!$D$1="","",IF(B101="","",IF(C101="","",C101-B101)))</f>
        <v/>
      </c>
      <c r="E101" s="45" t="str">
        <f>IF(Aloitus_Start!$D$1="","",IF(B101="","",IF(B101=0,"",IF(B101=" ","",IF(C101="","",(C101/B101)-1)))))</f>
        <v/>
      </c>
      <c r="F101" s="19" t="str">
        <f ca="1">IF($A$3="","",IF(Aloitus_Start!$D$1="","",IF(B101="",IF(Aloitus_Start!$D$1="Suomi","Tieto puuttuu : "&amp;$A101,IF(Aloitus_Start!$D$1="Svenska","Information saknas : "&amp;$A101)),"")))</f>
        <v/>
      </c>
      <c r="G101" s="19" t="str">
        <f ca="1">IF($A$3="","",IF(Aloitus_Start!$D$1="","",IF(C101="",IF(Aloitus_Start!$D$1="Suomi","Tieto puuttuu : "&amp;$A101,IF(Aloitus_Start!$D$1="Svenska","Information saknas : "&amp;$A101)),"")))</f>
        <v/>
      </c>
    </row>
    <row r="102" spans="1:7" x14ac:dyDescent="0.2">
      <c r="A102" s="37" t="str">
        <f ca="1">IF(Testitaulu_Testtabell!$B$2="","",IF(Testitaulu_Testtabell!A106="","",IF(Asetukset!$B$26=(MID(CELL("filename",A101),FIND("]",CELL("filename",A101))+1,255)),Testitaulu_Testtabell!A106,"")))</f>
        <v/>
      </c>
      <c r="B102" s="19" t="str">
        <f ca="1">IF(Testitaulu_Testtabell!$B$2="","",IF(Testitaulu_Testtabell!B106="","",IF(Asetukset!$B$26=(MID(CELL("filename",B101),FIND("]",CELL("filename",B101))+1,255)),Testitaulu_Testtabell!B106,"")))</f>
        <v/>
      </c>
      <c r="C102" s="38" t="str">
        <f ca="1">IF(Testitaulu_Testtabell!$B$2="","",IF(Testitaulu_Testtabell!C106="","",IF(Asetukset!$B$26=(MID(CELL("filename",C101),FIND("]",CELL("filename",C101))+1,255)),Testitaulu_Testtabell!C106,"")))</f>
        <v/>
      </c>
      <c r="D102" s="19" t="str">
        <f>IF(Aloitus_Start!$D$1="","",IF(B102="","",IF(C102="","",C102-B102)))</f>
        <v/>
      </c>
      <c r="E102" s="45" t="str">
        <f>IF(Aloitus_Start!$D$1="","",IF(B102="","",IF(B102=0,"",IF(B102=" ","",IF(C102="","",(C102/B102)-1)))))</f>
        <v/>
      </c>
      <c r="F102" s="19" t="str">
        <f ca="1">IF($A$3="","",IF(Aloitus_Start!$D$1="","",IF(B102="",IF(Aloitus_Start!$D$1="Suomi","Tieto puuttuu : "&amp;$A102,IF(Aloitus_Start!$D$1="Svenska","Information saknas : "&amp;$A102)),"")))</f>
        <v/>
      </c>
      <c r="G102" s="19" t="str">
        <f ca="1">IF($A$3="","",IF(Aloitus_Start!$D$1="","",IF(C102="",IF(Aloitus_Start!$D$1="Suomi","Tieto puuttuu : "&amp;$A102,IF(Aloitus_Start!$D$1="Svenska","Information saknas : "&amp;$A102)),"")))</f>
        <v/>
      </c>
    </row>
    <row r="103" spans="1:7" x14ac:dyDescent="0.2">
      <c r="A103" s="37" t="str">
        <f ca="1">IF(Testitaulu_Testtabell!$B$2="","",IF(Testitaulu_Testtabell!A107="","",IF(Asetukset!$B$26=(MID(CELL("filename",A102),FIND("]",CELL("filename",A102))+1,255)),Testitaulu_Testtabell!A107,"")))</f>
        <v/>
      </c>
      <c r="B103" s="19" t="str">
        <f ca="1">IF(Testitaulu_Testtabell!$B$2="","",IF(Testitaulu_Testtabell!B107="","",IF(Asetukset!$B$26=(MID(CELL("filename",B102),FIND("]",CELL("filename",B102))+1,255)),Testitaulu_Testtabell!B107,"")))</f>
        <v/>
      </c>
      <c r="C103" s="38" t="str">
        <f ca="1">IF(Testitaulu_Testtabell!$B$2="","",IF(Testitaulu_Testtabell!C107="","",IF(Asetukset!$B$26=(MID(CELL("filename",C102),FIND("]",CELL("filename",C102))+1,255)),Testitaulu_Testtabell!C107,"")))</f>
        <v/>
      </c>
      <c r="D103" s="19" t="str">
        <f>IF(Aloitus_Start!$D$1="","",IF(B103="","",IF(C103="","",C103-B103)))</f>
        <v/>
      </c>
      <c r="E103" s="45" t="str">
        <f>IF(Aloitus_Start!$D$1="","",IF(B103="","",IF(B103=0,"",IF(B103=" ","",IF(C103="","",(C103/B103)-1)))))</f>
        <v/>
      </c>
      <c r="F103" s="19" t="str">
        <f ca="1">IF($A$3="","",IF(Aloitus_Start!$D$1="","",IF(B103="",IF(Aloitus_Start!$D$1="Suomi","Tieto puuttuu : "&amp;$A103,IF(Aloitus_Start!$D$1="Svenska","Information saknas : "&amp;$A103)),"")))</f>
        <v/>
      </c>
      <c r="G103" s="19" t="str">
        <f ca="1">IF($A$3="","",IF(Aloitus_Start!$D$1="","",IF(C103="",IF(Aloitus_Start!$D$1="Suomi","Tieto puuttuu : "&amp;$A103,IF(Aloitus_Start!$D$1="Svenska","Information saknas : "&amp;$A103)),"")))</f>
        <v/>
      </c>
    </row>
    <row r="104" spans="1:7" x14ac:dyDescent="0.2">
      <c r="A104" s="37" t="str">
        <f ca="1">IF(Testitaulu_Testtabell!$B$2="","",IF(Testitaulu_Testtabell!A108="","",IF(Asetukset!$B$26=(MID(CELL("filename",A103),FIND("]",CELL("filename",A103))+1,255)),Testitaulu_Testtabell!A108,"")))</f>
        <v/>
      </c>
      <c r="B104" s="19" t="str">
        <f ca="1">IF(Testitaulu_Testtabell!$B$2="","",IF(Testitaulu_Testtabell!B108="","",IF(Asetukset!$B$26=(MID(CELL("filename",B103),FIND("]",CELL("filename",B103))+1,255)),Testitaulu_Testtabell!B108,"")))</f>
        <v/>
      </c>
      <c r="C104" s="38" t="str">
        <f ca="1">IF(Testitaulu_Testtabell!$B$2="","",IF(Testitaulu_Testtabell!C108="","",IF(Asetukset!$B$26=(MID(CELL("filename",C103),FIND("]",CELL("filename",C103))+1,255)),Testitaulu_Testtabell!C108,"")))</f>
        <v/>
      </c>
      <c r="D104" s="19" t="str">
        <f>IF(Aloitus_Start!$D$1="","",IF(B104="","",IF(C104="","",C104-B104)))</f>
        <v/>
      </c>
      <c r="E104" s="45" t="str">
        <f>IF(Aloitus_Start!$D$1="","",IF(B104="","",IF(B104=0,"",IF(B104=" ","",IF(C104="","",(C104/B104)-1)))))</f>
        <v/>
      </c>
      <c r="F104" s="19" t="str">
        <f ca="1">IF($A$3="","",IF(Aloitus_Start!$D$1="","",IF(B104="",IF(Aloitus_Start!$D$1="Suomi","Tieto puuttuu : "&amp;$A104,IF(Aloitus_Start!$D$1="Svenska","Information saknas : "&amp;$A104)),"")))</f>
        <v/>
      </c>
      <c r="G104" s="19" t="str">
        <f ca="1">IF($A$3="","",IF(Aloitus_Start!$D$1="","",IF(C104="",IF(Aloitus_Start!$D$1="Suomi","Tieto puuttuu : "&amp;$A104,IF(Aloitus_Start!$D$1="Svenska","Information saknas : "&amp;$A104)),"")))</f>
        <v/>
      </c>
    </row>
    <row r="105" spans="1:7" x14ac:dyDescent="0.2">
      <c r="A105" s="37" t="str">
        <f ca="1">IF(Testitaulu_Testtabell!$B$2="","",IF(Testitaulu_Testtabell!A109="","",IF(Asetukset!$B$26=(MID(CELL("filename",A104),FIND("]",CELL("filename",A104))+1,255)),Testitaulu_Testtabell!A109,"")))</f>
        <v/>
      </c>
      <c r="B105" s="19" t="str">
        <f ca="1">IF(Testitaulu_Testtabell!$B$2="","",IF(Testitaulu_Testtabell!B109="","",IF(Asetukset!$B$26=(MID(CELL("filename",B104),FIND("]",CELL("filename",B104))+1,255)),Testitaulu_Testtabell!B109,"")))</f>
        <v/>
      </c>
      <c r="C105" s="38" t="str">
        <f ca="1">IF(Testitaulu_Testtabell!$B$2="","",IF(Testitaulu_Testtabell!C109="","",IF(Asetukset!$B$26=(MID(CELL("filename",C104),FIND("]",CELL("filename",C104))+1,255)),Testitaulu_Testtabell!C109,"")))</f>
        <v/>
      </c>
      <c r="D105" s="19" t="str">
        <f>IF(Aloitus_Start!$D$1="","",IF(B105="","",IF(C105="","",C105-B105)))</f>
        <v/>
      </c>
      <c r="E105" s="45" t="str">
        <f>IF(Aloitus_Start!$D$1="","",IF(B105="","",IF(B105=0,"",IF(B105=" ","",IF(C105="","",(C105/B105)-1)))))</f>
        <v/>
      </c>
      <c r="F105" s="19" t="str">
        <f ca="1">IF($A$3="","",IF(Aloitus_Start!$D$1="","",IF(B105="",IF(Aloitus_Start!$D$1="Suomi","Tieto puuttuu : "&amp;$A105,IF(Aloitus_Start!$D$1="Svenska","Information saknas : "&amp;$A105)),"")))</f>
        <v/>
      </c>
      <c r="G105" s="19" t="str">
        <f ca="1">IF($A$3="","",IF(Aloitus_Start!$D$1="","",IF(C105="",IF(Aloitus_Start!$D$1="Suomi","Tieto puuttuu : "&amp;$A105,IF(Aloitus_Start!$D$1="Svenska","Information saknas : "&amp;$A105)),"")))</f>
        <v/>
      </c>
    </row>
    <row r="106" spans="1:7" x14ac:dyDescent="0.2">
      <c r="A106" s="37" t="str">
        <f ca="1">IF(Testitaulu_Testtabell!$B$2="","",IF(Testitaulu_Testtabell!A110="","",IF(Asetukset!$B$26=(MID(CELL("filename",A105),FIND("]",CELL("filename",A105))+1,255)),Testitaulu_Testtabell!A110,"")))</f>
        <v/>
      </c>
      <c r="B106" s="19" t="str">
        <f ca="1">IF(Testitaulu_Testtabell!$B$2="","",IF(Testitaulu_Testtabell!B110="","",IF(Asetukset!$B$26=(MID(CELL("filename",B105),FIND("]",CELL("filename",B105))+1,255)),Testitaulu_Testtabell!B110,"")))</f>
        <v/>
      </c>
      <c r="C106" s="38" t="str">
        <f ca="1">IF(Testitaulu_Testtabell!$B$2="","",IF(Testitaulu_Testtabell!C110="","",IF(Asetukset!$B$26=(MID(CELL("filename",C105),FIND("]",CELL("filename",C105))+1,255)),Testitaulu_Testtabell!C110,"")))</f>
        <v/>
      </c>
      <c r="D106" s="19" t="str">
        <f>IF(Aloitus_Start!$D$1="","",IF(B106="","",IF(C106="","",C106-B106)))</f>
        <v/>
      </c>
      <c r="E106" s="45" t="str">
        <f>IF(Aloitus_Start!$D$1="","",IF(B106="","",IF(B106=0,"",IF(B106=" ","",IF(C106="","",(C106/B106)-1)))))</f>
        <v/>
      </c>
      <c r="F106" s="19" t="str">
        <f ca="1">IF($A$3="","",IF(Aloitus_Start!$D$1="","",IF(B106="",IF(Aloitus_Start!$D$1="Suomi","Tieto puuttuu : "&amp;$A106,IF(Aloitus_Start!$D$1="Svenska","Information saknas : "&amp;$A106)),"")))</f>
        <v/>
      </c>
      <c r="G106" s="19" t="str">
        <f ca="1">IF($A$3="","",IF(Aloitus_Start!$D$1="","",IF(C106="",IF(Aloitus_Start!$D$1="Suomi","Tieto puuttuu : "&amp;$A106,IF(Aloitus_Start!$D$1="Svenska","Information saknas : "&amp;$A106)),"")))</f>
        <v/>
      </c>
    </row>
    <row r="107" spans="1:7" x14ac:dyDescent="0.2">
      <c r="A107" s="37" t="str">
        <f ca="1">IF(Testitaulu_Testtabell!$B$2="","",IF(Testitaulu_Testtabell!A111="","",IF(Asetukset!$B$26=(MID(CELL("filename",A106),FIND("]",CELL("filename",A106))+1,255)),Testitaulu_Testtabell!A111,"")))</f>
        <v/>
      </c>
      <c r="B107" s="19" t="str">
        <f ca="1">IF(Testitaulu_Testtabell!$B$2="","",IF(Testitaulu_Testtabell!B111="","",IF(Asetukset!$B$26=(MID(CELL("filename",B106),FIND("]",CELL("filename",B106))+1,255)),Testitaulu_Testtabell!B111,"")))</f>
        <v/>
      </c>
      <c r="C107" s="38" t="str">
        <f ca="1">IF(Testitaulu_Testtabell!$B$2="","",IF(Testitaulu_Testtabell!C111="","",IF(Asetukset!$B$26=(MID(CELL("filename",C106),FIND("]",CELL("filename",C106))+1,255)),Testitaulu_Testtabell!C111,"")))</f>
        <v/>
      </c>
      <c r="D107" s="19" t="str">
        <f>IF(Aloitus_Start!$D$1="","",IF(B107="","",IF(C107="","",C107-B107)))</f>
        <v/>
      </c>
      <c r="E107" s="45" t="str">
        <f>IF(Aloitus_Start!$D$1="","",IF(B107="","",IF(B107=0,"",IF(B107=" ","",IF(C107="","",(C107/B107)-1)))))</f>
        <v/>
      </c>
      <c r="F107" s="19" t="str">
        <f ca="1">IF($A$3="","",IF(Aloitus_Start!$D$1="","",IF(B107="",IF(Aloitus_Start!$D$1="Suomi","Tieto puuttuu : "&amp;$A107,IF(Aloitus_Start!$D$1="Svenska","Information saknas : "&amp;$A107)),"")))</f>
        <v/>
      </c>
      <c r="G107" s="19" t="str">
        <f ca="1">IF($A$3="","",IF(Aloitus_Start!$D$1="","",IF(C107="",IF(Aloitus_Start!$D$1="Suomi","Tieto puuttuu : "&amp;$A107,IF(Aloitus_Start!$D$1="Svenska","Information saknas : "&amp;$A107)),"")))</f>
        <v/>
      </c>
    </row>
    <row r="108" spans="1:7" x14ac:dyDescent="0.2">
      <c r="A108" s="37" t="str">
        <f ca="1">IF(Testitaulu_Testtabell!$B$2="","",IF(Testitaulu_Testtabell!A112="","",IF(Asetukset!$B$26=(MID(CELL("filename",A107),FIND("]",CELL("filename",A107))+1,255)),Testitaulu_Testtabell!A112,"")))</f>
        <v/>
      </c>
      <c r="B108" s="19" t="str">
        <f ca="1">IF(Testitaulu_Testtabell!$B$2="","",IF(Testitaulu_Testtabell!B112="","",IF(Asetukset!$B$26=(MID(CELL("filename",B107),FIND("]",CELL("filename",B107))+1,255)),Testitaulu_Testtabell!B112,"")))</f>
        <v/>
      </c>
      <c r="C108" s="38" t="str">
        <f ca="1">IF(Testitaulu_Testtabell!$B$2="","",IF(Testitaulu_Testtabell!C112="","",IF(Asetukset!$B$26=(MID(CELL("filename",C107),FIND("]",CELL("filename",C107))+1,255)),Testitaulu_Testtabell!C112,"")))</f>
        <v/>
      </c>
      <c r="D108" s="19" t="str">
        <f>IF(Aloitus_Start!$D$1="","",IF(B108="","",IF(C108="","",C108-B108)))</f>
        <v/>
      </c>
      <c r="E108" s="45" t="str">
        <f>IF(Aloitus_Start!$D$1="","",IF(B108="","",IF(B108=0,"",IF(B108=" ","",IF(C108="","",(C108/B108)-1)))))</f>
        <v/>
      </c>
      <c r="F108" s="19" t="str">
        <f ca="1">IF($A$3="","",IF(Aloitus_Start!$D$1="","",IF(B108="",IF(Aloitus_Start!$D$1="Suomi","Tieto puuttuu : "&amp;$A108,IF(Aloitus_Start!$D$1="Svenska","Information saknas : "&amp;$A108)),"")))</f>
        <v/>
      </c>
      <c r="G108" s="19" t="str">
        <f ca="1">IF($A$3="","",IF(Aloitus_Start!$D$1="","",IF(C108="",IF(Aloitus_Start!$D$1="Suomi","Tieto puuttuu : "&amp;$A108,IF(Aloitus_Start!$D$1="Svenska","Information saknas : "&amp;$A108)),"")))</f>
        <v/>
      </c>
    </row>
    <row r="109" spans="1:7" x14ac:dyDescent="0.2">
      <c r="A109" s="37" t="str">
        <f ca="1">IF(Testitaulu_Testtabell!$B$2="","",IF(Testitaulu_Testtabell!A113="","",IF(Asetukset!$B$26=(MID(CELL("filename",A108),FIND("]",CELL("filename",A108))+1,255)),Testitaulu_Testtabell!A113,"")))</f>
        <v/>
      </c>
      <c r="B109" s="19" t="str">
        <f ca="1">IF(Testitaulu_Testtabell!$B$2="","",IF(Testitaulu_Testtabell!B113="","",IF(Asetukset!$B$26=(MID(CELL("filename",B108),FIND("]",CELL("filename",B108))+1,255)),Testitaulu_Testtabell!B113,"")))</f>
        <v/>
      </c>
      <c r="C109" s="38" t="str">
        <f ca="1">IF(Testitaulu_Testtabell!$B$2="","",IF(Testitaulu_Testtabell!C113="","",IF(Asetukset!$B$26=(MID(CELL("filename",C108),FIND("]",CELL("filename",C108))+1,255)),Testitaulu_Testtabell!C113,"")))</f>
        <v/>
      </c>
      <c r="D109" s="19" t="str">
        <f>IF(Aloitus_Start!$D$1="","",IF(B109="","",IF(C109="","",C109-B109)))</f>
        <v/>
      </c>
      <c r="E109" s="45" t="str">
        <f>IF(Aloitus_Start!$D$1="","",IF(B109="","",IF(B109=0,"",IF(B109=" ","",IF(C109="","",(C109/B109)-1)))))</f>
        <v/>
      </c>
      <c r="F109" s="19" t="str">
        <f ca="1">IF($A$3="","",IF(Aloitus_Start!$D$1="","",IF(B109="",IF(Aloitus_Start!$D$1="Suomi","Tieto puuttuu : "&amp;$A109,IF(Aloitus_Start!$D$1="Svenska","Information saknas : "&amp;$A109)),"")))</f>
        <v/>
      </c>
      <c r="G109" s="19" t="str">
        <f ca="1">IF($A$3="","",IF(Aloitus_Start!$D$1="","",IF(C109="",IF(Aloitus_Start!$D$1="Suomi","Tieto puuttuu : "&amp;$A109,IF(Aloitus_Start!$D$1="Svenska","Information saknas : "&amp;$A109)),"")))</f>
        <v/>
      </c>
    </row>
    <row r="110" spans="1:7" x14ac:dyDescent="0.2">
      <c r="A110" s="37" t="str">
        <f ca="1">IF(Testitaulu_Testtabell!$B$2="","",IF(Testitaulu_Testtabell!A114="","",IF(Asetukset!$B$26=(MID(CELL("filename",A109),FIND("]",CELL("filename",A109))+1,255)),Testitaulu_Testtabell!A114,"")))</f>
        <v/>
      </c>
      <c r="B110" s="19" t="str">
        <f ca="1">IF(Testitaulu_Testtabell!$B$2="","",IF(Testitaulu_Testtabell!B114="","",IF(Asetukset!$B$26=(MID(CELL("filename",B109),FIND("]",CELL("filename",B109))+1,255)),Testitaulu_Testtabell!B114,"")))</f>
        <v/>
      </c>
      <c r="C110" s="38" t="str">
        <f ca="1">IF(Testitaulu_Testtabell!$B$2="","",IF(Testitaulu_Testtabell!C114="","",IF(Asetukset!$B$26=(MID(CELL("filename",C109),FIND("]",CELL("filename",C109))+1,255)),Testitaulu_Testtabell!C114,"")))</f>
        <v/>
      </c>
      <c r="D110" s="19" t="str">
        <f>IF(Aloitus_Start!$D$1="","",IF(B110="","",IF(C110="","",C110-B110)))</f>
        <v/>
      </c>
      <c r="E110" s="45" t="str">
        <f>IF(Aloitus_Start!$D$1="","",IF(B110="","",IF(B110=0,"",IF(B110=" ","",IF(C110="","",(C110/B110)-1)))))</f>
        <v/>
      </c>
      <c r="F110" s="19" t="str">
        <f ca="1">IF($A$3="","",IF(Aloitus_Start!$D$1="","",IF(B110="",IF(Aloitus_Start!$D$1="Suomi","Tieto puuttuu : "&amp;$A110,IF(Aloitus_Start!$D$1="Svenska","Information saknas : "&amp;$A110)),"")))</f>
        <v/>
      </c>
      <c r="G110" s="19" t="str">
        <f ca="1">IF($A$3="","",IF(Aloitus_Start!$D$1="","",IF(C110="",IF(Aloitus_Start!$D$1="Suomi","Tieto puuttuu : "&amp;$A110,IF(Aloitus_Start!$D$1="Svenska","Information saknas : "&amp;$A110)),"")))</f>
        <v/>
      </c>
    </row>
    <row r="111" spans="1:7" x14ac:dyDescent="0.2">
      <c r="A111" s="37" t="str">
        <f ca="1">IF(Testitaulu_Testtabell!$B$2="","",IF(Testitaulu_Testtabell!A115="","",IF(Asetukset!$B$26=(MID(CELL("filename",A110),FIND("]",CELL("filename",A110))+1,255)),Testitaulu_Testtabell!A115,"")))</f>
        <v/>
      </c>
      <c r="B111" s="19" t="str">
        <f ca="1">IF(Testitaulu_Testtabell!$B$2="","",IF(Testitaulu_Testtabell!B115="","",IF(Asetukset!$B$26=(MID(CELL("filename",B110),FIND("]",CELL("filename",B110))+1,255)),Testitaulu_Testtabell!B115,"")))</f>
        <v/>
      </c>
      <c r="C111" s="38" t="str">
        <f ca="1">IF(Testitaulu_Testtabell!$B$2="","",IF(Testitaulu_Testtabell!C115="","",IF(Asetukset!$B$26=(MID(CELL("filename",C110),FIND("]",CELL("filename",C110))+1,255)),Testitaulu_Testtabell!C115,"")))</f>
        <v/>
      </c>
      <c r="D111" s="19" t="str">
        <f>IF(Aloitus_Start!$D$1="","",IF(B111="","",IF(C111="","",C111-B111)))</f>
        <v/>
      </c>
      <c r="E111" s="45" t="str">
        <f>IF(Aloitus_Start!$D$1="","",IF(B111="","",IF(B111=0,"",IF(B111=" ","",IF(C111="","",(C111/B111)-1)))))</f>
        <v/>
      </c>
      <c r="F111" s="19" t="str">
        <f ca="1">IF($A$3="","",IF(Aloitus_Start!$D$1="","",IF(B111="",IF(Aloitus_Start!$D$1="Suomi","Tieto puuttuu : "&amp;$A111,IF(Aloitus_Start!$D$1="Svenska","Information saknas : "&amp;$A111)),"")))</f>
        <v/>
      </c>
      <c r="G111" s="19" t="str">
        <f ca="1">IF($A$3="","",IF(Aloitus_Start!$D$1="","",IF(C111="",IF(Aloitus_Start!$D$1="Suomi","Tieto puuttuu : "&amp;$A111,IF(Aloitus_Start!$D$1="Svenska","Information saknas : "&amp;$A111)),"")))</f>
        <v/>
      </c>
    </row>
    <row r="112" spans="1:7" x14ac:dyDescent="0.2">
      <c r="A112" s="37" t="str">
        <f ca="1">IF(Testitaulu_Testtabell!$B$2="","",IF(Testitaulu_Testtabell!A116="","",IF(Asetukset!$B$26=(MID(CELL("filename",A111),FIND("]",CELL("filename",A111))+1,255)),Testitaulu_Testtabell!A116,"")))</f>
        <v/>
      </c>
      <c r="B112" s="19" t="str">
        <f ca="1">IF(Testitaulu_Testtabell!$B$2="","",IF(Testitaulu_Testtabell!B116="","",IF(Asetukset!$B$26=(MID(CELL("filename",B111),FIND("]",CELL("filename",B111))+1,255)),Testitaulu_Testtabell!B116,"")))</f>
        <v/>
      </c>
      <c r="C112" s="38" t="str">
        <f ca="1">IF(Testitaulu_Testtabell!$B$2="","",IF(Testitaulu_Testtabell!C116="","",IF(Asetukset!$B$26=(MID(CELL("filename",C111),FIND("]",CELL("filename",C111))+1,255)),Testitaulu_Testtabell!C116,"")))</f>
        <v/>
      </c>
      <c r="D112" s="19" t="str">
        <f>IF(Aloitus_Start!$D$1="","",IF(B112="","",IF(C112="","",C112-B112)))</f>
        <v/>
      </c>
      <c r="E112" s="45" t="str">
        <f>IF(Aloitus_Start!$D$1="","",IF(B112="","",IF(B112=0,"",IF(B112=" ","",IF(C112="","",(C112/B112)-1)))))</f>
        <v/>
      </c>
      <c r="F112" s="19" t="str">
        <f ca="1">IF($A$3="","",IF(Aloitus_Start!$D$1="","",IF(B112="",IF(Aloitus_Start!$D$1="Suomi","Tieto puuttuu : "&amp;$A112,IF(Aloitus_Start!$D$1="Svenska","Information saknas : "&amp;$A112)),"")))</f>
        <v/>
      </c>
      <c r="G112" s="19" t="str">
        <f ca="1">IF($A$3="","",IF(Aloitus_Start!$D$1="","",IF(C112="",IF(Aloitus_Start!$D$1="Suomi","Tieto puuttuu : "&amp;$A112,IF(Aloitus_Start!$D$1="Svenska","Information saknas : "&amp;$A112)),"")))</f>
        <v/>
      </c>
    </row>
    <row r="113" spans="1:7" x14ac:dyDescent="0.2">
      <c r="A113" s="37" t="str">
        <f ca="1">IF(Testitaulu_Testtabell!$B$2="","",IF(Testitaulu_Testtabell!A117="","",IF(Asetukset!$B$26=(MID(CELL("filename",A112),FIND("]",CELL("filename",A112))+1,255)),Testitaulu_Testtabell!A117,"")))</f>
        <v/>
      </c>
      <c r="B113" s="19" t="str">
        <f ca="1">IF(Testitaulu_Testtabell!$B$2="","",IF(Testitaulu_Testtabell!B117="","",IF(Asetukset!$B$26=(MID(CELL("filename",B112),FIND("]",CELL("filename",B112))+1,255)),Testitaulu_Testtabell!B117,"")))</f>
        <v/>
      </c>
      <c r="C113" s="38" t="str">
        <f ca="1">IF(Testitaulu_Testtabell!$B$2="","",IF(Testitaulu_Testtabell!C117="","",IF(Asetukset!$B$26=(MID(CELL("filename",C112),FIND("]",CELL("filename",C112))+1,255)),Testitaulu_Testtabell!C117,"")))</f>
        <v/>
      </c>
      <c r="D113" s="19" t="str">
        <f>IF(Aloitus_Start!$D$1="","",IF(B113="","",IF(C113="","",C113-B113)))</f>
        <v/>
      </c>
      <c r="E113" s="45" t="str">
        <f>IF(Aloitus_Start!$D$1="","",IF(B113="","",IF(B113=0,"",IF(B113=" ","",IF(C113="","",(C113/B113)-1)))))</f>
        <v/>
      </c>
      <c r="F113" s="19" t="str">
        <f ca="1">IF($A$3="","",IF(Aloitus_Start!$D$1="","",IF(B113="",IF(Aloitus_Start!$D$1="Suomi","Tieto puuttuu : "&amp;$A113,IF(Aloitus_Start!$D$1="Svenska","Information saknas : "&amp;$A113)),"")))</f>
        <v/>
      </c>
      <c r="G113" s="19" t="str">
        <f ca="1">IF($A$3="","",IF(Aloitus_Start!$D$1="","",IF(C113="",IF(Aloitus_Start!$D$1="Suomi","Tieto puuttuu : "&amp;$A113,IF(Aloitus_Start!$D$1="Svenska","Information saknas : "&amp;$A113)),"")))</f>
        <v/>
      </c>
    </row>
    <row r="114" spans="1:7" x14ac:dyDescent="0.2">
      <c r="A114" s="37" t="str">
        <f ca="1">IF(Testitaulu_Testtabell!$B$2="","",IF(Testitaulu_Testtabell!A118="","",IF(Asetukset!$B$26=(MID(CELL("filename",A113),FIND("]",CELL("filename",A113))+1,255)),Testitaulu_Testtabell!A118,"")))</f>
        <v/>
      </c>
      <c r="B114" s="19" t="str">
        <f ca="1">IF(Testitaulu_Testtabell!$B$2="","",IF(Testitaulu_Testtabell!B118="","",IF(Asetukset!$B$26=(MID(CELL("filename",B113),FIND("]",CELL("filename",B113))+1,255)),Testitaulu_Testtabell!B118,"")))</f>
        <v/>
      </c>
      <c r="C114" s="38" t="str">
        <f ca="1">IF(Testitaulu_Testtabell!$B$2="","",IF(Testitaulu_Testtabell!C118="","",IF(Asetukset!$B$26=(MID(CELL("filename",C113),FIND("]",CELL("filename",C113))+1,255)),Testitaulu_Testtabell!C118,"")))</f>
        <v/>
      </c>
      <c r="D114" s="19" t="str">
        <f>IF(Aloitus_Start!$D$1="","",IF(B114="","",IF(C114="","",C114-B114)))</f>
        <v/>
      </c>
      <c r="E114" s="45" t="str">
        <f>IF(Aloitus_Start!$D$1="","",IF(B114="","",IF(B114=0,"",IF(B114=" ","",IF(C114="","",(C114/B114)-1)))))</f>
        <v/>
      </c>
      <c r="F114" s="19" t="str">
        <f ca="1">IF($A$3="","",IF(Aloitus_Start!$D$1="","",IF(B114="",IF(Aloitus_Start!$D$1="Suomi","Tieto puuttuu : "&amp;$A114,IF(Aloitus_Start!$D$1="Svenska","Information saknas : "&amp;$A114)),"")))</f>
        <v/>
      </c>
      <c r="G114" s="19" t="str">
        <f ca="1">IF($A$3="","",IF(Aloitus_Start!$D$1="","",IF(C114="",IF(Aloitus_Start!$D$1="Suomi","Tieto puuttuu : "&amp;$A114,IF(Aloitus_Start!$D$1="Svenska","Information saknas : "&amp;$A114)),"")))</f>
        <v/>
      </c>
    </row>
    <row r="115" spans="1:7" x14ac:dyDescent="0.2">
      <c r="A115" s="37" t="str">
        <f ca="1">IF(Testitaulu_Testtabell!$B$2="","",IF(Testitaulu_Testtabell!A119="","",IF(Asetukset!$B$26=(MID(CELL("filename",A114),FIND("]",CELL("filename",A114))+1,255)),Testitaulu_Testtabell!A119,"")))</f>
        <v/>
      </c>
      <c r="B115" s="19" t="str">
        <f ca="1">IF(Testitaulu_Testtabell!$B$2="","",IF(Testitaulu_Testtabell!B119="","",IF(Asetukset!$B$26=(MID(CELL("filename",B114),FIND("]",CELL("filename",B114))+1,255)),Testitaulu_Testtabell!B119,"")))</f>
        <v/>
      </c>
      <c r="C115" s="38" t="str">
        <f ca="1">IF(Testitaulu_Testtabell!$B$2="","",IF(Testitaulu_Testtabell!C119="","",IF(Asetukset!$B$26=(MID(CELL("filename",C114),FIND("]",CELL("filename",C114))+1,255)),Testitaulu_Testtabell!C119,"")))</f>
        <v/>
      </c>
      <c r="D115" s="19" t="str">
        <f>IF(Aloitus_Start!$D$1="","",IF(B115="","",IF(C115="","",C115-B115)))</f>
        <v/>
      </c>
      <c r="E115" s="45" t="str">
        <f>IF(Aloitus_Start!$D$1="","",IF(B115="","",IF(B115=0,"",IF(B115=" ","",IF(C115="","",(C115/B115)-1)))))</f>
        <v/>
      </c>
      <c r="F115" s="19" t="str">
        <f ca="1">IF($A$3="","",IF(Aloitus_Start!$D$1="","",IF(B115="",IF(Aloitus_Start!$D$1="Suomi","Tieto puuttuu : "&amp;$A115,IF(Aloitus_Start!$D$1="Svenska","Information saknas : "&amp;$A115)),"")))</f>
        <v/>
      </c>
      <c r="G115" s="19" t="str">
        <f ca="1">IF($A$3="","",IF(Aloitus_Start!$D$1="","",IF(C115="",IF(Aloitus_Start!$D$1="Suomi","Tieto puuttuu : "&amp;$A115,IF(Aloitus_Start!$D$1="Svenska","Information saknas : "&amp;$A115)),"")))</f>
        <v/>
      </c>
    </row>
    <row r="116" spans="1:7" x14ac:dyDescent="0.2">
      <c r="A116" s="37" t="str">
        <f ca="1">IF(Testitaulu_Testtabell!$B$2="","",IF(Testitaulu_Testtabell!A120="","",IF(Asetukset!$B$26=(MID(CELL("filename",A115),FIND("]",CELL("filename",A115))+1,255)),Testitaulu_Testtabell!A120,"")))</f>
        <v/>
      </c>
      <c r="B116" s="19" t="str">
        <f ca="1">IF(Testitaulu_Testtabell!$B$2="","",IF(Testitaulu_Testtabell!B120="","",IF(Asetukset!$B$26=(MID(CELL("filename",B115),FIND("]",CELL("filename",B115))+1,255)),Testitaulu_Testtabell!B120,"")))</f>
        <v/>
      </c>
      <c r="C116" s="38" t="str">
        <f ca="1">IF(Testitaulu_Testtabell!$B$2="","",IF(Testitaulu_Testtabell!C120="","",IF(Asetukset!$B$26=(MID(CELL("filename",C115),FIND("]",CELL("filename",C115))+1,255)),Testitaulu_Testtabell!C120,"")))</f>
        <v/>
      </c>
      <c r="D116" s="19" t="str">
        <f>IF(Aloitus_Start!$D$1="","",IF(B116="","",IF(C116="","",C116-B116)))</f>
        <v/>
      </c>
      <c r="E116" s="45" t="str">
        <f>IF(Aloitus_Start!$D$1="","",IF(B116="","",IF(B116=0,"",IF(B116=" ","",IF(C116="","",(C116/B116)-1)))))</f>
        <v/>
      </c>
      <c r="F116" s="19" t="str">
        <f ca="1">IF($A$3="","",IF(Aloitus_Start!$D$1="","",IF(B116="",IF(Aloitus_Start!$D$1="Suomi","Tieto puuttuu : "&amp;$A116,IF(Aloitus_Start!$D$1="Svenska","Information saknas : "&amp;$A116)),"")))</f>
        <v/>
      </c>
      <c r="G116" s="19" t="str">
        <f ca="1">IF($A$3="","",IF(Aloitus_Start!$D$1="","",IF(C116="",IF(Aloitus_Start!$D$1="Suomi","Tieto puuttuu : "&amp;$A116,IF(Aloitus_Start!$D$1="Svenska","Information saknas : "&amp;$A116)),"")))</f>
        <v/>
      </c>
    </row>
    <row r="117" spans="1:7" x14ac:dyDescent="0.2">
      <c r="A117" s="37" t="str">
        <f ca="1">IF(Testitaulu_Testtabell!$B$2="","",IF(Testitaulu_Testtabell!A121="","",IF(Asetukset!$B$26=(MID(CELL("filename",A116),FIND("]",CELL("filename",A116))+1,255)),Testitaulu_Testtabell!A121,"")))</f>
        <v/>
      </c>
      <c r="B117" s="19" t="str">
        <f ca="1">IF(Testitaulu_Testtabell!$B$2="","",IF(Testitaulu_Testtabell!B121="","",IF(Asetukset!$B$26=(MID(CELL("filename",B116),FIND("]",CELL("filename",B116))+1,255)),Testitaulu_Testtabell!B121,"")))</f>
        <v/>
      </c>
      <c r="C117" s="38" t="str">
        <f ca="1">IF(Testitaulu_Testtabell!$B$2="","",IF(Testitaulu_Testtabell!C121="","",IF(Asetukset!$B$26=(MID(CELL("filename",C116),FIND("]",CELL("filename",C116))+1,255)),Testitaulu_Testtabell!C121,"")))</f>
        <v/>
      </c>
      <c r="D117" s="19" t="str">
        <f>IF(Aloitus_Start!$D$1="","",IF(B117="","",IF(C117="","",C117-B117)))</f>
        <v/>
      </c>
      <c r="E117" s="45" t="str">
        <f>IF(Aloitus_Start!$D$1="","",IF(B117="","",IF(B117=0,"",IF(B117=" ","",IF(C117="","",(C117/B117)-1)))))</f>
        <v/>
      </c>
      <c r="F117" s="19" t="str">
        <f ca="1">IF($A$3="","",IF(Aloitus_Start!$D$1="","",IF(B117="",IF(Aloitus_Start!$D$1="Suomi","Tieto puuttuu : "&amp;$A117,IF(Aloitus_Start!$D$1="Svenska","Information saknas : "&amp;$A117)),"")))</f>
        <v/>
      </c>
      <c r="G117" s="19" t="str">
        <f ca="1">IF($A$3="","",IF(Aloitus_Start!$D$1="","",IF(C117="",IF(Aloitus_Start!$D$1="Suomi","Tieto puuttuu : "&amp;$A117,IF(Aloitus_Start!$D$1="Svenska","Information saknas : "&amp;$A117)),"")))</f>
        <v/>
      </c>
    </row>
    <row r="118" spans="1:7" x14ac:dyDescent="0.2">
      <c r="A118" s="37" t="str">
        <f ca="1">IF(Testitaulu_Testtabell!$B$2="","",IF(Testitaulu_Testtabell!A122="","",IF(Asetukset!$B$26=(MID(CELL("filename",A117),FIND("]",CELL("filename",A117))+1,255)),Testitaulu_Testtabell!A122,"")))</f>
        <v/>
      </c>
      <c r="B118" s="19" t="str">
        <f ca="1">IF(Testitaulu_Testtabell!$B$2="","",IF(Testitaulu_Testtabell!B122="","",IF(Asetukset!$B$26=(MID(CELL("filename",B117),FIND("]",CELL("filename",B117))+1,255)),Testitaulu_Testtabell!B122,"")))</f>
        <v/>
      </c>
      <c r="C118" s="38" t="str">
        <f ca="1">IF(Testitaulu_Testtabell!$B$2="","",IF(Testitaulu_Testtabell!C122="","",IF(Asetukset!$B$26=(MID(CELL("filename",C117),FIND("]",CELL("filename",C117))+1,255)),Testitaulu_Testtabell!C122,"")))</f>
        <v/>
      </c>
      <c r="D118" s="19" t="str">
        <f>IF(Aloitus_Start!$D$1="","",IF(B118="","",IF(C118="","",C118-B118)))</f>
        <v/>
      </c>
      <c r="E118" s="45" t="str">
        <f>IF(Aloitus_Start!$D$1="","",IF(B118="","",IF(B118=0,"",IF(B118=" ","",IF(C118="","",(C118/B118)-1)))))</f>
        <v/>
      </c>
      <c r="F118" s="19" t="str">
        <f ca="1">IF($A$3="","",IF(Aloitus_Start!$D$1="","",IF(B118="",IF(Aloitus_Start!$D$1="Suomi","Tieto puuttuu : "&amp;$A118,IF(Aloitus_Start!$D$1="Svenska","Information saknas : "&amp;$A118)),"")))</f>
        <v/>
      </c>
      <c r="G118" s="19" t="str">
        <f ca="1">IF($A$3="","",IF(Aloitus_Start!$D$1="","",IF(C118="",IF(Aloitus_Start!$D$1="Suomi","Tieto puuttuu : "&amp;$A118,IF(Aloitus_Start!$D$1="Svenska","Information saknas : "&amp;$A118)),"")))</f>
        <v/>
      </c>
    </row>
    <row r="119" spans="1:7" x14ac:dyDescent="0.2">
      <c r="A119" s="37" t="str">
        <f ca="1">IF(Testitaulu_Testtabell!$B$2="","",IF(Testitaulu_Testtabell!A123="","",IF(Asetukset!$B$26=(MID(CELL("filename",A118),FIND("]",CELL("filename",A118))+1,255)),Testitaulu_Testtabell!A123,"")))</f>
        <v/>
      </c>
      <c r="B119" s="19" t="str">
        <f ca="1">IF(Testitaulu_Testtabell!$B$2="","",IF(Testitaulu_Testtabell!B123="","",IF(Asetukset!$B$26=(MID(CELL("filename",B118),FIND("]",CELL("filename",B118))+1,255)),Testitaulu_Testtabell!B123,"")))</f>
        <v/>
      </c>
      <c r="C119" s="38" t="str">
        <f ca="1">IF(Testitaulu_Testtabell!$B$2="","",IF(Testitaulu_Testtabell!C123="","",IF(Asetukset!$B$26=(MID(CELL("filename",C118),FIND("]",CELL("filename",C118))+1,255)),Testitaulu_Testtabell!C123,"")))</f>
        <v/>
      </c>
      <c r="F119" s="19" t="str">
        <f ca="1">IF($A$3="","",IF(Aloitus_Start!$D$1="","",IF(B119="",IF(Aloitus_Start!$D$1="Suomi","Tieto puuttuu : "&amp;$A119,IF(Aloitus_Start!$D$1="Svenska","Information saknas : "&amp;$A119)),"")))</f>
        <v/>
      </c>
      <c r="G119" s="19" t="str">
        <f ca="1">IF($A$3="","",IF(Aloitus_Start!$D$1="","",IF(C119="",IF(Aloitus_Start!$D$1="Suomi","Tieto puuttuu : "&amp;$A119,IF(Aloitus_Start!$D$1="Svenska","Information saknas : "&amp;$A119)),"")))</f>
        <v/>
      </c>
    </row>
    <row r="120" spans="1:7" x14ac:dyDescent="0.2">
      <c r="A120" s="37" t="str">
        <f ca="1">IF(Testitaulu_Testtabell!$B$2="","",IF(Testitaulu_Testtabell!A124="","",IF(Asetukset!$B$26=(MID(CELL("filename",A119),FIND("]",CELL("filename",A119))+1,255)),Testitaulu_Testtabell!A124,"")))</f>
        <v/>
      </c>
      <c r="B120" s="19" t="str">
        <f ca="1">IF(Testitaulu_Testtabell!$B$2="","",IF(Testitaulu_Testtabell!B124="","",IF(Asetukset!$B$26=(MID(CELL("filename",B119),FIND("]",CELL("filename",B119))+1,255)),Testitaulu_Testtabell!B124,"")))</f>
        <v/>
      </c>
      <c r="C120" s="38" t="str">
        <f ca="1">IF(Testitaulu_Testtabell!$B$2="","",IF(Testitaulu_Testtabell!C124="","",IF(Asetukset!$B$26=(MID(CELL("filename",C119),FIND("]",CELL("filename",C119))+1,255)),Testitaulu_Testtabell!C124,"")))</f>
        <v/>
      </c>
      <c r="D120" s="19" t="str">
        <f>IF(Aloitus_Start!$D$1="","",IF(B120="","",IF(C120="","",C120-B120)))</f>
        <v/>
      </c>
      <c r="E120" s="45" t="str">
        <f>IF(Aloitus_Start!$D$1="","",IF(B120="","",IF(B120=0,"",IF(B120=" ","",IF(C120="","",(C120/B120)-1)))))</f>
        <v/>
      </c>
      <c r="F120" s="19" t="str">
        <f ca="1">IF($A$3="","",IF(Aloitus_Start!$D$1="","",IF(B120="",IF(Aloitus_Start!$D$1="Suomi","Tieto puuttuu : "&amp;$A120,IF(Aloitus_Start!$D$1="Svenska","Information saknas : "&amp;$A120)),"")))</f>
        <v/>
      </c>
      <c r="G120" s="19" t="str">
        <f ca="1">IF($A$3="","",IF(Aloitus_Start!$D$1="","",IF(C120="",IF(Aloitus_Start!$D$1="Suomi","Tieto puuttuu : "&amp;$A120,IF(Aloitus_Start!$D$1="Svenska","Information saknas : "&amp;$A120)),"")))</f>
        <v/>
      </c>
    </row>
    <row r="121" spans="1:7" x14ac:dyDescent="0.2">
      <c r="A121" s="37" t="str">
        <f ca="1">IF(Testitaulu_Testtabell!$B$2="","",IF(Testitaulu_Testtabell!A125="","",IF(Asetukset!$B$26=(MID(CELL("filename",A120),FIND("]",CELL("filename",A120))+1,255)),Testitaulu_Testtabell!A125,"")))</f>
        <v/>
      </c>
      <c r="B121" s="19" t="str">
        <f ca="1">IF(Testitaulu_Testtabell!$B$2="","",IF(Testitaulu_Testtabell!B125="","",IF(Asetukset!$B$26=(MID(CELL("filename",B120),FIND("]",CELL("filename",B120))+1,255)),Testitaulu_Testtabell!B125,"")))</f>
        <v/>
      </c>
      <c r="C121" s="38" t="str">
        <f ca="1">IF(Testitaulu_Testtabell!$B$2="","",IF(Testitaulu_Testtabell!C125="","",IF(Asetukset!$B$26=(MID(CELL("filename",C120),FIND("]",CELL("filename",C120))+1,255)),Testitaulu_Testtabell!C125,"")))</f>
        <v/>
      </c>
      <c r="D121" s="19" t="str">
        <f>IF(Aloitus_Start!$D$1="","",IF(B121="","",IF(C121="","",C121-B121)))</f>
        <v/>
      </c>
      <c r="E121" s="45" t="str">
        <f>IF(Aloitus_Start!$D$1="","",IF(B121="","",IF(B121=0,"",IF(B121=" ","",IF(C121="","",(C121/B121)-1)))))</f>
        <v/>
      </c>
      <c r="F121" s="19" t="str">
        <f ca="1">IF($A$3="","",IF(Aloitus_Start!$D$1="","",IF(B121="",IF(Aloitus_Start!$D$1="Suomi","Tieto puuttuu : "&amp;$A121,IF(Aloitus_Start!$D$1="Svenska","Information saknas : "&amp;$A121)),"")))</f>
        <v/>
      </c>
      <c r="G121" s="19" t="str">
        <f ca="1">IF($A$3="","",IF(Aloitus_Start!$D$1="","",IF(C121="",IF(Aloitus_Start!$D$1="Suomi","Tieto puuttuu : "&amp;$A121,IF(Aloitus_Start!$D$1="Svenska","Information saknas : "&amp;$A121)),"")))</f>
        <v/>
      </c>
    </row>
    <row r="122" spans="1:7" x14ac:dyDescent="0.2">
      <c r="A122" s="37" t="str">
        <f ca="1">IF(Testitaulu_Testtabell!$B$2="","",IF(Testitaulu_Testtabell!A126="","",IF(Asetukset!$B$26=(MID(CELL("filename",A121),FIND("]",CELL("filename",A121))+1,255)),Testitaulu_Testtabell!A126,"")))</f>
        <v/>
      </c>
      <c r="B122" s="19" t="str">
        <f ca="1">IF(Testitaulu_Testtabell!$B$2="","",IF(Testitaulu_Testtabell!B126="","",IF(Asetukset!$B$26=(MID(CELL("filename",B121),FIND("]",CELL("filename",B121))+1,255)),Testitaulu_Testtabell!B126,"")))</f>
        <v/>
      </c>
      <c r="C122" s="38" t="str">
        <f ca="1">IF(Testitaulu_Testtabell!$B$2="","",IF(Testitaulu_Testtabell!C126="","",IF(Asetukset!$B$26=(MID(CELL("filename",C121),FIND("]",CELL("filename",C121))+1,255)),Testitaulu_Testtabell!C126,"")))</f>
        <v/>
      </c>
      <c r="D122" s="19" t="str">
        <f>IF(Aloitus_Start!$D$1="","",IF(B122="","",IF(C122="","",C122-B122)))</f>
        <v/>
      </c>
      <c r="E122" s="45" t="str">
        <f>IF(Aloitus_Start!$D$1="","",IF(B122="","",IF(B122=0,"",IF(B122=" ","",IF(C122="","",(C122/B122)-1)))))</f>
        <v/>
      </c>
      <c r="F122" s="19" t="str">
        <f ca="1">IF($A$3="","",IF(Aloitus_Start!$D$1="","",IF(B122="",IF(Aloitus_Start!$D$1="Suomi","Tieto puuttuu : "&amp;$A122,IF(Aloitus_Start!$D$1="Svenska","Information saknas : "&amp;$A122)),"")))</f>
        <v/>
      </c>
      <c r="G122" s="19" t="str">
        <f ca="1">IF($A$3="","",IF(Aloitus_Start!$D$1="","",IF(C122="",IF(Aloitus_Start!$D$1="Suomi","Tieto puuttuu : "&amp;$A122,IF(Aloitus_Start!$D$1="Svenska","Information saknas : "&amp;$A122)),"")))</f>
        <v/>
      </c>
    </row>
    <row r="123" spans="1:7" x14ac:dyDescent="0.2">
      <c r="A123" s="37" t="str">
        <f ca="1">IF(Testitaulu_Testtabell!$B$2="","",IF(Testitaulu_Testtabell!A127="","",IF(Asetukset!$B$26=(MID(CELL("filename",A122),FIND("]",CELL("filename",A122))+1,255)),Testitaulu_Testtabell!A127,"")))</f>
        <v/>
      </c>
      <c r="B123" s="19" t="str">
        <f ca="1">IF(Testitaulu_Testtabell!$B$2="","",IF(Testitaulu_Testtabell!B127="","",IF(Asetukset!$B$26=(MID(CELL("filename",B122),FIND("]",CELL("filename",B122))+1,255)),Testitaulu_Testtabell!B127,"")))</f>
        <v/>
      </c>
      <c r="C123" s="38" t="str">
        <f ca="1">IF(Testitaulu_Testtabell!$B$2="","",IF(Testitaulu_Testtabell!C127="","",IF(Asetukset!$B$26=(MID(CELL("filename",C122),FIND("]",CELL("filename",C122))+1,255)),Testitaulu_Testtabell!C127,"")))</f>
        <v/>
      </c>
      <c r="D123" s="19" t="str">
        <f>IF(Aloitus_Start!$D$1="","",IF(B123="","",IF(C123="","",C123-B123)))</f>
        <v/>
      </c>
      <c r="E123" s="45" t="str">
        <f>IF(Aloitus_Start!$D$1="","",IF(B123="","",IF(B123=0,"",IF(B123=" ","",IF(C123="","",(C123/B123)-1)))))</f>
        <v/>
      </c>
      <c r="F123" s="19" t="str">
        <f ca="1">IF($A$3="","",IF(Aloitus_Start!$D$1="","",IF(B123="",IF(Aloitus_Start!$D$1="Suomi","Tieto puuttuu : "&amp;$A123,IF(Aloitus_Start!$D$1="Svenska","Information saknas : "&amp;$A123)),"")))</f>
        <v/>
      </c>
      <c r="G123" s="19" t="str">
        <f ca="1">IF($A$3="","",IF(Aloitus_Start!$D$1="","",IF(C123="",IF(Aloitus_Start!$D$1="Suomi","Tieto puuttuu : "&amp;$A123,IF(Aloitus_Start!$D$1="Svenska","Information saknas : "&amp;$A123)),"")))</f>
        <v/>
      </c>
    </row>
    <row r="124" spans="1:7" x14ac:dyDescent="0.2">
      <c r="A124" s="37" t="str">
        <f ca="1">IF(Testitaulu_Testtabell!$B$2="","",IF(Testitaulu_Testtabell!A128="","",IF(Asetukset!$B$26=(MID(CELL("filename",A123),FIND("]",CELL("filename",A123))+1,255)),Testitaulu_Testtabell!A128,"")))</f>
        <v/>
      </c>
      <c r="B124" s="19" t="str">
        <f ca="1">IF(Testitaulu_Testtabell!$B$2="","",IF(Testitaulu_Testtabell!B128="","",IF(Asetukset!$B$26=(MID(CELL("filename",B123),FIND("]",CELL("filename",B123))+1,255)),Testitaulu_Testtabell!B128,"")))</f>
        <v/>
      </c>
      <c r="C124" s="38" t="str">
        <f ca="1">IF(Testitaulu_Testtabell!$B$2="","",IF(Testitaulu_Testtabell!C128="","",IF(Asetukset!$B$26=(MID(CELL("filename",C123),FIND("]",CELL("filename",C123))+1,255)),Testitaulu_Testtabell!C128,"")))</f>
        <v/>
      </c>
      <c r="D124" s="19" t="str">
        <f>IF(Aloitus_Start!$D$1="","",IF(B124="","",IF(C124="","",C124-B124)))</f>
        <v/>
      </c>
      <c r="E124" s="45" t="str">
        <f>IF(Aloitus_Start!$D$1="","",IF(B124="","",IF(B124=0,"",IF(B124=" ","",IF(C124="","",(C124/B124)-1)))))</f>
        <v/>
      </c>
      <c r="F124" s="19" t="str">
        <f ca="1">IF($A$3="","",IF(Aloitus_Start!$D$1="","",IF(B124="",IF(Aloitus_Start!$D$1="Suomi","Tieto puuttuu : "&amp;$A124,IF(Aloitus_Start!$D$1="Svenska","Information saknas : "&amp;$A124)),"")))</f>
        <v/>
      </c>
      <c r="G124" s="19" t="str">
        <f ca="1">IF($A$3="","",IF(Aloitus_Start!$D$1="","",IF(C124="",IF(Aloitus_Start!$D$1="Suomi","Tieto puuttuu : "&amp;$A124,IF(Aloitus_Start!$D$1="Svenska","Information saknas : "&amp;$A124)),"")))</f>
        <v/>
      </c>
    </row>
    <row r="125" spans="1:7" x14ac:dyDescent="0.2">
      <c r="A125" s="37" t="str">
        <f ca="1">IF(Testitaulu_Testtabell!$B$2="","",IF(Testitaulu_Testtabell!A129="","",IF(Asetukset!$B$26=(MID(CELL("filename",A124),FIND("]",CELL("filename",A124))+1,255)),Testitaulu_Testtabell!A129,"")))</f>
        <v/>
      </c>
      <c r="B125" s="19" t="str">
        <f ca="1">IF(Testitaulu_Testtabell!$B$2="","",IF(Testitaulu_Testtabell!B129="","",IF(Asetukset!$B$26=(MID(CELL("filename",B124),FIND("]",CELL("filename",B124))+1,255)),Testitaulu_Testtabell!B129,"")))</f>
        <v/>
      </c>
      <c r="C125" s="38" t="str">
        <f ca="1">IF(Testitaulu_Testtabell!$B$2="","",IF(Testitaulu_Testtabell!C129="","",IF(Asetukset!$B$26=(MID(CELL("filename",C124),FIND("]",CELL("filename",C124))+1,255)),Testitaulu_Testtabell!C129,"")))</f>
        <v/>
      </c>
      <c r="D125" s="19" t="str">
        <f>IF(Aloitus_Start!$D$1="","",IF(B125="","",IF(C125="","",C125-B125)))</f>
        <v/>
      </c>
      <c r="E125" s="45" t="str">
        <f>IF(Aloitus_Start!$D$1="","",IF(B125="","",IF(B125=0,"",IF(B125=" ","",IF(C125="","",(C125/B125)-1)))))</f>
        <v/>
      </c>
      <c r="F125" s="19" t="str">
        <f ca="1">IF($A$3="","",IF(Aloitus_Start!$D$1="","",IF(B125="",IF(Aloitus_Start!$D$1="Suomi","Tieto puuttuu : "&amp;$A125,IF(Aloitus_Start!$D$1="Svenska","Information saknas : "&amp;$A125)),"")))</f>
        <v/>
      </c>
      <c r="G125" s="19" t="str">
        <f ca="1">IF($A$3="","",IF(Aloitus_Start!$D$1="","",IF(C125="",IF(Aloitus_Start!$D$1="Suomi","Tieto puuttuu : "&amp;$A125,IF(Aloitus_Start!$D$1="Svenska","Information saknas : "&amp;$A125)),"")))</f>
        <v/>
      </c>
    </row>
    <row r="126" spans="1:7" x14ac:dyDescent="0.2">
      <c r="A126" s="37" t="str">
        <f ca="1">IF(Testitaulu_Testtabell!$B$2="","",IF(Testitaulu_Testtabell!A130="","",IF(Asetukset!$B$26=(MID(CELL("filename",A125),FIND("]",CELL("filename",A125))+1,255)),Testitaulu_Testtabell!A130,"")))</f>
        <v/>
      </c>
      <c r="B126" s="19" t="str">
        <f ca="1">IF(Testitaulu_Testtabell!$B$2="","",IF(Testitaulu_Testtabell!B130="","",IF(Asetukset!$B$26=(MID(CELL("filename",B125),FIND("]",CELL("filename",B125))+1,255)),Testitaulu_Testtabell!B130,"")))</f>
        <v/>
      </c>
      <c r="C126" s="38" t="str">
        <f ca="1">IF(Testitaulu_Testtabell!$B$2="","",IF(Testitaulu_Testtabell!C130="","",IF(Asetukset!$B$26=(MID(CELL("filename",C125),FIND("]",CELL("filename",C125))+1,255)),Testitaulu_Testtabell!C130,"")))</f>
        <v/>
      </c>
      <c r="D126" s="19" t="str">
        <f>IF(Aloitus_Start!$D$1="","",IF(B126="","",IF(C126="","",C126-B126)))</f>
        <v/>
      </c>
      <c r="E126" s="45" t="str">
        <f>IF(Aloitus_Start!$D$1="","",IF(B126="","",IF(B126=0,"",IF(B126=" ","",IF(C126="","",(C126/B126)-1)))))</f>
        <v/>
      </c>
      <c r="F126" s="19" t="str">
        <f ca="1">IF($A$3="","",IF(Aloitus_Start!$D$1="","",IF(B126="",IF(Aloitus_Start!$D$1="Suomi","Tieto puuttuu : "&amp;$A126,IF(Aloitus_Start!$D$1="Svenska","Information saknas : "&amp;$A126)),"")))</f>
        <v/>
      </c>
      <c r="G126" s="19" t="str">
        <f ca="1">IF($A$3="","",IF(Aloitus_Start!$D$1="","",IF(C126="",IF(Aloitus_Start!$D$1="Suomi","Tieto puuttuu : "&amp;$A126,IF(Aloitus_Start!$D$1="Svenska","Information saknas : "&amp;$A126)),"")))</f>
        <v/>
      </c>
    </row>
    <row r="127" spans="1:7" x14ac:dyDescent="0.2">
      <c r="A127" s="37" t="str">
        <f ca="1">IF(Testitaulu_Testtabell!$B$2="","",IF(Testitaulu_Testtabell!A131="","",IF(Asetukset!$B$26=(MID(CELL("filename",A126),FIND("]",CELL("filename",A126))+1,255)),Testitaulu_Testtabell!A131,"")))</f>
        <v/>
      </c>
      <c r="B127" s="19" t="str">
        <f ca="1">IF(Testitaulu_Testtabell!$B$2="","",IF(Testitaulu_Testtabell!B131="","",IF(Asetukset!$B$26=(MID(CELL("filename",B126),FIND("]",CELL("filename",B126))+1,255)),Testitaulu_Testtabell!B131,"")))</f>
        <v/>
      </c>
      <c r="C127" s="38" t="str">
        <f ca="1">IF(Testitaulu_Testtabell!$B$2="","",IF(Testitaulu_Testtabell!C131="","",IF(Asetukset!$B$26=(MID(CELL("filename",C126),FIND("]",CELL("filename",C126))+1,255)),Testitaulu_Testtabell!C131,"")))</f>
        <v/>
      </c>
      <c r="D127" s="19" t="str">
        <f>IF(Aloitus_Start!$D$1="","",IF(B127="","",IF(C127="","",C127-B127)))</f>
        <v/>
      </c>
      <c r="E127" s="45" t="str">
        <f>IF(Aloitus_Start!$D$1="","",IF(B127="","",IF(B127=0,"",IF(B127=" ","",IF(C127="","",(C127/B127)-1)))))</f>
        <v/>
      </c>
      <c r="F127" s="19" t="str">
        <f ca="1">IF($A$3="","",IF(Aloitus_Start!$D$1="","",IF(B127="",IF(Aloitus_Start!$D$1="Suomi","Tieto puuttuu : "&amp;$A127,IF(Aloitus_Start!$D$1="Svenska","Information saknas : "&amp;$A127)),"")))</f>
        <v/>
      </c>
      <c r="G127" s="19" t="str">
        <f ca="1">IF($A$3="","",IF(Aloitus_Start!$D$1="","",IF(C127="",IF(Aloitus_Start!$D$1="Suomi","Tieto puuttuu : "&amp;$A127,IF(Aloitus_Start!$D$1="Svenska","Information saknas : "&amp;$A127)),"")))</f>
        <v/>
      </c>
    </row>
    <row r="128" spans="1:7" x14ac:dyDescent="0.2">
      <c r="A128" s="37" t="str">
        <f ca="1">IF(Testitaulu_Testtabell!$B$2="","",IF(Testitaulu_Testtabell!A132="","",IF(Asetukset!$B$26=(MID(CELL("filename",A127),FIND("]",CELL("filename",A127))+1,255)),Testitaulu_Testtabell!A132,"")))</f>
        <v/>
      </c>
      <c r="B128" s="19" t="str">
        <f ca="1">IF(Testitaulu_Testtabell!$B$2="","",IF(Testitaulu_Testtabell!B132="","",IF(Asetukset!$B$26=(MID(CELL("filename",B127),FIND("]",CELL("filename",B127))+1,255)),Testitaulu_Testtabell!B132,"")))</f>
        <v/>
      </c>
      <c r="C128" s="38" t="str">
        <f ca="1">IF(Testitaulu_Testtabell!$B$2="","",IF(Testitaulu_Testtabell!C132="","",IF(Asetukset!$B$26=(MID(CELL("filename",C127),FIND("]",CELL("filename",C127))+1,255)),Testitaulu_Testtabell!C132,"")))</f>
        <v/>
      </c>
      <c r="D128" s="19" t="str">
        <f>IF(Aloitus_Start!$D$1="","",IF(B128="","",IF(C128="","",C128-B128)))</f>
        <v/>
      </c>
      <c r="E128" s="45" t="str">
        <f>IF(Aloitus_Start!$D$1="","",IF(B128="","",IF(B128=0,"",IF(B128=" ","",IF(C128="","",(C128/B128)-1)))))</f>
        <v/>
      </c>
      <c r="F128" s="19" t="str">
        <f ca="1">IF($A$3="","",IF(Aloitus_Start!$D$1="","",IF(B128="",IF(Aloitus_Start!$D$1="Suomi","Tieto puuttuu : "&amp;$A128,IF(Aloitus_Start!$D$1="Svenska","Information saknas : "&amp;$A128)),"")))</f>
        <v/>
      </c>
      <c r="G128" s="19" t="str">
        <f ca="1">IF($A$3="","",IF(Aloitus_Start!$D$1="","",IF(C128="",IF(Aloitus_Start!$D$1="Suomi","Tieto puuttuu : "&amp;$A128,IF(Aloitus_Start!$D$1="Svenska","Information saknas : "&amp;$A128)),"")))</f>
        <v/>
      </c>
    </row>
    <row r="129" spans="1:7" x14ac:dyDescent="0.2">
      <c r="A129" s="37" t="str">
        <f ca="1">IF(Testitaulu_Testtabell!$B$2="","",IF(Testitaulu_Testtabell!A133="","",IF(Asetukset!$B$26=(MID(CELL("filename",A128),FIND("]",CELL("filename",A128))+1,255)),Testitaulu_Testtabell!A133,"")))</f>
        <v/>
      </c>
      <c r="B129" s="19" t="str">
        <f ca="1">IF(Testitaulu_Testtabell!$B$2="","",IF(Testitaulu_Testtabell!B133="","",IF(Asetukset!$B$26=(MID(CELL("filename",B128),FIND("]",CELL("filename",B128))+1,255)),Testitaulu_Testtabell!B133,"")))</f>
        <v/>
      </c>
      <c r="C129" s="38" t="str">
        <f ca="1">IF(Testitaulu_Testtabell!$B$2="","",IF(Testitaulu_Testtabell!C133="","",IF(Asetukset!$B$26=(MID(CELL("filename",C128),FIND("]",CELL("filename",C128))+1,255)),Testitaulu_Testtabell!C133,"")))</f>
        <v/>
      </c>
      <c r="D129" s="19" t="str">
        <f>IF(Aloitus_Start!$D$1="","",IF(B129="","",IF(C129="","",C129-B129)))</f>
        <v/>
      </c>
      <c r="E129" s="45" t="str">
        <f>IF(Aloitus_Start!$D$1="","",IF(B129="","",IF(B129=0,"",IF(B129=" ","",IF(C129="","",(C129/B129)-1)))))</f>
        <v/>
      </c>
      <c r="F129" s="19" t="str">
        <f ca="1">IF($A$3="","",IF(Aloitus_Start!$D$1="","",IF(B129="",IF(Aloitus_Start!$D$1="Suomi","Tieto puuttuu : "&amp;$A129,IF(Aloitus_Start!$D$1="Svenska","Information saknas : "&amp;$A129)),"")))</f>
        <v/>
      </c>
      <c r="G129" s="19" t="str">
        <f ca="1">IF($A$3="","",IF(Aloitus_Start!$D$1="","",IF(C129="",IF(Aloitus_Start!$D$1="Suomi","Tieto puuttuu : "&amp;$A129,IF(Aloitus_Start!$D$1="Svenska","Information saknas : "&amp;$A129)),"")))</f>
        <v/>
      </c>
    </row>
    <row r="130" spans="1:7" x14ac:dyDescent="0.2">
      <c r="A130" s="37" t="str">
        <f ca="1">IF(Testitaulu_Testtabell!$B$2="","",IF(Testitaulu_Testtabell!A134="","",IF(Asetukset!$B$26=(MID(CELL("filename",A129),FIND("]",CELL("filename",A129))+1,255)),Testitaulu_Testtabell!A134,"")))</f>
        <v/>
      </c>
      <c r="B130" s="19" t="str">
        <f ca="1">IF(Testitaulu_Testtabell!$B$2="","",IF(Testitaulu_Testtabell!B134="","",IF(Asetukset!$B$26=(MID(CELL("filename",B129),FIND("]",CELL("filename",B129))+1,255)),Testitaulu_Testtabell!B134,"")))</f>
        <v/>
      </c>
      <c r="C130" s="38" t="str">
        <f ca="1">IF(Testitaulu_Testtabell!$B$2="","",IF(Testitaulu_Testtabell!C134="","",IF(Asetukset!$B$26=(MID(CELL("filename",C129),FIND("]",CELL("filename",C129))+1,255)),Testitaulu_Testtabell!C134,"")))</f>
        <v/>
      </c>
      <c r="D130" s="19" t="str">
        <f>IF(Aloitus_Start!$D$1="","",IF(B130="","",IF(C130="","",C130-B130)))</f>
        <v/>
      </c>
      <c r="E130" s="45" t="str">
        <f>IF(Aloitus_Start!$D$1="","",IF(B130="","",IF(B130=0,"",IF(B130=" ","",IF(C130="","",(C130/B130)-1)))))</f>
        <v/>
      </c>
      <c r="F130" s="19" t="str">
        <f ca="1">IF($A$3="","",IF(Aloitus_Start!$D$1="","",IF(B130="",IF(Aloitus_Start!$D$1="Suomi","Tieto puuttuu : "&amp;$A130,IF(Aloitus_Start!$D$1="Svenska","Information saknas : "&amp;$A130)),"")))</f>
        <v/>
      </c>
      <c r="G130" s="19" t="str">
        <f ca="1">IF($A$3="","",IF(Aloitus_Start!$D$1="","",IF(C130="",IF(Aloitus_Start!$D$1="Suomi","Tieto puuttuu : "&amp;$A130,IF(Aloitus_Start!$D$1="Svenska","Information saknas : "&amp;$A130)),"")))</f>
        <v/>
      </c>
    </row>
    <row r="131" spans="1:7" x14ac:dyDescent="0.2">
      <c r="A131" s="37" t="str">
        <f ca="1">IF(Testitaulu_Testtabell!$B$2="","",IF(Testitaulu_Testtabell!A135="","",IF(Asetukset!$B$26=(MID(CELL("filename",A130),FIND("]",CELL("filename",A130))+1,255)),Testitaulu_Testtabell!A135,"")))</f>
        <v/>
      </c>
      <c r="B131" s="19" t="str">
        <f ca="1">IF(Testitaulu_Testtabell!$B$2="","",IF(Testitaulu_Testtabell!B135="","",IF(Asetukset!$B$26=(MID(CELL("filename",B130),FIND("]",CELL("filename",B130))+1,255)),Testitaulu_Testtabell!B135,"")))</f>
        <v/>
      </c>
      <c r="C131" s="38" t="str">
        <f ca="1">IF(Testitaulu_Testtabell!$B$2="","",IF(Testitaulu_Testtabell!C135="","",IF(Asetukset!$B$26=(MID(CELL("filename",C130),FIND("]",CELL("filename",C130))+1,255)),Testitaulu_Testtabell!C135,"")))</f>
        <v/>
      </c>
      <c r="D131" s="19" t="str">
        <f>IF(Aloitus_Start!$D$1="","",IF(B131="","",IF(C131="","",C131-B131)))</f>
        <v/>
      </c>
      <c r="E131" s="45" t="str">
        <f>IF(Aloitus_Start!$D$1="","",IF(B131="","",IF(B131=0,"",IF(B131=" ","",IF(C131="","",(C131/B131)-1)))))</f>
        <v/>
      </c>
      <c r="F131" s="19" t="str">
        <f ca="1">IF($A$3="","",IF(Aloitus_Start!$D$1="","",IF(B131="",IF(Aloitus_Start!$D$1="Suomi","Tieto puuttuu : "&amp;$A131,IF(Aloitus_Start!$D$1="Svenska","Information saknas : "&amp;$A131)),"")))</f>
        <v/>
      </c>
      <c r="G131" s="19" t="str">
        <f ca="1">IF($A$3="","",IF(Aloitus_Start!$D$1="","",IF(C131="",IF(Aloitus_Start!$D$1="Suomi","Tieto puuttuu : "&amp;$A131,IF(Aloitus_Start!$D$1="Svenska","Information saknas : "&amp;$A131)),"")))</f>
        <v/>
      </c>
    </row>
    <row r="132" spans="1:7" x14ac:dyDescent="0.2">
      <c r="A132" s="37" t="str">
        <f ca="1">IF(Testitaulu_Testtabell!$B$2="","",IF(Testitaulu_Testtabell!A136="","",IF(Asetukset!$B$26=(MID(CELL("filename",A131),FIND("]",CELL("filename",A131))+1,255)),Testitaulu_Testtabell!A136,"")))</f>
        <v/>
      </c>
      <c r="B132" s="19" t="str">
        <f ca="1">IF(Testitaulu_Testtabell!$B$2="","",IF(Testitaulu_Testtabell!B136="","",IF(Asetukset!$B$26=(MID(CELL("filename",B131),FIND("]",CELL("filename",B131))+1,255)),Testitaulu_Testtabell!B136,"")))</f>
        <v/>
      </c>
      <c r="C132" s="38" t="str">
        <f ca="1">IF(Testitaulu_Testtabell!$B$2="","",IF(Testitaulu_Testtabell!C136="","",IF(Asetukset!$B$26=(MID(CELL("filename",C131),FIND("]",CELL("filename",C131))+1,255)),Testitaulu_Testtabell!C136,"")))</f>
        <v/>
      </c>
      <c r="D132" s="19" t="str">
        <f>IF(Aloitus_Start!$D$1="","",IF(B132="","",IF(C132="","",C132-B132)))</f>
        <v/>
      </c>
      <c r="E132" s="45" t="str">
        <f>IF(Aloitus_Start!$D$1="","",IF(B132="","",IF(B132=0,"",IF(B132=" ","",IF(C132="","",(C132/B132)-1)))))</f>
        <v/>
      </c>
      <c r="F132" s="19" t="str">
        <f ca="1">IF($A$3="","",IF(Aloitus_Start!$D$1="","",IF(B132="",IF(Aloitus_Start!$D$1="Suomi","Tieto puuttuu : "&amp;$A132,IF(Aloitus_Start!$D$1="Svenska","Information saknas : "&amp;$A132)),"")))</f>
        <v/>
      </c>
      <c r="G132" s="19" t="str">
        <f ca="1">IF($A$3="","",IF(Aloitus_Start!$D$1="","",IF(C132="",IF(Aloitus_Start!$D$1="Suomi","Tieto puuttuu : "&amp;$A132,IF(Aloitus_Start!$D$1="Svenska","Information saknas : "&amp;$A132)),"")))</f>
        <v/>
      </c>
    </row>
    <row r="133" spans="1:7" x14ac:dyDescent="0.2">
      <c r="A133" s="37" t="str">
        <f ca="1">IF(Testitaulu_Testtabell!$B$2="","",IF(Testitaulu_Testtabell!A137="","",IF(Asetukset!$B$26=(MID(CELL("filename",A132),FIND("]",CELL("filename",A132))+1,255)),Testitaulu_Testtabell!A137,"")))</f>
        <v/>
      </c>
      <c r="B133" s="19" t="str">
        <f ca="1">IF(Testitaulu_Testtabell!$B$2="","",IF(Testitaulu_Testtabell!B137="","",IF(Asetukset!$B$26=(MID(CELL("filename",B132),FIND("]",CELL("filename",B132))+1,255)),Testitaulu_Testtabell!B137,"")))</f>
        <v/>
      </c>
      <c r="C133" s="38" t="str">
        <f ca="1">IF(Testitaulu_Testtabell!$B$2="","",IF(Testitaulu_Testtabell!C137="","",IF(Asetukset!$B$26=(MID(CELL("filename",C132),FIND("]",CELL("filename",C132))+1,255)),Testitaulu_Testtabell!C137,"")))</f>
        <v/>
      </c>
      <c r="D133" s="19" t="str">
        <f>IF(Aloitus_Start!$D$1="","",IF(B133="","",IF(C133="","",C133-B133)))</f>
        <v/>
      </c>
      <c r="E133" s="45" t="str">
        <f>IF(Aloitus_Start!$D$1="","",IF(B133="","",IF(B133=0,"",IF(B133=" ","",IF(C133="","",(C133/B133)-1)))))</f>
        <v/>
      </c>
      <c r="F133" s="19" t="str">
        <f ca="1">IF($A$3="","",IF(Aloitus_Start!$D$1="","",IF(B133="",IF(Aloitus_Start!$D$1="Suomi","Tieto puuttuu : "&amp;$A133,IF(Aloitus_Start!$D$1="Svenska","Information saknas : "&amp;$A133)),"")))</f>
        <v/>
      </c>
      <c r="G133" s="19" t="str">
        <f ca="1">IF($A$3="","",IF(Aloitus_Start!$D$1="","",IF(C133="",IF(Aloitus_Start!$D$1="Suomi","Tieto puuttuu : "&amp;$A133,IF(Aloitus_Start!$D$1="Svenska","Information saknas : "&amp;$A133)),"")))</f>
        <v/>
      </c>
    </row>
    <row r="134" spans="1:7" x14ac:dyDescent="0.2">
      <c r="A134" s="37" t="str">
        <f ca="1">IF(Testitaulu_Testtabell!$B$2="","",IF(Testitaulu_Testtabell!A138="","",IF(Asetukset!$B$26=(MID(CELL("filename",A133),FIND("]",CELL("filename",A133))+1,255)),Testitaulu_Testtabell!A138,"")))</f>
        <v/>
      </c>
      <c r="B134" s="19" t="str">
        <f ca="1">IF(Testitaulu_Testtabell!$B$2="","",IF(Testitaulu_Testtabell!B138="","",IF(Asetukset!$B$26=(MID(CELL("filename",B133),FIND("]",CELL("filename",B133))+1,255)),Testitaulu_Testtabell!B138,"")))</f>
        <v/>
      </c>
      <c r="C134" s="38" t="str">
        <f ca="1">IF(Testitaulu_Testtabell!$B$2="","",IF(Testitaulu_Testtabell!C138="","",IF(Asetukset!$B$26=(MID(CELL("filename",C133),FIND("]",CELL("filename",C133))+1,255)),Testitaulu_Testtabell!C138,"")))</f>
        <v/>
      </c>
      <c r="D134" s="19" t="str">
        <f>IF(Aloitus_Start!$D$1="","",IF(B134="","",IF(C134="","",C134-B134)))</f>
        <v/>
      </c>
      <c r="E134" s="45" t="str">
        <f>IF(Aloitus_Start!$D$1="","",IF(B134="","",IF(B134=0,"",IF(B134=" ","",IF(C134="","",(C134/B134)-1)))))</f>
        <v/>
      </c>
      <c r="F134" s="19" t="str">
        <f ca="1">IF($A$3="","",IF(Aloitus_Start!$D$1="","",IF(B134="",IF(Aloitus_Start!$D$1="Suomi","Tieto puuttuu : "&amp;$A134,IF(Aloitus_Start!$D$1="Svenska","Information saknas : "&amp;$A134)),"")))</f>
        <v/>
      </c>
      <c r="G134" s="19" t="str">
        <f ca="1">IF($A$3="","",IF(Aloitus_Start!$D$1="","",IF(C134="",IF(Aloitus_Start!$D$1="Suomi","Tieto puuttuu : "&amp;$A134,IF(Aloitus_Start!$D$1="Svenska","Information saknas : "&amp;$A134)),"")))</f>
        <v/>
      </c>
    </row>
    <row r="135" spans="1:7" x14ac:dyDescent="0.2">
      <c r="A135" s="37" t="str">
        <f ca="1">IF(Testitaulu_Testtabell!$B$2="","",IF(Testitaulu_Testtabell!A139="","",IF(Asetukset!$B$26=(MID(CELL("filename",A134),FIND("]",CELL("filename",A134))+1,255)),Testitaulu_Testtabell!A139,"")))</f>
        <v/>
      </c>
      <c r="B135" s="19" t="str">
        <f ca="1">IF(Testitaulu_Testtabell!$B$2="","",IF(Testitaulu_Testtabell!B139="","",IF(Asetukset!$B$26=(MID(CELL("filename",B134),FIND("]",CELL("filename",B134))+1,255)),Testitaulu_Testtabell!B139,"")))</f>
        <v/>
      </c>
      <c r="C135" s="38" t="str">
        <f ca="1">IF(Testitaulu_Testtabell!$B$2="","",IF(Testitaulu_Testtabell!C139="","",IF(Asetukset!$B$26=(MID(CELL("filename",C134),FIND("]",CELL("filename",C134))+1,255)),Testitaulu_Testtabell!C139,"")))</f>
        <v/>
      </c>
      <c r="D135" s="19" t="str">
        <f>IF(Aloitus_Start!$D$1="","",IF(B135="","",IF(C135="","",C135-B135)))</f>
        <v/>
      </c>
      <c r="E135" s="45" t="str">
        <f>IF(Aloitus_Start!$D$1="","",IF(B135="","",IF(B135=0,"",IF(B135=" ","",IF(C135="","",(C135/B135)-1)))))</f>
        <v/>
      </c>
      <c r="F135" s="19" t="str">
        <f ca="1">IF($A$3="","",IF(Aloitus_Start!$D$1="","",IF(B135="",IF(Aloitus_Start!$D$1="Suomi","Tieto puuttuu : "&amp;$A135,IF(Aloitus_Start!$D$1="Svenska","Information saknas : "&amp;$A135)),"")))</f>
        <v/>
      </c>
      <c r="G135" s="19" t="str">
        <f ca="1">IF($A$3="","",IF(Aloitus_Start!$D$1="","",IF(C135="",IF(Aloitus_Start!$D$1="Suomi","Tieto puuttuu : "&amp;$A135,IF(Aloitus_Start!$D$1="Svenska","Information saknas : "&amp;$A135)),"")))</f>
        <v/>
      </c>
    </row>
    <row r="136" spans="1:7" x14ac:dyDescent="0.2">
      <c r="A136" s="37" t="str">
        <f ca="1">IF(Testitaulu_Testtabell!$B$2="","",IF(Testitaulu_Testtabell!A140="","",IF(Asetukset!$B$26=(MID(CELL("filename",A135),FIND("]",CELL("filename",A135))+1,255)),Testitaulu_Testtabell!A140,"")))</f>
        <v/>
      </c>
      <c r="B136" s="19" t="str">
        <f ca="1">IF(Testitaulu_Testtabell!$B$2="","",IF(Testitaulu_Testtabell!B140="","",IF(Asetukset!$B$26=(MID(CELL("filename",B135),FIND("]",CELL("filename",B135))+1,255)),Testitaulu_Testtabell!B140,"")))</f>
        <v/>
      </c>
      <c r="C136" s="38" t="str">
        <f ca="1">IF(Testitaulu_Testtabell!$B$2="","",IF(Testitaulu_Testtabell!C140="","",IF(Asetukset!$B$26=(MID(CELL("filename",C135),FIND("]",CELL("filename",C135))+1,255)),Testitaulu_Testtabell!C140,"")))</f>
        <v/>
      </c>
      <c r="D136" s="19" t="str">
        <f>IF(Aloitus_Start!$D$1="","",IF(B136="","",IF(C136="","",C136-B136)))</f>
        <v/>
      </c>
      <c r="E136" s="45" t="str">
        <f>IF(Aloitus_Start!$D$1="","",IF(B136="","",IF(B136=0,"",IF(B136=" ","",IF(C136="","",(C136/B136)-1)))))</f>
        <v/>
      </c>
      <c r="F136" s="19" t="str">
        <f ca="1">IF($A$3="","",IF(Aloitus_Start!$D$1="","",IF(B136="",IF(Aloitus_Start!$D$1="Suomi","Tieto puuttuu : "&amp;$A136,IF(Aloitus_Start!$D$1="Svenska","Information saknas : "&amp;$A136)),"")))</f>
        <v/>
      </c>
      <c r="G136" s="19" t="str">
        <f ca="1">IF($A$3="","",IF(Aloitus_Start!$D$1="","",IF(C136="",IF(Aloitus_Start!$D$1="Suomi","Tieto puuttuu : "&amp;$A136,IF(Aloitus_Start!$D$1="Svenska","Information saknas : "&amp;$A136)),"")))</f>
        <v/>
      </c>
    </row>
    <row r="137" spans="1:7" x14ac:dyDescent="0.2">
      <c r="A137" s="37" t="str">
        <f ca="1">IF(Testitaulu_Testtabell!$B$2="","",IF(Testitaulu_Testtabell!A141="","",IF(Asetukset!$B$26=(MID(CELL("filename",A136),FIND("]",CELL("filename",A136))+1,255)),Testitaulu_Testtabell!A141,"")))</f>
        <v/>
      </c>
      <c r="B137" s="19" t="str">
        <f ca="1">IF(Testitaulu_Testtabell!$B$2="","",IF(Testitaulu_Testtabell!B141="","",IF(Asetukset!$B$26=(MID(CELL("filename",B136),FIND("]",CELL("filename",B136))+1,255)),Testitaulu_Testtabell!B141,"")))</f>
        <v/>
      </c>
      <c r="C137" s="38" t="str">
        <f ca="1">IF(Testitaulu_Testtabell!$B$2="","",IF(Testitaulu_Testtabell!C141="","",IF(Asetukset!$B$26=(MID(CELL("filename",C136),FIND("]",CELL("filename",C136))+1,255)),Testitaulu_Testtabell!C141,"")))</f>
        <v/>
      </c>
      <c r="D137" s="19" t="str">
        <f>IF(Aloitus_Start!$D$1="","",IF(B137="","",IF(C137="","",C137-B137)))</f>
        <v/>
      </c>
      <c r="E137" s="45" t="str">
        <f>IF(Aloitus_Start!$D$1="","",IF(B137="","",IF(B137=0,"",IF(B137=" ","",IF(C137="","",(C137/B137)-1)))))</f>
        <v/>
      </c>
      <c r="F137" s="19" t="str">
        <f ca="1">IF($A$3="","",IF(Aloitus_Start!$D$1="","",IF(B137="",IF(Aloitus_Start!$D$1="Suomi","Tieto puuttuu : "&amp;$A137,IF(Aloitus_Start!$D$1="Svenska","Information saknas : "&amp;$A137)),"")))</f>
        <v/>
      </c>
      <c r="G137" s="19" t="str">
        <f ca="1">IF($A$3="","",IF(Aloitus_Start!$D$1="","",IF(C137="",IF(Aloitus_Start!$D$1="Suomi","Tieto puuttuu : "&amp;$A137,IF(Aloitus_Start!$D$1="Svenska","Information saknas : "&amp;$A137)),"")))</f>
        <v/>
      </c>
    </row>
    <row r="138" spans="1:7" x14ac:dyDescent="0.2">
      <c r="A138" s="37" t="str">
        <f ca="1">IF(Testitaulu_Testtabell!$B$2="","",IF(Testitaulu_Testtabell!A142="","",IF(Asetukset!$B$26=(MID(CELL("filename",A137),FIND("]",CELL("filename",A137))+1,255)),Testitaulu_Testtabell!A142,"")))</f>
        <v/>
      </c>
      <c r="B138" s="19" t="str">
        <f ca="1">IF(Testitaulu_Testtabell!$B$2="","",IF(Testitaulu_Testtabell!B142="","",IF(Asetukset!$B$26=(MID(CELL("filename",B137),FIND("]",CELL("filename",B137))+1,255)),Testitaulu_Testtabell!B142,"")))</f>
        <v/>
      </c>
      <c r="C138" s="38" t="str">
        <f ca="1">IF(Testitaulu_Testtabell!$B$2="","",IF(Testitaulu_Testtabell!C142="","",IF(Asetukset!$B$26=(MID(CELL("filename",C137),FIND("]",CELL("filename",C137))+1,255)),Testitaulu_Testtabell!C142,"")))</f>
        <v/>
      </c>
      <c r="D138" s="19" t="str">
        <f>IF(Aloitus_Start!$D$1="","",IF(B138="","",IF(C138="","",C138-B138)))</f>
        <v/>
      </c>
      <c r="E138" s="45" t="str">
        <f>IF(Aloitus_Start!$D$1="","",IF(B138="","",IF(B138=0,"",IF(B138=" ","",IF(C138="","",(C138/B138)-1)))))</f>
        <v/>
      </c>
      <c r="F138" s="19" t="str">
        <f ca="1">IF($A$3="","",IF(Aloitus_Start!$D$1="","",IF(B138="",IF(Aloitus_Start!$D$1="Suomi","Tieto puuttuu : "&amp;$A138,IF(Aloitus_Start!$D$1="Svenska","Information saknas : "&amp;$A138)),"")))</f>
        <v/>
      </c>
      <c r="G138" s="19" t="str">
        <f ca="1">IF($A$3="","",IF(Aloitus_Start!$D$1="","",IF(C138="",IF(Aloitus_Start!$D$1="Suomi","Tieto puuttuu : "&amp;$A138,IF(Aloitus_Start!$D$1="Svenska","Information saknas : "&amp;$A138)),"")))</f>
        <v/>
      </c>
    </row>
    <row r="139" spans="1:7" x14ac:dyDescent="0.2">
      <c r="A139" s="37" t="str">
        <f ca="1">IF(Testitaulu_Testtabell!$B$2="","",IF(Testitaulu_Testtabell!A143="","",IF(Asetukset!$B$26=(MID(CELL("filename",A138),FIND("]",CELL("filename",A138))+1,255)),Testitaulu_Testtabell!A143,"")))</f>
        <v/>
      </c>
      <c r="B139" s="19" t="str">
        <f ca="1">IF(Testitaulu_Testtabell!$B$2="","",IF(Testitaulu_Testtabell!B143="","",IF(Asetukset!$B$26=(MID(CELL("filename",B138),FIND("]",CELL("filename",B138))+1,255)),Testitaulu_Testtabell!B143,"")))</f>
        <v/>
      </c>
      <c r="C139" s="38" t="str">
        <f ca="1">IF(Testitaulu_Testtabell!$B$2="","",IF(Testitaulu_Testtabell!C143="","",IF(Asetukset!$B$26=(MID(CELL("filename",C138),FIND("]",CELL("filename",C138))+1,255)),Testitaulu_Testtabell!C143,"")))</f>
        <v/>
      </c>
      <c r="D139" s="19" t="str">
        <f>IF(Aloitus_Start!$D$1="","",IF(B139="","",IF(C139="","",C139-B139)))</f>
        <v/>
      </c>
      <c r="E139" s="45" t="str">
        <f>IF(Aloitus_Start!$D$1="","",IF(B139="","",IF(B139=0,"",IF(B139=" ","",IF(C139="","",(C139/B139)-1)))))</f>
        <v/>
      </c>
      <c r="F139" s="19" t="str">
        <f ca="1">IF($A$3="","",IF(Aloitus_Start!$D$1="","",IF(B139="",IF(Aloitus_Start!$D$1="Suomi","Tieto puuttuu : "&amp;$A139,IF(Aloitus_Start!$D$1="Svenska","Information saknas : "&amp;$A139)),"")))</f>
        <v/>
      </c>
      <c r="G139" s="19" t="str">
        <f ca="1">IF($A$3="","",IF(Aloitus_Start!$D$1="","",IF(C139="",IF(Aloitus_Start!$D$1="Suomi","Tieto puuttuu : "&amp;$A139,IF(Aloitus_Start!$D$1="Svenska","Information saknas : "&amp;$A139)),"")))</f>
        <v/>
      </c>
    </row>
    <row r="140" spans="1:7" x14ac:dyDescent="0.2">
      <c r="A140" s="37" t="str">
        <f ca="1">IF(Testitaulu_Testtabell!$B$2="","",IF(Testitaulu_Testtabell!A144="","",IF(Asetukset!$B$26=(MID(CELL("filename",A139),FIND("]",CELL("filename",A139))+1,255)),Testitaulu_Testtabell!A144,"")))</f>
        <v/>
      </c>
      <c r="B140" s="19" t="str">
        <f ca="1">IF(Testitaulu_Testtabell!$B$2="","",IF(Testitaulu_Testtabell!B144="","",IF(Asetukset!$B$26=(MID(CELL("filename",B139),FIND("]",CELL("filename",B139))+1,255)),Testitaulu_Testtabell!B144,"")))</f>
        <v/>
      </c>
      <c r="C140" s="38" t="str">
        <f ca="1">IF(Testitaulu_Testtabell!$B$2="","",IF(Testitaulu_Testtabell!C144="","",IF(Asetukset!$B$26=(MID(CELL("filename",C139),FIND("]",CELL("filename",C139))+1,255)),Testitaulu_Testtabell!C144,"")))</f>
        <v/>
      </c>
      <c r="D140" s="19" t="str">
        <f>IF(Aloitus_Start!$D$1="","",IF(B140="","",IF(C140="","",C140-B140)))</f>
        <v/>
      </c>
      <c r="E140" s="45" t="str">
        <f>IF(Aloitus_Start!$D$1="","",IF(B140="","",IF(B140=0,"",IF(B140=" ","",IF(C140="","",(C140/B140)-1)))))</f>
        <v/>
      </c>
      <c r="F140" s="19" t="str">
        <f ca="1">IF($A$3="","",IF(Aloitus_Start!$D$1="","",IF(B140="",IF(Aloitus_Start!$D$1="Suomi","Tieto puuttuu : "&amp;$A140,IF(Aloitus_Start!$D$1="Svenska","Information saknas : "&amp;$A140)),"")))</f>
        <v/>
      </c>
      <c r="G140" s="19" t="str">
        <f ca="1">IF($A$3="","",IF(Aloitus_Start!$D$1="","",IF(C140="",IF(Aloitus_Start!$D$1="Suomi","Tieto puuttuu : "&amp;$A140,IF(Aloitus_Start!$D$1="Svenska","Information saknas : "&amp;$A140)),"")))</f>
        <v/>
      </c>
    </row>
    <row r="141" spans="1:7" x14ac:dyDescent="0.2">
      <c r="A141" s="37" t="str">
        <f ca="1">IF(Testitaulu_Testtabell!$B$2="","",IF(Testitaulu_Testtabell!A145="","",IF(Asetukset!$B$26=(MID(CELL("filename",A140),FIND("]",CELL("filename",A140))+1,255)),Testitaulu_Testtabell!A145,"")))</f>
        <v/>
      </c>
      <c r="B141" s="19" t="str">
        <f ca="1">IF(Testitaulu_Testtabell!$B$2="","",IF(Testitaulu_Testtabell!B145="","",IF(Asetukset!$B$26=(MID(CELL("filename",B140),FIND("]",CELL("filename",B140))+1,255)),Testitaulu_Testtabell!B145,"")))</f>
        <v/>
      </c>
      <c r="C141" s="38" t="str">
        <f ca="1">IF(Testitaulu_Testtabell!$B$2="","",IF(Testitaulu_Testtabell!C145="","",IF(Asetukset!$B$26=(MID(CELL("filename",C140),FIND("]",CELL("filename",C140))+1,255)),Testitaulu_Testtabell!C145,"")))</f>
        <v/>
      </c>
      <c r="D141" s="19" t="str">
        <f>IF(Aloitus_Start!$D$1="","",IF(B141="","",IF(C141="","",C141-B141)))</f>
        <v/>
      </c>
      <c r="E141" s="45" t="str">
        <f>IF(Aloitus_Start!$D$1="","",IF(B141="","",IF(B141=0,"",IF(B141=" ","",IF(C141="","",(C141/B141)-1)))))</f>
        <v/>
      </c>
      <c r="F141" s="19" t="str">
        <f ca="1">IF($A$3="","",IF(Aloitus_Start!$D$1="","",IF(B141="",IF(Aloitus_Start!$D$1="Suomi","Tieto puuttuu : "&amp;$A141,IF(Aloitus_Start!$D$1="Svenska","Information saknas : "&amp;$A141)),"")))</f>
        <v/>
      </c>
      <c r="G141" s="19" t="str">
        <f ca="1">IF($A$3="","",IF(Aloitus_Start!$D$1="","",IF(C141="",IF(Aloitus_Start!$D$1="Suomi","Tieto puuttuu : "&amp;$A141,IF(Aloitus_Start!$D$1="Svenska","Information saknas : "&amp;$A141)),"")))</f>
        <v/>
      </c>
    </row>
    <row r="142" spans="1:7" x14ac:dyDescent="0.2">
      <c r="A142" s="37" t="str">
        <f ca="1">IF(Testitaulu_Testtabell!$B$2="","",IF(Testitaulu_Testtabell!A146="","",IF(Asetukset!$B$26=(MID(CELL("filename",A141),FIND("]",CELL("filename",A141))+1,255)),Testitaulu_Testtabell!A146,"")))</f>
        <v/>
      </c>
      <c r="B142" s="19" t="str">
        <f ca="1">IF(Testitaulu_Testtabell!$B$2="","",IF(Testitaulu_Testtabell!B146="","",IF(Asetukset!$B$26=(MID(CELL("filename",B141),FIND("]",CELL("filename",B141))+1,255)),Testitaulu_Testtabell!B146,"")))</f>
        <v/>
      </c>
      <c r="C142" s="38" t="str">
        <f ca="1">IF(Testitaulu_Testtabell!$B$2="","",IF(Testitaulu_Testtabell!C146="","",IF(Asetukset!$B$26=(MID(CELL("filename",C141),FIND("]",CELL("filename",C141))+1,255)),Testitaulu_Testtabell!C146,"")))</f>
        <v/>
      </c>
      <c r="D142" s="19" t="str">
        <f>IF(Aloitus_Start!$D$1="","",IF(B142="","",IF(C142="","",C142-B142)))</f>
        <v/>
      </c>
      <c r="E142" s="45" t="str">
        <f>IF(Aloitus_Start!$D$1="","",IF(B142="","",IF(B142=0,"",IF(B142=" ","",IF(C142="","",(C142/B142)-1)))))</f>
        <v/>
      </c>
      <c r="F142" s="19" t="str">
        <f ca="1">IF($A$3="","",IF(Aloitus_Start!$D$1="","",IF(B142="",IF(Aloitus_Start!$D$1="Suomi","Tieto puuttuu : "&amp;$A142,IF(Aloitus_Start!$D$1="Svenska","Information saknas : "&amp;$A142)),"")))</f>
        <v/>
      </c>
      <c r="G142" s="19" t="str">
        <f ca="1">IF($A$3="","",IF(Aloitus_Start!$D$1="","",IF(C142="",IF(Aloitus_Start!$D$1="Suomi","Tieto puuttuu : "&amp;$A142,IF(Aloitus_Start!$D$1="Svenska","Information saknas : "&amp;$A142)),"")))</f>
        <v/>
      </c>
    </row>
    <row r="143" spans="1:7" x14ac:dyDescent="0.2">
      <c r="A143" s="37" t="str">
        <f ca="1">IF(Testitaulu_Testtabell!$B$2="","",IF(Testitaulu_Testtabell!A147="","",IF(Asetukset!$B$26=(MID(CELL("filename",A142),FIND("]",CELL("filename",A142))+1,255)),Testitaulu_Testtabell!A147,"")))</f>
        <v/>
      </c>
      <c r="B143" s="19" t="str">
        <f ca="1">IF(Testitaulu_Testtabell!$B$2="","",IF(Testitaulu_Testtabell!B147="","",IF(Asetukset!$B$26=(MID(CELL("filename",B142),FIND("]",CELL("filename",B142))+1,255)),Testitaulu_Testtabell!B147,"")))</f>
        <v/>
      </c>
      <c r="C143" s="38" t="str">
        <f ca="1">IF(Testitaulu_Testtabell!$B$2="","",IF(Testitaulu_Testtabell!C147="","",IF(Asetukset!$B$26=(MID(CELL("filename",C142),FIND("]",CELL("filename",C142))+1,255)),Testitaulu_Testtabell!C147,"")))</f>
        <v/>
      </c>
      <c r="D143" s="19" t="str">
        <f>IF(Aloitus_Start!$D$1="","",IF(B143="","",IF(C143="","",C143-B143)))</f>
        <v/>
      </c>
      <c r="E143" s="45" t="str">
        <f>IF(Aloitus_Start!$D$1="","",IF(B143="","",IF(B143=0,"",IF(B143=" ","",IF(C143="","",(C143/B143)-1)))))</f>
        <v/>
      </c>
      <c r="F143" s="19" t="str">
        <f ca="1">IF($A$3="","",IF(Aloitus_Start!$D$1="","",IF(B143="",IF(Aloitus_Start!$D$1="Suomi","Tieto puuttuu : "&amp;$A143,IF(Aloitus_Start!$D$1="Svenska","Information saknas : "&amp;$A143)),"")))</f>
        <v/>
      </c>
      <c r="G143" s="19" t="str">
        <f ca="1">IF($A$3="","",IF(Aloitus_Start!$D$1="","",IF(C143="",IF(Aloitus_Start!$D$1="Suomi","Tieto puuttuu : "&amp;$A143,IF(Aloitus_Start!$D$1="Svenska","Information saknas : "&amp;$A143)),"")))</f>
        <v/>
      </c>
    </row>
    <row r="144" spans="1:7" x14ac:dyDescent="0.2">
      <c r="A144" s="37" t="str">
        <f ca="1">IF(Testitaulu_Testtabell!$B$2="","",IF(Testitaulu_Testtabell!A148="","",IF(Asetukset!$B$26=(MID(CELL("filename",A143),FIND("]",CELL("filename",A143))+1,255)),Testitaulu_Testtabell!A148,"")))</f>
        <v/>
      </c>
      <c r="B144" s="19" t="str">
        <f ca="1">IF(Testitaulu_Testtabell!$B$2="","",IF(Testitaulu_Testtabell!B148="","",IF(Asetukset!$B$26=(MID(CELL("filename",B143),FIND("]",CELL("filename",B143))+1,255)),Testitaulu_Testtabell!B148,"")))</f>
        <v/>
      </c>
      <c r="C144" s="38" t="str">
        <f ca="1">IF(Testitaulu_Testtabell!$B$2="","",IF(Testitaulu_Testtabell!C148="","",IF(Asetukset!$B$26=(MID(CELL("filename",C143),FIND("]",CELL("filename",C143))+1,255)),Testitaulu_Testtabell!C148,"")))</f>
        <v/>
      </c>
      <c r="D144" s="19" t="str">
        <f>IF(Aloitus_Start!$D$1="","",IF(B144="","",IF(C144="","",C144-B144)))</f>
        <v/>
      </c>
      <c r="E144" s="45" t="str">
        <f>IF(Aloitus_Start!$D$1="","",IF(B144="","",IF(B144=0,"",IF(B144=" ","",IF(C144="","",(C144/B144)-1)))))</f>
        <v/>
      </c>
      <c r="F144" s="19" t="str">
        <f ca="1">IF($A$3="","",IF(Aloitus_Start!$D$1="","",IF(B144="",IF(Aloitus_Start!$D$1="Suomi","Tieto puuttuu : "&amp;$A144,IF(Aloitus_Start!$D$1="Svenska","Information saknas : "&amp;$A144)),"")))</f>
        <v/>
      </c>
      <c r="G144" s="19" t="str">
        <f ca="1">IF($A$3="","",IF(Aloitus_Start!$D$1="","",IF(C144="",IF(Aloitus_Start!$D$1="Suomi","Tieto puuttuu : "&amp;$A144,IF(Aloitus_Start!$D$1="Svenska","Information saknas : "&amp;$A144)),"")))</f>
        <v/>
      </c>
    </row>
    <row r="145" spans="1:7" x14ac:dyDescent="0.2">
      <c r="A145" s="37" t="str">
        <f ca="1">IF(Testitaulu_Testtabell!$B$2="","",IF(Testitaulu_Testtabell!A149="","",IF(Asetukset!$B$26=(MID(CELL("filename",A144),FIND("]",CELL("filename",A144))+1,255)),Testitaulu_Testtabell!A149,"")))</f>
        <v/>
      </c>
      <c r="B145" s="19" t="str">
        <f ca="1">IF(Testitaulu_Testtabell!$B$2="","",IF(Testitaulu_Testtabell!B149="","",IF(Asetukset!$B$26=(MID(CELL("filename",B144),FIND("]",CELL("filename",B144))+1,255)),Testitaulu_Testtabell!B149,"")))</f>
        <v/>
      </c>
      <c r="C145" s="38" t="str">
        <f ca="1">IF(Testitaulu_Testtabell!$B$2="","",IF(Testitaulu_Testtabell!C149="","",IF(Asetukset!$B$26=(MID(CELL("filename",C144),FIND("]",CELL("filename",C144))+1,255)),Testitaulu_Testtabell!C149,"")))</f>
        <v/>
      </c>
      <c r="D145" s="19" t="str">
        <f>IF(Aloitus_Start!$D$1="","",IF(B145="","",IF(C145="","",C145-B145)))</f>
        <v/>
      </c>
      <c r="E145" s="45" t="str">
        <f>IF(Aloitus_Start!$D$1="","",IF(B145="","",IF(B145=0,"",IF(B145=" ","",IF(C145="","",(C145/B145)-1)))))</f>
        <v/>
      </c>
      <c r="F145" s="19" t="str">
        <f ca="1">IF($A$3="","",IF(Aloitus_Start!$D$1="","",IF(B145="",IF(Aloitus_Start!$D$1="Suomi","Tieto puuttuu : "&amp;$A145,IF(Aloitus_Start!$D$1="Svenska","Information saknas : "&amp;$A145)),"")))</f>
        <v/>
      </c>
      <c r="G145" s="19" t="str">
        <f ca="1">IF($A$3="","",IF(Aloitus_Start!$D$1="","",IF(C145="",IF(Aloitus_Start!$D$1="Suomi","Tieto puuttuu : "&amp;$A145,IF(Aloitus_Start!$D$1="Svenska","Information saknas : "&amp;$A145)),"")))</f>
        <v/>
      </c>
    </row>
    <row r="146" spans="1:7" x14ac:dyDescent="0.2">
      <c r="A146" s="37" t="str">
        <f ca="1">IF(Testitaulu_Testtabell!$B$2="","",IF(Testitaulu_Testtabell!A150="","",IF(Asetukset!$B$26=(MID(CELL("filename",A145),FIND("]",CELL("filename",A145))+1,255)),Testitaulu_Testtabell!A150,"")))</f>
        <v/>
      </c>
      <c r="B146" s="19" t="str">
        <f ca="1">IF(Testitaulu_Testtabell!$B$2="","",IF(Testitaulu_Testtabell!B150="","",IF(Asetukset!$B$26=(MID(CELL("filename",B145),FIND("]",CELL("filename",B145))+1,255)),Testitaulu_Testtabell!B150,"")))</f>
        <v/>
      </c>
      <c r="C146" s="38" t="str">
        <f ca="1">IF(Testitaulu_Testtabell!$B$2="","",IF(Testitaulu_Testtabell!C150="","",IF(Asetukset!$B$26=(MID(CELL("filename",C145),FIND("]",CELL("filename",C145))+1,255)),Testitaulu_Testtabell!C150,"")))</f>
        <v/>
      </c>
      <c r="D146" s="19" t="str">
        <f>IF(Aloitus_Start!$D$1="","",IF(B146="","",IF(C146="","",C146-B146)))</f>
        <v/>
      </c>
      <c r="E146" s="45" t="str">
        <f>IF(Aloitus_Start!$D$1="","",IF(B146="","",IF(B146=0,"",IF(B146=" ","",IF(C146="","",(C146/B146)-1)))))</f>
        <v/>
      </c>
      <c r="F146" s="19" t="str">
        <f ca="1">IF($A$3="","",IF(Aloitus_Start!$D$1="","",IF(B146="",IF(Aloitus_Start!$D$1="Suomi","Tieto puuttuu : "&amp;$A146,IF(Aloitus_Start!$D$1="Svenska","Information saknas : "&amp;$A146)),"")))</f>
        <v/>
      </c>
      <c r="G146" s="19" t="str">
        <f ca="1">IF($A$3="","",IF(Aloitus_Start!$D$1="","",IF(C146="",IF(Aloitus_Start!$D$1="Suomi","Tieto puuttuu : "&amp;$A146,IF(Aloitus_Start!$D$1="Svenska","Information saknas : "&amp;$A146)),"")))</f>
        <v/>
      </c>
    </row>
    <row r="147" spans="1:7" x14ac:dyDescent="0.2">
      <c r="A147" s="37" t="str">
        <f ca="1">IF(Testitaulu_Testtabell!$B$2="","",IF(Testitaulu_Testtabell!A151="","",IF(Asetukset!$B$26=(MID(CELL("filename",A146),FIND("]",CELL("filename",A146))+1,255)),Testitaulu_Testtabell!A151,"")))</f>
        <v/>
      </c>
      <c r="B147" s="19" t="str">
        <f ca="1">IF(Testitaulu_Testtabell!$B$2="","",IF(Testitaulu_Testtabell!B151="","",IF(Asetukset!$B$26=(MID(CELL("filename",B146),FIND("]",CELL("filename",B146))+1,255)),Testitaulu_Testtabell!B151,"")))</f>
        <v/>
      </c>
      <c r="C147" s="38" t="str">
        <f ca="1">IF(Testitaulu_Testtabell!$B$2="","",IF(Testitaulu_Testtabell!C151="","",IF(Asetukset!$B$26=(MID(CELL("filename",C146),FIND("]",CELL("filename",C146))+1,255)),Testitaulu_Testtabell!C151,"")))</f>
        <v/>
      </c>
      <c r="D147" s="19" t="str">
        <f>IF(Aloitus_Start!$D$1="","",IF(B147="","",IF(C147="","",C147-B147)))</f>
        <v/>
      </c>
      <c r="E147" s="45" t="str">
        <f>IF(Aloitus_Start!$D$1="","",IF(B147="","",IF(B147=0,"",IF(B147=" ","",IF(C147="","",(C147/B147)-1)))))</f>
        <v/>
      </c>
      <c r="F147" s="19" t="str">
        <f ca="1">IF($A$3="","",IF(Aloitus_Start!$D$1="","",IF(B147="",IF(Aloitus_Start!$D$1="Suomi","Tieto puuttuu : "&amp;$A147,IF(Aloitus_Start!$D$1="Svenska","Information saknas : "&amp;$A147)),"")))</f>
        <v/>
      </c>
      <c r="G147" s="19" t="str">
        <f ca="1">IF($A$3="","",IF(Aloitus_Start!$D$1="","",IF(C147="",IF(Aloitus_Start!$D$1="Suomi","Tieto puuttuu : "&amp;$A147,IF(Aloitus_Start!$D$1="Svenska","Information saknas : "&amp;$A147)),"")))</f>
        <v/>
      </c>
    </row>
    <row r="148" spans="1:7" x14ac:dyDescent="0.2">
      <c r="A148" s="37" t="str">
        <f ca="1">IF(Testitaulu_Testtabell!$B$2="","",IF(Testitaulu_Testtabell!A152="","",IF(Asetukset!$B$26=(MID(CELL("filename",A147),FIND("]",CELL("filename",A147))+1,255)),Testitaulu_Testtabell!A152,"")))</f>
        <v/>
      </c>
      <c r="B148" s="19" t="str">
        <f ca="1">IF(Testitaulu_Testtabell!$B$2="","",IF(Testitaulu_Testtabell!B152="","",IF(Asetukset!$B$26=(MID(CELL("filename",B147),FIND("]",CELL("filename",B147))+1,255)),Testitaulu_Testtabell!B152,"")))</f>
        <v/>
      </c>
      <c r="C148" s="38" t="str">
        <f ca="1">IF(Testitaulu_Testtabell!$B$2="","",IF(Testitaulu_Testtabell!C152="","",IF(Asetukset!$B$26=(MID(CELL("filename",C147),FIND("]",CELL("filename",C147))+1,255)),Testitaulu_Testtabell!C152,"")))</f>
        <v/>
      </c>
      <c r="D148" s="19" t="str">
        <f>IF(Aloitus_Start!$D$1="","",IF(B148="","",IF(C148="","",C148-B148)))</f>
        <v/>
      </c>
      <c r="E148" s="45" t="str">
        <f>IF(Aloitus_Start!$D$1="","",IF(B148="","",IF(B148=0,"",IF(B148=" ","",IF(C148="","",(C148/B148)-1)))))</f>
        <v/>
      </c>
      <c r="F148" s="19" t="str">
        <f ca="1">IF($A$3="","",IF(Aloitus_Start!$D$1="","",IF(B148="",IF(Aloitus_Start!$D$1="Suomi","Tieto puuttuu : "&amp;$A148,IF(Aloitus_Start!$D$1="Svenska","Information saknas : "&amp;$A148)),"")))</f>
        <v/>
      </c>
      <c r="G148" s="19" t="str">
        <f ca="1">IF($A$3="","",IF(Aloitus_Start!$D$1="","",IF(C148="",IF(Aloitus_Start!$D$1="Suomi","Tieto puuttuu : "&amp;$A148,IF(Aloitus_Start!$D$1="Svenska","Information saknas : "&amp;$A148)),"")))</f>
        <v/>
      </c>
    </row>
    <row r="149" spans="1:7" x14ac:dyDescent="0.2">
      <c r="A149" s="37" t="str">
        <f ca="1">IF(Testitaulu_Testtabell!$B$2="","",IF(Testitaulu_Testtabell!A153="","",IF(Asetukset!$B$26=(MID(CELL("filename",A148),FIND("]",CELL("filename",A148))+1,255)),Testitaulu_Testtabell!A153,"")))</f>
        <v/>
      </c>
      <c r="B149" s="19" t="str">
        <f ca="1">IF(Testitaulu_Testtabell!$B$2="","",IF(Testitaulu_Testtabell!B153="","",IF(Asetukset!$B$26=(MID(CELL("filename",B148),FIND("]",CELL("filename",B148))+1,255)),Testitaulu_Testtabell!B153,"")))</f>
        <v/>
      </c>
      <c r="C149" s="38" t="str">
        <f ca="1">IF(Testitaulu_Testtabell!$B$2="","",IF(Testitaulu_Testtabell!C153="","",IF(Asetukset!$B$26=(MID(CELL("filename",C148),FIND("]",CELL("filename",C148))+1,255)),Testitaulu_Testtabell!C153,"")))</f>
        <v/>
      </c>
      <c r="D149" s="19" t="str">
        <f>IF(Aloitus_Start!$D$1="","",IF(B149="","",IF(C149="","",C149-B149)))</f>
        <v/>
      </c>
      <c r="E149" s="45" t="str">
        <f>IF(Aloitus_Start!$D$1="","",IF(B149="","",IF(B149=0,"",IF(B149=" ","",IF(C149="","",(C149/B149)-1)))))</f>
        <v/>
      </c>
      <c r="F149" s="19" t="str">
        <f ca="1">IF($A$3="","",IF(Aloitus_Start!$D$1="","",IF(B149="",IF(Aloitus_Start!$D$1="Suomi","Tieto puuttuu : "&amp;$A149,IF(Aloitus_Start!$D$1="Svenska","Information saknas : "&amp;$A149)),"")))</f>
        <v/>
      </c>
      <c r="G149" s="19" t="str">
        <f ca="1">IF($A$3="","",IF(Aloitus_Start!$D$1="","",IF(C149="",IF(Aloitus_Start!$D$1="Suomi","Tieto puuttuu : "&amp;$A149,IF(Aloitus_Start!$D$1="Svenska","Information saknas : "&amp;$A149)),"")))</f>
        <v/>
      </c>
    </row>
    <row r="150" spans="1:7" x14ac:dyDescent="0.2">
      <c r="A150" s="37" t="str">
        <f ca="1">IF(Testitaulu_Testtabell!$B$2="","",IF(Testitaulu_Testtabell!A154="","",IF(Asetukset!$B$26=(MID(CELL("filename",A149),FIND("]",CELL("filename",A149))+1,255)),Testitaulu_Testtabell!A154,"")))</f>
        <v/>
      </c>
      <c r="B150" s="19" t="str">
        <f ca="1">IF(Testitaulu_Testtabell!$B$2="","",IF(Testitaulu_Testtabell!B154="","",IF(Asetukset!$B$26=(MID(CELL("filename",B149),FIND("]",CELL("filename",B149))+1,255)),Testitaulu_Testtabell!B154,"")))</f>
        <v/>
      </c>
      <c r="C150" s="38" t="str">
        <f ca="1">IF(Testitaulu_Testtabell!$B$2="","",IF(Testitaulu_Testtabell!C154="","",IF(Asetukset!$B$26=(MID(CELL("filename",C149),FIND("]",CELL("filename",C149))+1,255)),Testitaulu_Testtabell!C154,"")))</f>
        <v/>
      </c>
      <c r="D150" s="19" t="str">
        <f>IF(Aloitus_Start!$D$1="","",IF(B150="","",IF(C150="","",C150-B150)))</f>
        <v/>
      </c>
      <c r="E150" s="45" t="str">
        <f>IF(Aloitus_Start!$D$1="","",IF(B150="","",IF(B150=0,"",IF(B150=" ","",IF(C150="","",(C150/B150)-1)))))</f>
        <v/>
      </c>
      <c r="F150" s="19" t="str">
        <f ca="1">IF($A$3="","",IF(Aloitus_Start!$D$1="","",IF(B150="",IF(Aloitus_Start!$D$1="Suomi","Tieto puuttuu : "&amp;$A150,IF(Aloitus_Start!$D$1="Svenska","Information saknas : "&amp;$A150)),"")))</f>
        <v/>
      </c>
      <c r="G150" s="19" t="str">
        <f ca="1">IF($A$3="","",IF(Aloitus_Start!$D$1="","",IF(C150="",IF(Aloitus_Start!$D$1="Suomi","Tieto puuttuu : "&amp;$A150,IF(Aloitus_Start!$D$1="Svenska","Information saknas : "&amp;$A150)),"")))</f>
        <v/>
      </c>
    </row>
    <row r="151" spans="1:7" x14ac:dyDescent="0.2">
      <c r="A151" s="37" t="str">
        <f ca="1">IF(Testitaulu_Testtabell!$B$2="","",IF(Testitaulu_Testtabell!A155="","",IF(Asetukset!$B$26=(MID(CELL("filename",A150),FIND("]",CELL("filename",A150))+1,255)),Testitaulu_Testtabell!A155,"")))</f>
        <v/>
      </c>
      <c r="B151" s="19" t="str">
        <f ca="1">IF(Testitaulu_Testtabell!$B$2="","",IF(Testitaulu_Testtabell!B155="","",IF(Asetukset!$B$26=(MID(CELL("filename",B150),FIND("]",CELL("filename",B150))+1,255)),Testitaulu_Testtabell!B155,"")))</f>
        <v/>
      </c>
      <c r="C151" s="38" t="str">
        <f ca="1">IF(Testitaulu_Testtabell!$B$2="","",IF(Testitaulu_Testtabell!C155="","",IF(Asetukset!$B$26=(MID(CELL("filename",C150),FIND("]",CELL("filename",C150))+1,255)),Testitaulu_Testtabell!C155,"")))</f>
        <v/>
      </c>
      <c r="D151" s="19" t="str">
        <f>IF(Aloitus_Start!$D$1="","",IF(B151="","",IF(C151="","",C151-B151)))</f>
        <v/>
      </c>
      <c r="E151" s="45" t="str">
        <f>IF(Aloitus_Start!$D$1="","",IF(B151="","",IF(B151=0,"",IF(B151=" ","",IF(C151="","",(C151/B151)-1)))))</f>
        <v/>
      </c>
      <c r="F151" s="19" t="str">
        <f ca="1">IF($A$3="","",IF(Aloitus_Start!$D$1="","",IF(B151="",IF(Aloitus_Start!$D$1="Suomi","Tieto puuttuu : "&amp;$A151,IF(Aloitus_Start!$D$1="Svenska","Information saknas : "&amp;$A151)),"")))</f>
        <v/>
      </c>
      <c r="G151" s="19" t="str">
        <f ca="1">IF($A$3="","",IF(Aloitus_Start!$D$1="","",IF(C151="",IF(Aloitus_Start!$D$1="Suomi","Tieto puuttuu : "&amp;$A151,IF(Aloitus_Start!$D$1="Svenska","Information saknas : "&amp;$A151)),"")))</f>
        <v/>
      </c>
    </row>
    <row r="152" spans="1:7" x14ac:dyDescent="0.2">
      <c r="A152" s="37" t="str">
        <f ca="1">IF(Testitaulu_Testtabell!$B$2="","",IF(Testitaulu_Testtabell!A156="","",IF(Asetukset!$B$26=(MID(CELL("filename",A151),FIND("]",CELL("filename",A151))+1,255)),Testitaulu_Testtabell!A156,"")))</f>
        <v/>
      </c>
      <c r="B152" s="19" t="str">
        <f ca="1">IF(Testitaulu_Testtabell!$B$2="","",IF(Testitaulu_Testtabell!B156="","",IF(Asetukset!$B$26=(MID(CELL("filename",B151),FIND("]",CELL("filename",B151))+1,255)),Testitaulu_Testtabell!B156,"")))</f>
        <v/>
      </c>
      <c r="C152" s="38" t="str">
        <f ca="1">IF(Testitaulu_Testtabell!$B$2="","",IF(Testitaulu_Testtabell!C156="","",IF(Asetukset!$B$26=(MID(CELL("filename",C151),FIND("]",CELL("filename",C151))+1,255)),Testitaulu_Testtabell!C156,"")))</f>
        <v/>
      </c>
      <c r="D152" s="19" t="str">
        <f>IF(Aloitus_Start!$D$1="","",IF(B152="","",IF(C152="","",C152-B152)))</f>
        <v/>
      </c>
      <c r="E152" s="45" t="str">
        <f>IF(Aloitus_Start!$D$1="","",IF(B152="","",IF(B152=0,"",IF(B152=" ","",IF(C152="","",(C152/B152)-1)))))</f>
        <v/>
      </c>
      <c r="F152" s="19" t="str">
        <f ca="1">IF($A$3="","",IF(Aloitus_Start!$D$1="","",IF(B152="",IF(Aloitus_Start!$D$1="Suomi","Tieto puuttuu : "&amp;$A152,IF(Aloitus_Start!$D$1="Svenska","Information saknas : "&amp;$A152)),"")))</f>
        <v/>
      </c>
      <c r="G152" s="19" t="str">
        <f ca="1">IF($A$3="","",IF(Aloitus_Start!$D$1="","",IF(C152="",IF(Aloitus_Start!$D$1="Suomi","Tieto puuttuu : "&amp;$A152,IF(Aloitus_Start!$D$1="Svenska","Information saknas : "&amp;$A152)),"")))</f>
        <v/>
      </c>
    </row>
    <row r="153" spans="1:7" x14ac:dyDescent="0.2">
      <c r="A153" s="37" t="str">
        <f ca="1">IF(Testitaulu_Testtabell!$B$2="","",IF(Testitaulu_Testtabell!A157="","",IF(Asetukset!$B$26=(MID(CELL("filename",A152),FIND("]",CELL("filename",A152))+1,255)),Testitaulu_Testtabell!A157,"")))</f>
        <v/>
      </c>
      <c r="B153" s="19" t="str">
        <f ca="1">IF(Testitaulu_Testtabell!$B$2="","",IF(Testitaulu_Testtabell!B157="","",IF(Asetukset!$B$26=(MID(CELL("filename",B152),FIND("]",CELL("filename",B152))+1,255)),Testitaulu_Testtabell!B157,"")))</f>
        <v/>
      </c>
      <c r="C153" s="38" t="str">
        <f ca="1">IF(Testitaulu_Testtabell!$B$2="","",IF(Testitaulu_Testtabell!C157="","",IF(Asetukset!$B$26=(MID(CELL("filename",C152),FIND("]",CELL("filename",C152))+1,255)),Testitaulu_Testtabell!C157,"")))</f>
        <v/>
      </c>
      <c r="D153" s="19" t="str">
        <f>IF(Aloitus_Start!$D$1="","",IF(B153="","",IF(C153="","",C153-B153)))</f>
        <v/>
      </c>
      <c r="E153" s="45" t="str">
        <f>IF(Aloitus_Start!$D$1="","",IF(B153="","",IF(B153=0,"",IF(B153=" ","",IF(C153="","",(C153/B153)-1)))))</f>
        <v/>
      </c>
      <c r="F153" s="19" t="str">
        <f ca="1">IF($A$3="","",IF(Aloitus_Start!$D$1="","",IF(B153="",IF(Aloitus_Start!$D$1="Suomi","Tieto puuttuu : "&amp;$A153,IF(Aloitus_Start!$D$1="Svenska","Information saknas : "&amp;$A153)),"")))</f>
        <v/>
      </c>
      <c r="G153" s="19" t="str">
        <f ca="1">IF($A$3="","",IF(Aloitus_Start!$D$1="","",IF(C153="",IF(Aloitus_Start!$D$1="Suomi","Tieto puuttuu : "&amp;$A153,IF(Aloitus_Start!$D$1="Svenska","Information saknas : "&amp;$A153)),"")))</f>
        <v/>
      </c>
    </row>
    <row r="154" spans="1:7" x14ac:dyDescent="0.2">
      <c r="A154" s="37" t="str">
        <f ca="1">IF(Testitaulu_Testtabell!$B$2="","",IF(Testitaulu_Testtabell!A158="","",IF(Asetukset!$B$26=(MID(CELL("filename",A153),FIND("]",CELL("filename",A153))+1,255)),Testitaulu_Testtabell!A158,"")))</f>
        <v/>
      </c>
      <c r="B154" s="19" t="str">
        <f ca="1">IF(Testitaulu_Testtabell!$B$2="","",IF(Testitaulu_Testtabell!B158="","",IF(Asetukset!$B$26=(MID(CELL("filename",B153),FIND("]",CELL("filename",B153))+1,255)),Testitaulu_Testtabell!B158,"")))</f>
        <v/>
      </c>
      <c r="C154" s="38" t="str">
        <f ca="1">IF(Testitaulu_Testtabell!$B$2="","",IF(Testitaulu_Testtabell!C158="","",IF(Asetukset!$B$26=(MID(CELL("filename",C153),FIND("]",CELL("filename",C153))+1,255)),Testitaulu_Testtabell!C158,"")))</f>
        <v/>
      </c>
      <c r="D154" s="19" t="str">
        <f>IF(Aloitus_Start!$D$1="","",IF(B154="","",IF(C154="","",C154-B154)))</f>
        <v/>
      </c>
      <c r="E154" s="45" t="str">
        <f>IF(Aloitus_Start!$D$1="","",IF(B154="","",IF(B154=0,"",IF(B154=" ","",IF(C154="","",(C154/B154)-1)))))</f>
        <v/>
      </c>
      <c r="F154" s="19" t="str">
        <f ca="1">IF($A$3="","",IF(Aloitus_Start!$D$1="","",IF(B154="",IF(Aloitus_Start!$D$1="Suomi","Tieto puuttuu : "&amp;$A154,IF(Aloitus_Start!$D$1="Svenska","Information saknas : "&amp;$A154)),"")))</f>
        <v/>
      </c>
      <c r="G154" s="19" t="str">
        <f ca="1">IF($A$3="","",IF(Aloitus_Start!$D$1="","",IF(C154="",IF(Aloitus_Start!$D$1="Suomi","Tieto puuttuu : "&amp;$A154,IF(Aloitus_Start!$D$1="Svenska","Information saknas : "&amp;$A154)),"")))</f>
        <v/>
      </c>
    </row>
    <row r="155" spans="1:7" x14ac:dyDescent="0.2">
      <c r="A155" s="37" t="str">
        <f ca="1">IF(Testitaulu_Testtabell!$B$2="","",IF(Testitaulu_Testtabell!A159="","",IF(Asetukset!$B$26=(MID(CELL("filename",A154),FIND("]",CELL("filename",A154))+1,255)),Testitaulu_Testtabell!A159,"")))</f>
        <v/>
      </c>
      <c r="B155" s="19" t="str">
        <f ca="1">IF(Testitaulu_Testtabell!$B$2="","",IF(Testitaulu_Testtabell!B159="","",IF(Asetukset!$B$26=(MID(CELL("filename",B154),FIND("]",CELL("filename",B154))+1,255)),Testitaulu_Testtabell!B159,"")))</f>
        <v/>
      </c>
      <c r="C155" s="38" t="str">
        <f ca="1">IF(Testitaulu_Testtabell!$B$2="","",IF(Testitaulu_Testtabell!C159="","",IF(Asetukset!$B$26=(MID(CELL("filename",C154),FIND("]",CELL("filename",C154))+1,255)),Testitaulu_Testtabell!C159,"")))</f>
        <v/>
      </c>
      <c r="D155" s="19" t="str">
        <f>IF(Aloitus_Start!$D$1="","",IF(B155="","",IF(C155="","",C155-B155)))</f>
        <v/>
      </c>
      <c r="E155" s="45" t="str">
        <f>IF(Aloitus_Start!$D$1="","",IF(B155="","",IF(B155=0,"",IF(B155=" ","",IF(C155="","",(C155/B155)-1)))))</f>
        <v/>
      </c>
      <c r="F155" s="19" t="str">
        <f ca="1">IF($A$3="","",IF(Aloitus_Start!$D$1="","",IF(B155="",IF(Aloitus_Start!$D$1="Suomi","Tieto puuttuu : "&amp;$A155,IF(Aloitus_Start!$D$1="Svenska","Information saknas : "&amp;$A155)),"")))</f>
        <v/>
      </c>
      <c r="G155" s="19" t="str">
        <f ca="1">IF($A$3="","",IF(Aloitus_Start!$D$1="","",IF(C155="",IF(Aloitus_Start!$D$1="Suomi","Tieto puuttuu : "&amp;$A155,IF(Aloitus_Start!$D$1="Svenska","Information saknas : "&amp;$A155)),"")))</f>
        <v/>
      </c>
    </row>
    <row r="156" spans="1:7" x14ac:dyDescent="0.2">
      <c r="A156" s="37" t="str">
        <f ca="1">IF(Testitaulu_Testtabell!$B$2="","",IF(Testitaulu_Testtabell!A160="","",IF(Asetukset!$B$26=(MID(CELL("filename",A155),FIND("]",CELL("filename",A155))+1,255)),Testitaulu_Testtabell!A160,"")))</f>
        <v/>
      </c>
      <c r="B156" s="19" t="str">
        <f ca="1">IF(Testitaulu_Testtabell!$B$2="","",IF(Testitaulu_Testtabell!B160="","",IF(Asetukset!$B$26=(MID(CELL("filename",B155),FIND("]",CELL("filename",B155))+1,255)),Testitaulu_Testtabell!B160,"")))</f>
        <v/>
      </c>
      <c r="C156" s="38" t="str">
        <f ca="1">IF(Testitaulu_Testtabell!$B$2="","",IF(Testitaulu_Testtabell!C160="","",IF(Asetukset!$B$26=(MID(CELL("filename",C155),FIND("]",CELL("filename",C155))+1,255)),Testitaulu_Testtabell!C160,"")))</f>
        <v/>
      </c>
      <c r="D156" s="19" t="str">
        <f>IF(Aloitus_Start!$D$1="","",IF(B156="","",IF(C156="","",C156-B156)))</f>
        <v/>
      </c>
      <c r="E156" s="45" t="str">
        <f>IF(Aloitus_Start!$D$1="","",IF(B156="","",IF(B156=0,"",IF(B156=" ","",IF(C156="","",(C156/B156)-1)))))</f>
        <v/>
      </c>
      <c r="F156" s="19" t="str">
        <f ca="1">IF($A$3="","",IF(Aloitus_Start!$D$1="","",IF(B156="",IF(Aloitus_Start!$D$1="Suomi","Tieto puuttuu : "&amp;$A156,IF(Aloitus_Start!$D$1="Svenska","Information saknas : "&amp;$A156)),"")))</f>
        <v/>
      </c>
      <c r="G156" s="19" t="str">
        <f ca="1">IF($A$3="","",IF(Aloitus_Start!$D$1="","",IF(C156="",IF(Aloitus_Start!$D$1="Suomi","Tieto puuttuu : "&amp;$A156,IF(Aloitus_Start!$D$1="Svenska","Information saknas : "&amp;$A156)),"")))</f>
        <v/>
      </c>
    </row>
    <row r="157" spans="1:7" x14ac:dyDescent="0.2">
      <c r="A157" s="37" t="str">
        <f ca="1">IF(Testitaulu_Testtabell!$B$2="","",IF(Testitaulu_Testtabell!A161="","",IF(Asetukset!$B$26=(MID(CELL("filename",A156),FIND("]",CELL("filename",A156))+1,255)),Testitaulu_Testtabell!A161,"")))</f>
        <v/>
      </c>
      <c r="B157" s="19" t="str">
        <f ca="1">IF(Testitaulu_Testtabell!$B$2="","",IF(Testitaulu_Testtabell!B161="","",IF(Asetukset!$B$26=(MID(CELL("filename",B156),FIND("]",CELL("filename",B156))+1,255)),Testitaulu_Testtabell!B161,"")))</f>
        <v/>
      </c>
      <c r="C157" s="38" t="str">
        <f ca="1">IF(Testitaulu_Testtabell!$B$2="","",IF(Testitaulu_Testtabell!C161="","",IF(Asetukset!$B$26=(MID(CELL("filename",C156),FIND("]",CELL("filename",C156))+1,255)),Testitaulu_Testtabell!C161,"")))</f>
        <v/>
      </c>
      <c r="D157" s="19" t="str">
        <f>IF(Aloitus_Start!$D$1="","",IF(B157="","",IF(C157="","",C157-B157)))</f>
        <v/>
      </c>
      <c r="E157" s="45" t="str">
        <f>IF(Aloitus_Start!$D$1="","",IF(B157="","",IF(B157=0,"",IF(B157=" ","",IF(C157="","",(C157/B157)-1)))))</f>
        <v/>
      </c>
      <c r="F157" s="19" t="str">
        <f ca="1">IF($A$3="","",IF(Aloitus_Start!$D$1="","",IF(B157="",IF(Aloitus_Start!$D$1="Suomi","Tieto puuttuu : "&amp;$A157,IF(Aloitus_Start!$D$1="Svenska","Information saknas : "&amp;$A157)),"")))</f>
        <v/>
      </c>
      <c r="G157" s="19" t="str">
        <f ca="1">IF($A$3="","",IF(Aloitus_Start!$D$1="","",IF(C157="",IF(Aloitus_Start!$D$1="Suomi","Tieto puuttuu : "&amp;$A157,IF(Aloitus_Start!$D$1="Svenska","Information saknas : "&amp;$A157)),"")))</f>
        <v/>
      </c>
    </row>
    <row r="158" spans="1:7" x14ac:dyDescent="0.2">
      <c r="A158" s="37" t="str">
        <f ca="1">IF(Testitaulu_Testtabell!$B$2="","",IF(Testitaulu_Testtabell!A162="","",IF(Asetukset!$B$26=(MID(CELL("filename",A157),FIND("]",CELL("filename",A157))+1,255)),Testitaulu_Testtabell!A162,"")))</f>
        <v/>
      </c>
      <c r="B158" s="19" t="str">
        <f ca="1">IF(Testitaulu_Testtabell!$B$2="","",IF(Testitaulu_Testtabell!B162="","",IF(Asetukset!$B$26=(MID(CELL("filename",B157),FIND("]",CELL("filename",B157))+1,255)),Testitaulu_Testtabell!B162,"")))</f>
        <v/>
      </c>
      <c r="C158" s="38" t="str">
        <f ca="1">IF(Testitaulu_Testtabell!$B$2="","",IF(Testitaulu_Testtabell!C162="","",IF(Asetukset!$B$26=(MID(CELL("filename",C157),FIND("]",CELL("filename",C157))+1,255)),Testitaulu_Testtabell!C162,"")))</f>
        <v/>
      </c>
      <c r="D158" s="19" t="str">
        <f>IF(Aloitus_Start!$D$1="","",IF(B158="","",IF(C158="","",C158-B158)))</f>
        <v/>
      </c>
      <c r="E158" s="45" t="str">
        <f>IF(Aloitus_Start!$D$1="","",IF(B158="","",IF(B158=0,"",IF(B158=" ","",IF(C158="","",(C158/B158)-1)))))</f>
        <v/>
      </c>
      <c r="F158" s="19" t="str">
        <f ca="1">IF($A$3="","",IF(Aloitus_Start!$D$1="","",IF(B158="",IF(Aloitus_Start!$D$1="Suomi","Tieto puuttuu : "&amp;$A158,IF(Aloitus_Start!$D$1="Svenska","Information saknas : "&amp;$A158)),"")))</f>
        <v/>
      </c>
      <c r="G158" s="19" t="str">
        <f ca="1">IF($A$3="","",IF(Aloitus_Start!$D$1="","",IF(C158="",IF(Aloitus_Start!$D$1="Suomi","Tieto puuttuu : "&amp;$A158,IF(Aloitus_Start!$D$1="Svenska","Information saknas : "&amp;$A158)),"")))</f>
        <v/>
      </c>
    </row>
    <row r="159" spans="1:7" x14ac:dyDescent="0.2">
      <c r="A159" s="37" t="str">
        <f ca="1">IF(Testitaulu_Testtabell!$B$2="","",IF(Testitaulu_Testtabell!A163="","",IF(Asetukset!$B$26=(MID(CELL("filename",A158),FIND("]",CELL("filename",A158))+1,255)),Testitaulu_Testtabell!A163,"")))</f>
        <v/>
      </c>
      <c r="B159" s="19" t="str">
        <f ca="1">IF(Testitaulu_Testtabell!$B$2="","",IF(Testitaulu_Testtabell!B163="","",IF(Asetukset!$B$26=(MID(CELL("filename",B158),FIND("]",CELL("filename",B158))+1,255)),Testitaulu_Testtabell!B163,"")))</f>
        <v/>
      </c>
      <c r="C159" s="38" t="str">
        <f ca="1">IF(Testitaulu_Testtabell!$B$2="","",IF(Testitaulu_Testtabell!C163="","",IF(Asetukset!$B$26=(MID(CELL("filename",C158),FIND("]",CELL("filename",C158))+1,255)),Testitaulu_Testtabell!C163,"")))</f>
        <v/>
      </c>
      <c r="F159" s="19" t="str">
        <f ca="1">IF($A$3="","",IF(Aloitus_Start!$D$1="","",IF(B159="",IF(Aloitus_Start!$D$1="Suomi","Tieto puuttuu : "&amp;$A159,IF(Aloitus_Start!$D$1="Svenska","Information saknas : "&amp;$A159)),"")))</f>
        <v/>
      </c>
      <c r="G159" s="19" t="str">
        <f ca="1">IF($A$3="","",IF(Aloitus_Start!$D$1="","",IF(C159="",IF(Aloitus_Start!$D$1="Suomi","Tieto puuttuu : "&amp;$A159,IF(Aloitus_Start!$D$1="Svenska","Information saknas : "&amp;$A159)),"")))</f>
        <v/>
      </c>
    </row>
    <row r="160" spans="1:7" x14ac:dyDescent="0.2">
      <c r="A160" s="37" t="str">
        <f ca="1">IF(Testitaulu_Testtabell!$B$2="","",IF(Testitaulu_Testtabell!A164="","",IF(Asetukset!$B$26=(MID(CELL("filename",A159),FIND("]",CELL("filename",A159))+1,255)),Testitaulu_Testtabell!A164,"")))</f>
        <v/>
      </c>
      <c r="B160" s="19" t="str">
        <f ca="1">IF(Testitaulu_Testtabell!$B$2="","",IF(Testitaulu_Testtabell!B164="","",IF(Asetukset!$B$26=(MID(CELL("filename",B159),FIND("]",CELL("filename",B159))+1,255)),Testitaulu_Testtabell!B164,"")))</f>
        <v/>
      </c>
      <c r="C160" s="38" t="str">
        <f ca="1">IF(Testitaulu_Testtabell!$B$2="","",IF(Testitaulu_Testtabell!C164="","",IF(Asetukset!$B$26=(MID(CELL("filename",C159),FIND("]",CELL("filename",C159))+1,255)),Testitaulu_Testtabell!C164,"")))</f>
        <v/>
      </c>
      <c r="D160" s="19" t="str">
        <f>IF(Aloitus_Start!$D$1="","",IF(B160="","",IF(C160="","",C160-B160)))</f>
        <v/>
      </c>
      <c r="E160" s="45" t="str">
        <f>IF(Aloitus_Start!$D$1="","",IF(B160="","",IF(B160=0,"",IF(B160=" ","",IF(C160="","",(C160/B160)-1)))))</f>
        <v/>
      </c>
      <c r="F160" s="19" t="str">
        <f ca="1">IF($A$3="","",IF(Aloitus_Start!$D$1="","",IF(B160="",IF(Aloitus_Start!$D$1="Suomi","Tieto puuttuu : "&amp;$A160,IF(Aloitus_Start!$D$1="Svenska","Information saknas : "&amp;$A160)),"")))</f>
        <v/>
      </c>
      <c r="G160" s="19" t="str">
        <f ca="1">IF($A$3="","",IF(Aloitus_Start!$D$1="","",IF(C160="",IF(Aloitus_Start!$D$1="Suomi","Tieto puuttuu : "&amp;$A160,IF(Aloitus_Start!$D$1="Svenska","Information saknas : "&amp;$A160)),"")))</f>
        <v/>
      </c>
    </row>
    <row r="161" spans="1:7" x14ac:dyDescent="0.2">
      <c r="A161" s="37" t="str">
        <f ca="1">IF(Testitaulu_Testtabell!$B$2="","",IF(Testitaulu_Testtabell!A165="","",IF(Asetukset!$B$26=(MID(CELL("filename",A160),FIND("]",CELL("filename",A160))+1,255)),Testitaulu_Testtabell!A165,"")))</f>
        <v/>
      </c>
      <c r="B161" s="19" t="str">
        <f ca="1">IF(Testitaulu_Testtabell!$B$2="","",IF(Testitaulu_Testtabell!B165="","",IF(Asetukset!$B$26=(MID(CELL("filename",B160),FIND("]",CELL("filename",B160))+1,255)),Testitaulu_Testtabell!B165,"")))</f>
        <v/>
      </c>
      <c r="C161" s="38" t="str">
        <f ca="1">IF(Testitaulu_Testtabell!$B$2="","",IF(Testitaulu_Testtabell!C165="","",IF(Asetukset!$B$26=(MID(CELL("filename",C160),FIND("]",CELL("filename",C160))+1,255)),Testitaulu_Testtabell!C165,"")))</f>
        <v/>
      </c>
      <c r="D161" s="19" t="str">
        <f>IF(Aloitus_Start!$D$1="","",IF(B161="","",IF(C161="","",C161-B161)))</f>
        <v/>
      </c>
      <c r="E161" s="45" t="str">
        <f>IF(Aloitus_Start!$D$1="","",IF(B161="","",IF(B161=0,"",IF(B161=" ","",IF(C161="","",(C161/B161)-1)))))</f>
        <v/>
      </c>
      <c r="F161" s="19" t="str">
        <f ca="1">IF($A$3="","",IF(Aloitus_Start!$D$1="","",IF(B161="",IF(Aloitus_Start!$D$1="Suomi","Tieto puuttuu : "&amp;$A161,IF(Aloitus_Start!$D$1="Svenska","Information saknas : "&amp;$A161)),"")))</f>
        <v/>
      </c>
      <c r="G161" s="19" t="str">
        <f ca="1">IF($A$3="","",IF(Aloitus_Start!$D$1="","",IF(C161="",IF(Aloitus_Start!$D$1="Suomi","Tieto puuttuu : "&amp;$A161,IF(Aloitus_Start!$D$1="Svenska","Information saknas : "&amp;$A161)),"")))</f>
        <v/>
      </c>
    </row>
    <row r="162" spans="1:7" x14ac:dyDescent="0.2">
      <c r="A162" s="37" t="str">
        <f ca="1">IF(Testitaulu_Testtabell!$B$2="","",IF(Testitaulu_Testtabell!A166="","",IF(Asetukset!$B$26=(MID(CELL("filename",A161),FIND("]",CELL("filename",A161))+1,255)),Testitaulu_Testtabell!A166,"")))</f>
        <v/>
      </c>
      <c r="B162" s="19" t="str">
        <f ca="1">IF(Testitaulu_Testtabell!$B$2="","",IF(Testitaulu_Testtabell!B166="","",IF(Asetukset!$B$26=(MID(CELL("filename",B161),FIND("]",CELL("filename",B161))+1,255)),Testitaulu_Testtabell!B166,"")))</f>
        <v/>
      </c>
      <c r="C162" s="38" t="str">
        <f ca="1">IF(Testitaulu_Testtabell!$B$2="","",IF(Testitaulu_Testtabell!C166="","",IF(Asetukset!$B$26=(MID(CELL("filename",C161),FIND("]",CELL("filename",C161))+1,255)),Testitaulu_Testtabell!C166,"")))</f>
        <v/>
      </c>
      <c r="D162" s="19" t="str">
        <f>IF(Aloitus_Start!$D$1="","",IF(B162="","",IF(C162="","",C162-B162)))</f>
        <v/>
      </c>
      <c r="E162" s="45" t="str">
        <f>IF(Aloitus_Start!$D$1="","",IF(B162="","",IF(B162=0,"",IF(B162=" ","",IF(C162="","",(C162/B162)-1)))))</f>
        <v/>
      </c>
      <c r="F162" s="19" t="str">
        <f ca="1">IF($A$3="","",IF(Aloitus_Start!$D$1="","",IF(B162="",IF(Aloitus_Start!$D$1="Suomi","Tieto puuttuu : "&amp;$A162,IF(Aloitus_Start!$D$1="Svenska","Information saknas : "&amp;$A162)),"")))</f>
        <v/>
      </c>
      <c r="G162" s="19" t="str">
        <f ca="1">IF($A$3="","",IF(Aloitus_Start!$D$1="","",IF(C162="",IF(Aloitus_Start!$D$1="Suomi","Tieto puuttuu : "&amp;$A162,IF(Aloitus_Start!$D$1="Svenska","Information saknas : "&amp;$A162)),"")))</f>
        <v/>
      </c>
    </row>
    <row r="163" spans="1:7" x14ac:dyDescent="0.2">
      <c r="A163" s="37" t="str">
        <f ca="1">IF(Testitaulu_Testtabell!$B$2="","",IF(Testitaulu_Testtabell!A167="","",IF(Asetukset!$B$26=(MID(CELL("filename",A162),FIND("]",CELL("filename",A162))+1,255)),Testitaulu_Testtabell!A167,"")))</f>
        <v/>
      </c>
      <c r="B163" s="19" t="str">
        <f ca="1">IF(Testitaulu_Testtabell!$B$2="","",IF(Testitaulu_Testtabell!B167="","",IF(Asetukset!$B$26=(MID(CELL("filename",B162),FIND("]",CELL("filename",B162))+1,255)),Testitaulu_Testtabell!B167,"")))</f>
        <v/>
      </c>
      <c r="C163" s="38" t="str">
        <f ca="1">IF(Testitaulu_Testtabell!$B$2="","",IF(Testitaulu_Testtabell!C167="","",IF(Asetukset!$B$26=(MID(CELL("filename",C162),FIND("]",CELL("filename",C162))+1,255)),Testitaulu_Testtabell!C167,"")))</f>
        <v/>
      </c>
      <c r="D163" s="19" t="str">
        <f>IF(Aloitus_Start!$D$1="","",IF(B163="","",IF(C163="","",C163-B163)))</f>
        <v/>
      </c>
      <c r="E163" s="45" t="str">
        <f>IF(Aloitus_Start!$D$1="","",IF(B163="","",IF(B163=0,"",IF(B163=" ","",IF(C163="","",(C163/B163)-1)))))</f>
        <v/>
      </c>
      <c r="F163" s="19" t="str">
        <f ca="1">IF($A$3="","",IF(Aloitus_Start!$D$1="","",IF(B163="",IF(Aloitus_Start!$D$1="Suomi","Tieto puuttuu : "&amp;$A163,IF(Aloitus_Start!$D$1="Svenska","Information saknas : "&amp;$A163)),"")))</f>
        <v/>
      </c>
      <c r="G163" s="19" t="str">
        <f ca="1">IF($A$3="","",IF(Aloitus_Start!$D$1="","",IF(C163="",IF(Aloitus_Start!$D$1="Suomi","Tieto puuttuu : "&amp;$A163,IF(Aloitus_Start!$D$1="Svenska","Information saknas : "&amp;$A163)),"")))</f>
        <v/>
      </c>
    </row>
    <row r="164" spans="1:7" x14ac:dyDescent="0.2">
      <c r="A164" s="37" t="str">
        <f ca="1">IF(Testitaulu_Testtabell!$B$2="","",IF(Testitaulu_Testtabell!A168="","",IF(Asetukset!$B$26=(MID(CELL("filename",A163),FIND("]",CELL("filename",A163))+1,255)),Testitaulu_Testtabell!A168,"")))</f>
        <v/>
      </c>
      <c r="B164" s="19" t="str">
        <f ca="1">IF(Testitaulu_Testtabell!$B$2="","",IF(Testitaulu_Testtabell!B168="","",IF(Asetukset!$B$26=(MID(CELL("filename",B163),FIND("]",CELL("filename",B163))+1,255)),Testitaulu_Testtabell!B168,"")))</f>
        <v/>
      </c>
      <c r="C164" s="38" t="str">
        <f ca="1">IF(Testitaulu_Testtabell!$B$2="","",IF(Testitaulu_Testtabell!C168="","",IF(Asetukset!$B$26=(MID(CELL("filename",C163),FIND("]",CELL("filename",C163))+1,255)),Testitaulu_Testtabell!C168,"")))</f>
        <v/>
      </c>
      <c r="D164" s="19" t="str">
        <f>IF(Aloitus_Start!$D$1="","",IF(B164="","",IF(C164="","",C164-B164)))</f>
        <v/>
      </c>
      <c r="E164" s="45" t="str">
        <f>IF(Aloitus_Start!$D$1="","",IF(B164="","",IF(B164=0,"",IF(B164=" ","",IF(C164="","",(C164/B164)-1)))))</f>
        <v/>
      </c>
      <c r="F164" s="19" t="str">
        <f ca="1">IF($A$3="","",IF(Aloitus_Start!$D$1="","",IF(B164="",IF(Aloitus_Start!$D$1="Suomi","Tieto puuttuu : "&amp;$A164,IF(Aloitus_Start!$D$1="Svenska","Information saknas : "&amp;$A164)),"")))</f>
        <v/>
      </c>
      <c r="G164" s="19" t="str">
        <f ca="1">IF($A$3="","",IF(Aloitus_Start!$D$1="","",IF(C164="",IF(Aloitus_Start!$D$1="Suomi","Tieto puuttuu : "&amp;$A164,IF(Aloitus_Start!$D$1="Svenska","Information saknas : "&amp;$A164)),"")))</f>
        <v/>
      </c>
    </row>
    <row r="165" spans="1:7" x14ac:dyDescent="0.2">
      <c r="A165" s="37" t="str">
        <f ca="1">IF(Testitaulu_Testtabell!$B$2="","",IF(Testitaulu_Testtabell!A169="","",IF(Asetukset!$B$26=(MID(CELL("filename",A164),FIND("]",CELL("filename",A164))+1,255)),Testitaulu_Testtabell!A169,"")))</f>
        <v/>
      </c>
      <c r="B165" s="19" t="str">
        <f ca="1">IF(Testitaulu_Testtabell!$B$2="","",IF(Testitaulu_Testtabell!B169="","",IF(Asetukset!$B$26=(MID(CELL("filename",B164),FIND("]",CELL("filename",B164))+1,255)),Testitaulu_Testtabell!B169,"")))</f>
        <v/>
      </c>
      <c r="C165" s="38" t="str">
        <f ca="1">IF(Testitaulu_Testtabell!$B$2="","",IF(Testitaulu_Testtabell!C169="","",IF(Asetukset!$B$26=(MID(CELL("filename",C164),FIND("]",CELL("filename",C164))+1,255)),Testitaulu_Testtabell!C169,"")))</f>
        <v/>
      </c>
      <c r="D165" s="19" t="str">
        <f>IF(Aloitus_Start!$D$1="","",IF(B165="","",IF(C165="","",C165-B165)))</f>
        <v/>
      </c>
      <c r="E165" s="45" t="str">
        <f>IF(Aloitus_Start!$D$1="","",IF(B165="","",IF(B165=0,"",IF(B165=" ","",IF(C165="","",(C165/B165)-1)))))</f>
        <v/>
      </c>
      <c r="F165" s="19" t="str">
        <f ca="1">IF($A$3="","",IF(Aloitus_Start!$D$1="","",IF(B165="",IF(Aloitus_Start!$D$1="Suomi","Tieto puuttuu : "&amp;$A165,IF(Aloitus_Start!$D$1="Svenska","Information saknas : "&amp;$A165)),"")))</f>
        <v/>
      </c>
      <c r="G165" s="19" t="str">
        <f ca="1">IF($A$3="","",IF(Aloitus_Start!$D$1="","",IF(C165="",IF(Aloitus_Start!$D$1="Suomi","Tieto puuttuu : "&amp;$A165,IF(Aloitus_Start!$D$1="Svenska","Information saknas : "&amp;$A165)),"")))</f>
        <v/>
      </c>
    </row>
    <row r="166" spans="1:7" x14ac:dyDescent="0.2">
      <c r="A166" s="37" t="str">
        <f ca="1">IF(Testitaulu_Testtabell!$B$2="","",IF(Testitaulu_Testtabell!A170="","",IF(Asetukset!$B$26=(MID(CELL("filename",A165),FIND("]",CELL("filename",A165))+1,255)),Testitaulu_Testtabell!A170,"")))</f>
        <v/>
      </c>
      <c r="B166" s="19" t="str">
        <f ca="1">IF(Testitaulu_Testtabell!$B$2="","",IF(Testitaulu_Testtabell!B170="","",IF(Asetukset!$B$26=(MID(CELL("filename",B165),FIND("]",CELL("filename",B165))+1,255)),Testitaulu_Testtabell!B170,"")))</f>
        <v/>
      </c>
      <c r="C166" s="38" t="str">
        <f ca="1">IF(Testitaulu_Testtabell!$B$2="","",IF(Testitaulu_Testtabell!C170="","",IF(Asetukset!$B$26=(MID(CELL("filename",C165),FIND("]",CELL("filename",C165))+1,255)),Testitaulu_Testtabell!C170,"")))</f>
        <v/>
      </c>
      <c r="D166" s="19" t="str">
        <f>IF(Aloitus_Start!$D$1="","",IF(B166="","",IF(C166="","",C166-B166)))</f>
        <v/>
      </c>
      <c r="E166" s="45" t="str">
        <f>IF(Aloitus_Start!$D$1="","",IF(B166="","",IF(B166=0,"",IF(B166=" ","",IF(C166="","",(C166/B166)-1)))))</f>
        <v/>
      </c>
      <c r="F166" s="19" t="str">
        <f ca="1">IF($A$3="","",IF(Aloitus_Start!$D$1="","",IF(B166="",IF(Aloitus_Start!$D$1="Suomi","Tieto puuttuu : "&amp;$A166,IF(Aloitus_Start!$D$1="Svenska","Information saknas : "&amp;$A166)),"")))</f>
        <v/>
      </c>
      <c r="G166" s="19" t="str">
        <f ca="1">IF($A$3="","",IF(Aloitus_Start!$D$1="","",IF(C166="",IF(Aloitus_Start!$D$1="Suomi","Tieto puuttuu : "&amp;$A166,IF(Aloitus_Start!$D$1="Svenska","Information saknas : "&amp;$A166)),"")))</f>
        <v/>
      </c>
    </row>
    <row r="167" spans="1:7" x14ac:dyDescent="0.2">
      <c r="A167" s="37" t="str">
        <f ca="1">IF(Testitaulu_Testtabell!$B$2="","",IF(Testitaulu_Testtabell!A171="","",IF(Asetukset!$B$26=(MID(CELL("filename",A166),FIND("]",CELL("filename",A166))+1,255)),Testitaulu_Testtabell!A171,"")))</f>
        <v/>
      </c>
      <c r="B167" s="19" t="str">
        <f ca="1">IF(Testitaulu_Testtabell!$B$2="","",IF(Testitaulu_Testtabell!B171="","",IF(Asetukset!$B$26=(MID(CELL("filename",B166),FIND("]",CELL("filename",B166))+1,255)),Testitaulu_Testtabell!B171,"")))</f>
        <v/>
      </c>
      <c r="C167" s="38" t="str">
        <f ca="1">IF(Testitaulu_Testtabell!$B$2="","",IF(Testitaulu_Testtabell!C171="","",IF(Asetukset!$B$26=(MID(CELL("filename",C166),FIND("]",CELL("filename",C166))+1,255)),Testitaulu_Testtabell!C171,"")))</f>
        <v/>
      </c>
      <c r="D167" s="19" t="str">
        <f>IF(Aloitus_Start!$D$1="","",IF(B167="","",IF(C167="","",C167-B167)))</f>
        <v/>
      </c>
      <c r="E167" s="45" t="str">
        <f>IF(Aloitus_Start!$D$1="","",IF(B167="","",IF(B167=0,"",IF(B167=" ","",IF(C167="","",(C167/B167)-1)))))</f>
        <v/>
      </c>
      <c r="F167" s="19" t="str">
        <f ca="1">IF($A$3="","",IF(Aloitus_Start!$D$1="","",IF(B167="",IF(Aloitus_Start!$D$1="Suomi","Tieto puuttuu : "&amp;$A167,IF(Aloitus_Start!$D$1="Svenska","Information saknas : "&amp;$A167)),"")))</f>
        <v/>
      </c>
      <c r="G167" s="19" t="str">
        <f ca="1">IF($A$3="","",IF(Aloitus_Start!$D$1="","",IF(C167="",IF(Aloitus_Start!$D$1="Suomi","Tieto puuttuu : "&amp;$A167,IF(Aloitus_Start!$D$1="Svenska","Information saknas : "&amp;$A167)),"")))</f>
        <v/>
      </c>
    </row>
    <row r="168" spans="1:7" x14ac:dyDescent="0.2">
      <c r="A168" s="37" t="str">
        <f ca="1">IF(Testitaulu_Testtabell!$B$2="","",IF(Testitaulu_Testtabell!A172="","",IF(Asetukset!$B$26=(MID(CELL("filename",A167),FIND("]",CELL("filename",A167))+1,255)),Testitaulu_Testtabell!A172,"")))</f>
        <v/>
      </c>
      <c r="B168" s="19" t="str">
        <f ca="1">IF(Testitaulu_Testtabell!$B$2="","",IF(Testitaulu_Testtabell!B172="","",IF(Asetukset!$B$26=(MID(CELL("filename",B167),FIND("]",CELL("filename",B167))+1,255)),Testitaulu_Testtabell!B172,"")))</f>
        <v/>
      </c>
      <c r="C168" s="38" t="str">
        <f ca="1">IF(Testitaulu_Testtabell!$B$2="","",IF(Testitaulu_Testtabell!C172="","",IF(Asetukset!$B$26=(MID(CELL("filename",C167),FIND("]",CELL("filename",C167))+1,255)),Testitaulu_Testtabell!C172,"")))</f>
        <v/>
      </c>
      <c r="D168" s="19" t="str">
        <f>IF(Aloitus_Start!$D$1="","",IF(B168="","",IF(C168="","",C168-B168)))</f>
        <v/>
      </c>
      <c r="E168" s="45" t="str">
        <f>IF(Aloitus_Start!$D$1="","",IF(B168="","",IF(B168=0,"",IF(B168=" ","",IF(C168="","",(C168/B168)-1)))))</f>
        <v/>
      </c>
      <c r="F168" s="19" t="str">
        <f ca="1">IF($A$3="","",IF(Aloitus_Start!$D$1="","",IF(B168="",IF(Aloitus_Start!$D$1="Suomi","Tieto puuttuu : "&amp;$A168,IF(Aloitus_Start!$D$1="Svenska","Information saknas : "&amp;$A168)),"")))</f>
        <v/>
      </c>
      <c r="G168" s="19" t="str">
        <f ca="1">IF($A$3="","",IF(Aloitus_Start!$D$1="","",IF(C168="",IF(Aloitus_Start!$D$1="Suomi","Tieto puuttuu : "&amp;$A168,IF(Aloitus_Start!$D$1="Svenska","Information saknas : "&amp;$A168)),"")))</f>
        <v/>
      </c>
    </row>
    <row r="169" spans="1:7" x14ac:dyDescent="0.2">
      <c r="A169" s="37" t="str">
        <f ca="1">IF(Testitaulu_Testtabell!$B$2="","",IF(Testitaulu_Testtabell!A173="","",IF(Asetukset!$B$26=(MID(CELL("filename",A168),FIND("]",CELL("filename",A168))+1,255)),Testitaulu_Testtabell!A173,"")))</f>
        <v/>
      </c>
      <c r="B169" s="19" t="str">
        <f ca="1">IF(Testitaulu_Testtabell!$B$2="","",IF(Testitaulu_Testtabell!B173="","",IF(Asetukset!$B$26=(MID(CELL("filename",B168),FIND("]",CELL("filename",B168))+1,255)),Testitaulu_Testtabell!B173,"")))</f>
        <v/>
      </c>
      <c r="C169" s="38" t="str">
        <f ca="1">IF(Testitaulu_Testtabell!$B$2="","",IF(Testitaulu_Testtabell!C173="","",IF(Asetukset!$B$26=(MID(CELL("filename",C168),FIND("]",CELL("filename",C168))+1,255)),Testitaulu_Testtabell!C173,"")))</f>
        <v/>
      </c>
      <c r="D169" s="19" t="str">
        <f>IF(Aloitus_Start!$D$1="","",IF(B169="","",IF(C169="","",C169-B169)))</f>
        <v/>
      </c>
      <c r="E169" s="45" t="str">
        <f>IF(Aloitus_Start!$D$1="","",IF(B169="","",IF(B169=0,"",IF(B169=" ","",IF(C169="","",(C169/B169)-1)))))</f>
        <v/>
      </c>
      <c r="F169" s="19" t="str">
        <f ca="1">IF($A$3="","",IF(Aloitus_Start!$D$1="","",IF(B169="",IF(Aloitus_Start!$D$1="Suomi","Tieto puuttuu : "&amp;$A169,IF(Aloitus_Start!$D$1="Svenska","Information saknas : "&amp;$A169)),"")))</f>
        <v/>
      </c>
      <c r="G169" s="19" t="str">
        <f ca="1">IF($A$3="","",IF(Aloitus_Start!$D$1="","",IF(C169="",IF(Aloitus_Start!$D$1="Suomi","Tieto puuttuu : "&amp;$A169,IF(Aloitus_Start!$D$1="Svenska","Information saknas : "&amp;$A169)),"")))</f>
        <v/>
      </c>
    </row>
    <row r="170" spans="1:7" x14ac:dyDescent="0.2">
      <c r="A170" s="37" t="str">
        <f ca="1">IF(Testitaulu_Testtabell!$B$2="","",IF(Testitaulu_Testtabell!A174="","",IF(Asetukset!$B$26=(MID(CELL("filename",A169),FIND("]",CELL("filename",A169))+1,255)),Testitaulu_Testtabell!A174,"")))</f>
        <v/>
      </c>
      <c r="B170" s="19" t="str">
        <f ca="1">IF(Testitaulu_Testtabell!$B$2="","",IF(Testitaulu_Testtabell!B174="","",IF(Asetukset!$B$26=(MID(CELL("filename",B169),FIND("]",CELL("filename",B169))+1,255)),Testitaulu_Testtabell!B174,"")))</f>
        <v/>
      </c>
      <c r="C170" s="38" t="str">
        <f ca="1">IF(Testitaulu_Testtabell!$B$2="","",IF(Testitaulu_Testtabell!C174="","",IF(Asetukset!$B$26=(MID(CELL("filename",C169),FIND("]",CELL("filename",C169))+1,255)),Testitaulu_Testtabell!C174,"")))</f>
        <v/>
      </c>
      <c r="D170" s="19" t="str">
        <f>IF(Aloitus_Start!$D$1="","",IF(B170="","",IF(C170="","",C170-B170)))</f>
        <v/>
      </c>
      <c r="E170" s="45" t="str">
        <f>IF(Aloitus_Start!$D$1="","",IF(B170="","",IF(B170=0,"",IF(B170=" ","",IF(C170="","",(C170/B170)-1)))))</f>
        <v/>
      </c>
      <c r="F170" s="19" t="str">
        <f ca="1">IF($A$3="","",IF(Aloitus_Start!$D$1="","",IF(B170="",IF(Aloitus_Start!$D$1="Suomi","Tieto puuttuu : "&amp;$A170,IF(Aloitus_Start!$D$1="Svenska","Information saknas : "&amp;$A170)),"")))</f>
        <v/>
      </c>
      <c r="G170" s="19" t="str">
        <f ca="1">IF($A$3="","",IF(Aloitus_Start!$D$1="","",IF(C170="",IF(Aloitus_Start!$D$1="Suomi","Tieto puuttuu : "&amp;$A170,IF(Aloitus_Start!$D$1="Svenska","Information saknas : "&amp;$A170)),"")))</f>
        <v/>
      </c>
    </row>
    <row r="171" spans="1:7" x14ac:dyDescent="0.2">
      <c r="A171" s="37" t="str">
        <f ca="1">IF(Testitaulu_Testtabell!$B$2="","",IF(Testitaulu_Testtabell!A175="","",IF(Asetukset!$B$26=(MID(CELL("filename",A170),FIND("]",CELL("filename",A170))+1,255)),Testitaulu_Testtabell!A175,"")))</f>
        <v/>
      </c>
      <c r="B171" s="19" t="str">
        <f ca="1">IF(Testitaulu_Testtabell!$B$2="","",IF(Testitaulu_Testtabell!B175="","",IF(Asetukset!$B$26=(MID(CELL("filename",B170),FIND("]",CELL("filename",B170))+1,255)),Testitaulu_Testtabell!B175,"")))</f>
        <v/>
      </c>
      <c r="C171" s="38" t="str">
        <f ca="1">IF(Testitaulu_Testtabell!$B$2="","",IF(Testitaulu_Testtabell!C175="","",IF(Asetukset!$B$26=(MID(CELL("filename",C170),FIND("]",CELL("filename",C170))+1,255)),Testitaulu_Testtabell!C175,"")))</f>
        <v/>
      </c>
      <c r="F171" s="19" t="str">
        <f ca="1">IF($A$3="","",IF(Aloitus_Start!$D$1="","",IF(B171="",IF(Aloitus_Start!$D$1="Suomi","Tieto puuttuu : "&amp;$A171,IF(Aloitus_Start!$D$1="Svenska","Information saknas : "&amp;$A171)),"")))</f>
        <v/>
      </c>
      <c r="G171" s="19" t="str">
        <f ca="1">IF($A$3="","",IF(Aloitus_Start!$D$1="","",IF(C171="",IF(Aloitus_Start!$D$1="Suomi","Tieto puuttuu : "&amp;$A171,IF(Aloitus_Start!$D$1="Svenska","Information saknas : "&amp;$A171)),"")))</f>
        <v/>
      </c>
    </row>
    <row r="172" spans="1:7" x14ac:dyDescent="0.2">
      <c r="A172" s="37" t="str">
        <f ca="1">IF(Testitaulu_Testtabell!$B$2="","",IF(Testitaulu_Testtabell!A176="","",IF(Asetukset!$B$26=(MID(CELL("filename",A171),FIND("]",CELL("filename",A171))+1,255)),Testitaulu_Testtabell!A176,"")))</f>
        <v/>
      </c>
      <c r="B172" s="19" t="str">
        <f ca="1">IF(Testitaulu_Testtabell!$B$2="","",IF(Testitaulu_Testtabell!B176="","",IF(Asetukset!$B$26=(MID(CELL("filename",B171),FIND("]",CELL("filename",B171))+1,255)),Testitaulu_Testtabell!B176,"")))</f>
        <v/>
      </c>
      <c r="C172" s="38" t="str">
        <f ca="1">IF(Testitaulu_Testtabell!$B$2="","",IF(Testitaulu_Testtabell!C176="","",IF(Asetukset!$B$26=(MID(CELL("filename",C171),FIND("]",CELL("filename",C171))+1,255)),Testitaulu_Testtabell!C176,"")))</f>
        <v/>
      </c>
      <c r="D172" s="19" t="str">
        <f>IF(Aloitus_Start!$D$1="","",IF(B172="","",IF(C172="","",C172-B172)))</f>
        <v/>
      </c>
      <c r="E172" s="45" t="str">
        <f>IF(Aloitus_Start!$D$1="","",IF(B172="","",IF(B172=0,"",IF(B172=" ","",IF(C172="","",(C172/B172)-1)))))</f>
        <v/>
      </c>
      <c r="F172" s="19" t="str">
        <f ca="1">IF($A$3="","",IF(Aloitus_Start!$D$1="","",IF(B172="",IF(Aloitus_Start!$D$1="Suomi","Tieto puuttuu : "&amp;$A172,IF(Aloitus_Start!$D$1="Svenska","Information saknas : "&amp;$A172)),"")))</f>
        <v/>
      </c>
      <c r="G172" s="19" t="str">
        <f ca="1">IF($A$3="","",IF(Aloitus_Start!$D$1="","",IF(C172="",IF(Aloitus_Start!$D$1="Suomi","Tieto puuttuu : "&amp;$A172,IF(Aloitus_Start!$D$1="Svenska","Information saknas : "&amp;$A172)),"")))</f>
        <v/>
      </c>
    </row>
    <row r="173" spans="1:7" x14ac:dyDescent="0.2">
      <c r="A173" s="37" t="str">
        <f ca="1">IF(Testitaulu_Testtabell!$B$2="","",IF(Testitaulu_Testtabell!A177="","",IF(Asetukset!$B$26=(MID(CELL("filename",A172),FIND("]",CELL("filename",A172))+1,255)),Testitaulu_Testtabell!A177,"")))</f>
        <v/>
      </c>
      <c r="B173" s="19" t="str">
        <f ca="1">IF(Testitaulu_Testtabell!$B$2="","",IF(Testitaulu_Testtabell!B177="","",IF(Asetukset!$B$26=(MID(CELL("filename",B172),FIND("]",CELL("filename",B172))+1,255)),Testitaulu_Testtabell!B177,"")))</f>
        <v/>
      </c>
      <c r="C173" s="38" t="str">
        <f ca="1">IF(Testitaulu_Testtabell!$B$2="","",IF(Testitaulu_Testtabell!C177="","",IF(Asetukset!$B$26=(MID(CELL("filename",C172),FIND("]",CELL("filename",C172))+1,255)),Testitaulu_Testtabell!C177,"")))</f>
        <v/>
      </c>
      <c r="D173" s="19" t="str">
        <f>IF(Aloitus_Start!$D$1="","",IF(B173="","",IF(C173="","",C173-B173)))</f>
        <v/>
      </c>
      <c r="E173" s="45" t="str">
        <f>IF(Aloitus_Start!$D$1="","",IF(B173="","",IF(B173=0,"",IF(B173=" ","",IF(C173="","",(C173/B173)-1)))))</f>
        <v/>
      </c>
      <c r="F173" s="19" t="str">
        <f ca="1">IF($A$3="","",IF(Aloitus_Start!$D$1="","",IF(B173="",IF(Aloitus_Start!$D$1="Suomi","Tieto puuttuu : "&amp;$A173,IF(Aloitus_Start!$D$1="Svenska","Information saknas : "&amp;$A173)),"")))</f>
        <v/>
      </c>
      <c r="G173" s="19" t="str">
        <f ca="1">IF($A$3="","",IF(Aloitus_Start!$D$1="","",IF(C173="",IF(Aloitus_Start!$D$1="Suomi","Tieto puuttuu : "&amp;$A173,IF(Aloitus_Start!$D$1="Svenska","Information saknas : "&amp;$A173)),"")))</f>
        <v/>
      </c>
    </row>
    <row r="174" spans="1:7" x14ac:dyDescent="0.2">
      <c r="A174" s="37" t="str">
        <f ca="1">IF(Testitaulu_Testtabell!$B$2="","",IF(Testitaulu_Testtabell!A178="","",IF(Asetukset!$B$26=(MID(CELL("filename",A173),FIND("]",CELL("filename",A173))+1,255)),Testitaulu_Testtabell!A178,"")))</f>
        <v/>
      </c>
      <c r="B174" s="19" t="str">
        <f ca="1">IF(Testitaulu_Testtabell!$B$2="","",IF(Testitaulu_Testtabell!B178="","",IF(Asetukset!$B$26=(MID(CELL("filename",B173),FIND("]",CELL("filename",B173))+1,255)),Testitaulu_Testtabell!B178,"")))</f>
        <v/>
      </c>
      <c r="C174" s="38" t="str">
        <f ca="1">IF(Testitaulu_Testtabell!$B$2="","",IF(Testitaulu_Testtabell!C178="","",IF(Asetukset!$B$26=(MID(CELL("filename",C173),FIND("]",CELL("filename",C173))+1,255)),Testitaulu_Testtabell!C178,"")))</f>
        <v/>
      </c>
      <c r="D174" s="19" t="str">
        <f>IF(Aloitus_Start!$D$1="","",IF(B174="","",IF(C174="","",C174-B174)))</f>
        <v/>
      </c>
      <c r="E174" s="45" t="str">
        <f>IF(Aloitus_Start!$D$1="","",IF(B174="","",IF(B174=0,"",IF(B174=" ","",IF(C174="","",(C174/B174)-1)))))</f>
        <v/>
      </c>
      <c r="F174" s="19" t="str">
        <f ca="1">IF($A$3="","",IF(Aloitus_Start!$D$1="","",IF(B174="",IF(Aloitus_Start!$D$1="Suomi","Tieto puuttuu : "&amp;$A174,IF(Aloitus_Start!$D$1="Svenska","Information saknas : "&amp;$A174)),"")))</f>
        <v/>
      </c>
      <c r="G174" s="19" t="str">
        <f ca="1">IF($A$3="","",IF(Aloitus_Start!$D$1="","",IF(C174="",IF(Aloitus_Start!$D$1="Suomi","Tieto puuttuu : "&amp;$A174,IF(Aloitus_Start!$D$1="Svenska","Information saknas : "&amp;$A174)),"")))</f>
        <v/>
      </c>
    </row>
    <row r="175" spans="1:7" x14ac:dyDescent="0.2">
      <c r="A175" s="37" t="str">
        <f ca="1">IF(Testitaulu_Testtabell!$B$2="","",IF(Testitaulu_Testtabell!A179="","",IF(Asetukset!$B$26=(MID(CELL("filename",A174),FIND("]",CELL("filename",A174))+1,255)),Testitaulu_Testtabell!A179,"")))</f>
        <v/>
      </c>
      <c r="B175" s="19" t="str">
        <f ca="1">IF(Testitaulu_Testtabell!$B$2="","",IF(Testitaulu_Testtabell!B179="","",IF(Asetukset!$B$26=(MID(CELL("filename",B174),FIND("]",CELL("filename",B174))+1,255)),Testitaulu_Testtabell!B179,"")))</f>
        <v/>
      </c>
      <c r="C175" s="38" t="str">
        <f ca="1">IF(Testitaulu_Testtabell!$B$2="","",IF(Testitaulu_Testtabell!C179="","",IF(Asetukset!$B$26=(MID(CELL("filename",C174),FIND("]",CELL("filename",C174))+1,255)),Testitaulu_Testtabell!C179,"")))</f>
        <v/>
      </c>
      <c r="D175" s="19" t="str">
        <f>IF(Aloitus_Start!$D$1="","",IF(B175="","",IF(C175="","",C175-B175)))</f>
        <v/>
      </c>
      <c r="E175" s="45" t="str">
        <f>IF(Aloitus_Start!$D$1="","",IF(B175="","",IF(B175=0,"",IF(B175=" ","",IF(C175="","",(C175/B175)-1)))))</f>
        <v/>
      </c>
      <c r="F175" s="19" t="str">
        <f ca="1">IF($A$3="","",IF(Aloitus_Start!$D$1="","",IF(B175="",IF(Aloitus_Start!$D$1="Suomi","Tieto puuttuu : "&amp;$A175,IF(Aloitus_Start!$D$1="Svenska","Information saknas : "&amp;$A175)),"")))</f>
        <v/>
      </c>
      <c r="G175" s="19" t="str">
        <f ca="1">IF($A$3="","",IF(Aloitus_Start!$D$1="","",IF(C175="",IF(Aloitus_Start!$D$1="Suomi","Tieto puuttuu : "&amp;$A175,IF(Aloitus_Start!$D$1="Svenska","Information saknas : "&amp;$A175)),"")))</f>
        <v/>
      </c>
    </row>
    <row r="176" spans="1:7" x14ac:dyDescent="0.2">
      <c r="A176" s="37" t="str">
        <f ca="1">IF(Testitaulu_Testtabell!$B$2="","",IF(Testitaulu_Testtabell!A180="","",IF(Asetukset!$B$26=(MID(CELL("filename",A175),FIND("]",CELL("filename",A175))+1,255)),Testitaulu_Testtabell!A180,"")))</f>
        <v/>
      </c>
      <c r="B176" s="19" t="str">
        <f ca="1">IF(Testitaulu_Testtabell!$B$2="","",IF(Testitaulu_Testtabell!B180="","",IF(Asetukset!$B$26=(MID(CELL("filename",B175),FIND("]",CELL("filename",B175))+1,255)),Testitaulu_Testtabell!B180,"")))</f>
        <v/>
      </c>
      <c r="C176" s="38" t="str">
        <f ca="1">IF(Testitaulu_Testtabell!$B$2="","",IF(Testitaulu_Testtabell!C180="","",IF(Asetukset!$B$26=(MID(CELL("filename",C175),FIND("]",CELL("filename",C175))+1,255)),Testitaulu_Testtabell!C180,"")))</f>
        <v/>
      </c>
      <c r="D176" s="19" t="str">
        <f>IF(Aloitus_Start!$D$1="","",IF(B176="","",IF(C176="","",C176-B176)))</f>
        <v/>
      </c>
      <c r="E176" s="45" t="str">
        <f>IF(Aloitus_Start!$D$1="","",IF(B176="","",IF(B176=0,"",IF(B176=" ","",IF(C176="","",(C176/B176)-1)))))</f>
        <v/>
      </c>
      <c r="F176" s="19" t="str">
        <f ca="1">IF($A$3="","",IF(Aloitus_Start!$D$1="","",IF(B176="",IF(Aloitus_Start!$D$1="Suomi","Tieto puuttuu : "&amp;$A176,IF(Aloitus_Start!$D$1="Svenska","Information saknas : "&amp;$A176)),"")))</f>
        <v/>
      </c>
      <c r="G176" s="19" t="str">
        <f ca="1">IF($A$3="","",IF(Aloitus_Start!$D$1="","",IF(C176="",IF(Aloitus_Start!$D$1="Suomi","Tieto puuttuu : "&amp;$A176,IF(Aloitus_Start!$D$1="Svenska","Information saknas : "&amp;$A176)),"")))</f>
        <v/>
      </c>
    </row>
    <row r="177" spans="1:7" x14ac:dyDescent="0.2">
      <c r="A177" s="37" t="str">
        <f ca="1">IF(Testitaulu_Testtabell!$B$2="","",IF(Testitaulu_Testtabell!A181="","",IF(Asetukset!$B$26=(MID(CELL("filename",A176),FIND("]",CELL("filename",A176))+1,255)),Testitaulu_Testtabell!A181,"")))</f>
        <v/>
      </c>
      <c r="B177" s="19" t="str">
        <f ca="1">IF(Testitaulu_Testtabell!$B$2="","",IF(Testitaulu_Testtabell!B181="","",IF(Asetukset!$B$26=(MID(CELL("filename",B176),FIND("]",CELL("filename",B176))+1,255)),Testitaulu_Testtabell!B181,"")))</f>
        <v/>
      </c>
      <c r="C177" s="38" t="str">
        <f ca="1">IF(Testitaulu_Testtabell!$B$2="","",IF(Testitaulu_Testtabell!C181="","",IF(Asetukset!$B$26=(MID(CELL("filename",C176),FIND("]",CELL("filename",C176))+1,255)),Testitaulu_Testtabell!C181,"")))</f>
        <v/>
      </c>
      <c r="D177" s="19" t="str">
        <f>IF(Aloitus_Start!$D$1="","",IF(B177="","",IF(C177="","",C177-B177)))</f>
        <v/>
      </c>
      <c r="E177" s="45" t="str">
        <f>IF(Aloitus_Start!$D$1="","",IF(B177="","",IF(B177=0,"",IF(B177=" ","",IF(C177="","",(C177/B177)-1)))))</f>
        <v/>
      </c>
      <c r="F177" s="19" t="str">
        <f ca="1">IF($A$3="","",IF(Aloitus_Start!$D$1="","",IF(B177="",IF(Aloitus_Start!$D$1="Suomi","Tieto puuttuu : "&amp;$A177,IF(Aloitus_Start!$D$1="Svenska","Information saknas : "&amp;$A177)),"")))</f>
        <v/>
      </c>
      <c r="G177" s="19" t="str">
        <f ca="1">IF($A$3="","",IF(Aloitus_Start!$D$1="","",IF(C177="",IF(Aloitus_Start!$D$1="Suomi","Tieto puuttuu : "&amp;$A177,IF(Aloitus_Start!$D$1="Svenska","Information saknas : "&amp;$A177)),"")))</f>
        <v/>
      </c>
    </row>
    <row r="178" spans="1:7" x14ac:dyDescent="0.2">
      <c r="A178" s="37" t="str">
        <f ca="1">IF(Testitaulu_Testtabell!$B$2="","",IF(Testitaulu_Testtabell!A182="","",IF(Asetukset!$B$26=(MID(CELL("filename",A177),FIND("]",CELL("filename",A177))+1,255)),Testitaulu_Testtabell!A182,"")))</f>
        <v/>
      </c>
      <c r="B178" s="19" t="str">
        <f ca="1">IF(Testitaulu_Testtabell!$B$2="","",IF(Testitaulu_Testtabell!B182="","",IF(Asetukset!$B$26=(MID(CELL("filename",B177),FIND("]",CELL("filename",B177))+1,255)),Testitaulu_Testtabell!B182,"")))</f>
        <v/>
      </c>
      <c r="C178" s="38" t="str">
        <f ca="1">IF(Testitaulu_Testtabell!$B$2="","",IF(Testitaulu_Testtabell!C182="","",IF(Asetukset!$B$26=(MID(CELL("filename",C177),FIND("]",CELL("filename",C177))+1,255)),Testitaulu_Testtabell!C182,"")))</f>
        <v/>
      </c>
      <c r="D178" s="19" t="str">
        <f>IF(Aloitus_Start!$D$1="","",IF(B178="","",IF(C178="","",C178-B178)))</f>
        <v/>
      </c>
      <c r="E178" s="45" t="str">
        <f>IF(Aloitus_Start!$D$1="","",IF(B178="","",IF(B178=0,"",IF(B178=" ","",IF(C178="","",(C178/B178)-1)))))</f>
        <v/>
      </c>
      <c r="F178" s="19" t="str">
        <f ca="1">IF($A$3="","",IF(Aloitus_Start!$D$1="","",IF(B178="",IF(Aloitus_Start!$D$1="Suomi","Tieto puuttuu : "&amp;$A178,IF(Aloitus_Start!$D$1="Svenska","Information saknas : "&amp;$A178)),"")))</f>
        <v/>
      </c>
      <c r="G178" s="19" t="str">
        <f ca="1">IF($A$3="","",IF(Aloitus_Start!$D$1="","",IF(C178="",IF(Aloitus_Start!$D$1="Suomi","Tieto puuttuu : "&amp;$A178,IF(Aloitus_Start!$D$1="Svenska","Information saknas : "&amp;$A178)),"")))</f>
        <v/>
      </c>
    </row>
    <row r="179" spans="1:7" x14ac:dyDescent="0.2">
      <c r="A179" s="37" t="str">
        <f ca="1">IF(Testitaulu_Testtabell!$B$2="","",IF(Testitaulu_Testtabell!A183="","",IF(Asetukset!$B$26=(MID(CELL("filename",A178),FIND("]",CELL("filename",A178))+1,255)),Testitaulu_Testtabell!A183,"")))</f>
        <v/>
      </c>
      <c r="B179" s="19" t="str">
        <f ca="1">IF(Testitaulu_Testtabell!$B$2="","",IF(Testitaulu_Testtabell!B183="","",IF(Asetukset!$B$26=(MID(CELL("filename",B178),FIND("]",CELL("filename",B178))+1,255)),Testitaulu_Testtabell!B183,"")))</f>
        <v/>
      </c>
      <c r="C179" s="38" t="str">
        <f ca="1">IF(Testitaulu_Testtabell!$B$2="","",IF(Testitaulu_Testtabell!C183="","",IF(Asetukset!$B$26=(MID(CELL("filename",C178),FIND("]",CELL("filename",C178))+1,255)),Testitaulu_Testtabell!C183,"")))</f>
        <v/>
      </c>
      <c r="D179" s="19" t="str">
        <f>IF(Aloitus_Start!$D$1="","",IF(B179="","",IF(C179="","",C179-B179)))</f>
        <v/>
      </c>
      <c r="E179" s="45" t="str">
        <f>IF(Aloitus_Start!$D$1="","",IF(B179="","",IF(B179=0,"",IF(B179=" ","",IF(C179="","",(C179/B179)-1)))))</f>
        <v/>
      </c>
      <c r="F179" s="19" t="str">
        <f ca="1">IF($A$3="","",IF(Aloitus_Start!$D$1="","",IF(B179="",IF(Aloitus_Start!$D$1="Suomi","Tieto puuttuu : "&amp;$A179,IF(Aloitus_Start!$D$1="Svenska","Information saknas : "&amp;$A179)),"")))</f>
        <v/>
      </c>
      <c r="G179" s="19" t="str">
        <f ca="1">IF($A$3="","",IF(Aloitus_Start!$D$1="","",IF(C179="",IF(Aloitus_Start!$D$1="Suomi","Tieto puuttuu : "&amp;$A179,IF(Aloitus_Start!$D$1="Svenska","Information saknas : "&amp;$A179)),"")))</f>
        <v/>
      </c>
    </row>
    <row r="180" spans="1:7" x14ac:dyDescent="0.2">
      <c r="A180" s="37" t="str">
        <f ca="1">IF(Testitaulu_Testtabell!$B$2="","",IF(Testitaulu_Testtabell!A184="","",IF(Asetukset!$B$26=(MID(CELL("filename",A179),FIND("]",CELL("filename",A179))+1,255)),Testitaulu_Testtabell!A184,"")))</f>
        <v/>
      </c>
      <c r="B180" s="19" t="str">
        <f ca="1">IF(Testitaulu_Testtabell!$B$2="","",IF(Testitaulu_Testtabell!B184="","",IF(Asetukset!$B$26=(MID(CELL("filename",B179),FIND("]",CELL("filename",B179))+1,255)),Testitaulu_Testtabell!B184,"")))</f>
        <v/>
      </c>
      <c r="C180" s="38" t="str">
        <f ca="1">IF(Testitaulu_Testtabell!$B$2="","",IF(Testitaulu_Testtabell!C184="","",IF(Asetukset!$B$26=(MID(CELL("filename",C179),FIND("]",CELL("filename",C179))+1,255)),Testitaulu_Testtabell!C184,"")))</f>
        <v/>
      </c>
      <c r="D180" s="19" t="str">
        <f>IF(Aloitus_Start!$D$1="","",IF(B180="","",IF(C180="","",C180-B180)))</f>
        <v/>
      </c>
      <c r="E180" s="45" t="str">
        <f>IF(Aloitus_Start!$D$1="","",IF(B180="","",IF(B180=0,"",IF(B180=" ","",IF(C180="","",(C180/B180)-1)))))</f>
        <v/>
      </c>
      <c r="F180" s="19" t="str">
        <f ca="1">IF($A$3="","",IF(Aloitus_Start!$D$1="","",IF(B180="",IF(Aloitus_Start!$D$1="Suomi","Tieto puuttuu : "&amp;$A180,IF(Aloitus_Start!$D$1="Svenska","Information saknas : "&amp;$A180)),"")))</f>
        <v/>
      </c>
      <c r="G180" s="19" t="str">
        <f ca="1">IF($A$3="","",IF(Aloitus_Start!$D$1="","",IF(C180="",IF(Aloitus_Start!$D$1="Suomi","Tieto puuttuu : "&amp;$A180,IF(Aloitus_Start!$D$1="Svenska","Information saknas : "&amp;$A180)),"")))</f>
        <v/>
      </c>
    </row>
    <row r="181" spans="1:7" x14ac:dyDescent="0.2">
      <c r="A181" s="37" t="str">
        <f ca="1">IF(Testitaulu_Testtabell!$B$2="","",IF(Testitaulu_Testtabell!A185="","",IF(Asetukset!$B$26=(MID(CELL("filename",A180),FIND("]",CELL("filename",A180))+1,255)),Testitaulu_Testtabell!A185,"")))</f>
        <v/>
      </c>
      <c r="B181" s="19" t="str">
        <f ca="1">IF(Testitaulu_Testtabell!$B$2="","",IF(Testitaulu_Testtabell!B185="","",IF(Asetukset!$B$26=(MID(CELL("filename",B180),FIND("]",CELL("filename",B180))+1,255)),Testitaulu_Testtabell!B185,"")))</f>
        <v/>
      </c>
      <c r="C181" s="38" t="str">
        <f ca="1">IF(Testitaulu_Testtabell!$B$2="","",IF(Testitaulu_Testtabell!C185="","",IF(Asetukset!$B$26=(MID(CELL("filename",C180),FIND("]",CELL("filename",C180))+1,255)),Testitaulu_Testtabell!C185,"")))</f>
        <v/>
      </c>
      <c r="D181" s="19" t="str">
        <f>IF(Aloitus_Start!$D$1="","",IF(B181="","",IF(C181="","",C181-B181)))</f>
        <v/>
      </c>
      <c r="E181" s="45" t="str">
        <f>IF(Aloitus_Start!$D$1="","",IF(B181="","",IF(B181=0,"",IF(B181=" ","",IF(C181="","",(C181/B181)-1)))))</f>
        <v/>
      </c>
      <c r="F181" s="19" t="str">
        <f ca="1">IF($A$3="","",IF(Aloitus_Start!$D$1="","",IF(B181="",IF(Aloitus_Start!$D$1="Suomi","Tieto puuttuu : "&amp;$A181,IF(Aloitus_Start!$D$1="Svenska","Information saknas : "&amp;$A181)),"")))</f>
        <v/>
      </c>
      <c r="G181" s="19" t="str">
        <f ca="1">IF($A$3="","",IF(Aloitus_Start!$D$1="","",IF(C181="",IF(Aloitus_Start!$D$1="Suomi","Tieto puuttuu : "&amp;$A181,IF(Aloitus_Start!$D$1="Svenska","Information saknas : "&amp;$A181)),"")))</f>
        <v/>
      </c>
    </row>
    <row r="182" spans="1:7" x14ac:dyDescent="0.2">
      <c r="A182" s="37" t="str">
        <f ca="1">IF(Testitaulu_Testtabell!$B$2="","",IF(Testitaulu_Testtabell!A186="","",IF(Asetukset!$B$26=(MID(CELL("filename",A181),FIND("]",CELL("filename",A181))+1,255)),Testitaulu_Testtabell!A186,"")))</f>
        <v/>
      </c>
      <c r="B182" s="19" t="str">
        <f ca="1">IF(Testitaulu_Testtabell!$B$2="","",IF(Testitaulu_Testtabell!B186="","",IF(Asetukset!$B$26=(MID(CELL("filename",B181),FIND("]",CELL("filename",B181))+1,255)),Testitaulu_Testtabell!B186,"")))</f>
        <v/>
      </c>
      <c r="C182" s="38" t="str">
        <f ca="1">IF(Testitaulu_Testtabell!$B$2="","",IF(Testitaulu_Testtabell!C186="","",IF(Asetukset!$B$26=(MID(CELL("filename",C181),FIND("]",CELL("filename",C181))+1,255)),Testitaulu_Testtabell!C186,"")))</f>
        <v/>
      </c>
      <c r="D182" s="19" t="str">
        <f>IF(Aloitus_Start!$D$1="","",IF(B182="","",IF(C182="","",C182-B182)))</f>
        <v/>
      </c>
      <c r="E182" s="45" t="str">
        <f>IF(Aloitus_Start!$D$1="","",IF(B182="","",IF(B182=0,"",IF(B182=" ","",IF(C182="","",(C182/B182)-1)))))</f>
        <v/>
      </c>
      <c r="F182" s="19" t="str">
        <f ca="1">IF($A$3="","",IF(Aloitus_Start!$D$1="","",IF(B182="",IF(Aloitus_Start!$D$1="Suomi","Tieto puuttuu : "&amp;$A182,IF(Aloitus_Start!$D$1="Svenska","Information saknas : "&amp;$A182)),"")))</f>
        <v/>
      </c>
      <c r="G182" s="19" t="str">
        <f ca="1">IF($A$3="","",IF(Aloitus_Start!$D$1="","",IF(C182="",IF(Aloitus_Start!$D$1="Suomi","Tieto puuttuu : "&amp;$A182,IF(Aloitus_Start!$D$1="Svenska","Information saknas : "&amp;$A182)),"")))</f>
        <v/>
      </c>
    </row>
    <row r="183" spans="1:7" x14ac:dyDescent="0.2">
      <c r="A183" s="37" t="str">
        <f ca="1">IF(Testitaulu_Testtabell!$B$2="","",IF(Testitaulu_Testtabell!A187="","",IF(Asetukset!$B$26=(MID(CELL("filename",A182),FIND("]",CELL("filename",A182))+1,255)),Testitaulu_Testtabell!A187,"")))</f>
        <v/>
      </c>
      <c r="B183" s="19" t="str">
        <f ca="1">IF(Testitaulu_Testtabell!$B$2="","",IF(Testitaulu_Testtabell!B187="","",IF(Asetukset!$B$26=(MID(CELL("filename",B182),FIND("]",CELL("filename",B182))+1,255)),Testitaulu_Testtabell!B187,"")))</f>
        <v/>
      </c>
      <c r="C183" s="38" t="str">
        <f ca="1">IF(Testitaulu_Testtabell!$B$2="","",IF(Testitaulu_Testtabell!C187="","",IF(Asetukset!$B$26=(MID(CELL("filename",C182),FIND("]",CELL("filename",C182))+1,255)),Testitaulu_Testtabell!C187,"")))</f>
        <v/>
      </c>
      <c r="D183" s="19" t="str">
        <f>IF(Aloitus_Start!$D$1="","",IF(B183="","",IF(C183="","",C183-B183)))</f>
        <v/>
      </c>
      <c r="E183" s="45" t="str">
        <f>IF(Aloitus_Start!$D$1="","",IF(B183="","",IF(B183=0,"",IF(B183=" ","",IF(C183="","",(C183/B183)-1)))))</f>
        <v/>
      </c>
      <c r="F183" s="19" t="str">
        <f ca="1">IF($A$3="","",IF(Aloitus_Start!$D$1="","",IF(B183="",IF(Aloitus_Start!$D$1="Suomi","Tieto puuttuu : "&amp;$A183,IF(Aloitus_Start!$D$1="Svenska","Information saknas : "&amp;$A183)),"")))</f>
        <v/>
      </c>
      <c r="G183" s="19" t="str">
        <f ca="1">IF($A$3="","",IF(Aloitus_Start!$D$1="","",IF(C183="",IF(Aloitus_Start!$D$1="Suomi","Tieto puuttuu : "&amp;$A183,IF(Aloitus_Start!$D$1="Svenska","Information saknas : "&amp;$A183)),"")))</f>
        <v/>
      </c>
    </row>
    <row r="184" spans="1:7" x14ac:dyDescent="0.2">
      <c r="A184" s="37" t="str">
        <f ca="1">IF(Testitaulu_Testtabell!$B$2="","",IF(Testitaulu_Testtabell!A188="","",IF(Asetukset!$B$26=(MID(CELL("filename",A183),FIND("]",CELL("filename",A183))+1,255)),Testitaulu_Testtabell!A188,"")))</f>
        <v/>
      </c>
      <c r="B184" s="19" t="str">
        <f ca="1">IF(Testitaulu_Testtabell!$B$2="","",IF(Testitaulu_Testtabell!B188="","",IF(Asetukset!$B$26=(MID(CELL("filename",B183),FIND("]",CELL("filename",B183))+1,255)),Testitaulu_Testtabell!B188,"")))</f>
        <v/>
      </c>
      <c r="C184" s="38" t="str">
        <f ca="1">IF(Testitaulu_Testtabell!$B$2="","",IF(Testitaulu_Testtabell!C188="","",IF(Asetukset!$B$26=(MID(CELL("filename",C183),FIND("]",CELL("filename",C183))+1,255)),Testitaulu_Testtabell!C188,"")))</f>
        <v/>
      </c>
      <c r="D184" s="19" t="str">
        <f>IF(Aloitus_Start!$D$1="","",IF(B184="","",IF(C184="","",C184-B184)))</f>
        <v/>
      </c>
      <c r="E184" s="45" t="str">
        <f>IF(Aloitus_Start!$D$1="","",IF(B184="","",IF(B184=0,"",IF(B184=" ","",IF(C184="","",(C184/B184)-1)))))</f>
        <v/>
      </c>
      <c r="F184" s="19" t="str">
        <f ca="1">IF($A$3="","",IF(Aloitus_Start!$D$1="","",IF(B184="",IF(Aloitus_Start!$D$1="Suomi","Tieto puuttuu : "&amp;$A184,IF(Aloitus_Start!$D$1="Svenska","Information saknas : "&amp;$A184)),"")))</f>
        <v/>
      </c>
      <c r="G184" s="19" t="str">
        <f ca="1">IF($A$3="","",IF(Aloitus_Start!$D$1="","",IF(C184="",IF(Aloitus_Start!$D$1="Suomi","Tieto puuttuu : "&amp;$A184,IF(Aloitus_Start!$D$1="Svenska","Information saknas : "&amp;$A184)),"")))</f>
        <v/>
      </c>
    </row>
    <row r="185" spans="1:7" x14ac:dyDescent="0.2">
      <c r="A185" s="37" t="str">
        <f ca="1">IF(Testitaulu_Testtabell!$B$2="","",IF(Testitaulu_Testtabell!A189="","",IF(Asetukset!$B$26=(MID(CELL("filename",A184),FIND("]",CELL("filename",A184))+1,255)),Testitaulu_Testtabell!A189,"")))</f>
        <v/>
      </c>
      <c r="B185" s="19" t="str">
        <f ca="1">IF(Testitaulu_Testtabell!$B$2="","",IF(Testitaulu_Testtabell!B189="","",IF(Asetukset!$B$26=(MID(CELL("filename",B184),FIND("]",CELL("filename",B184))+1,255)),Testitaulu_Testtabell!B189,"")))</f>
        <v/>
      </c>
      <c r="C185" s="38" t="str">
        <f ca="1">IF(Testitaulu_Testtabell!$B$2="","",IF(Testitaulu_Testtabell!C189="","",IF(Asetukset!$B$26=(MID(CELL("filename",C184),FIND("]",CELL("filename",C184))+1,255)),Testitaulu_Testtabell!C189,"")))</f>
        <v/>
      </c>
      <c r="D185" s="19" t="str">
        <f>IF(Aloitus_Start!$D$1="","",IF(B185="","",IF(C185="","",C185-B185)))</f>
        <v/>
      </c>
      <c r="E185" s="45" t="str">
        <f>IF(Aloitus_Start!$D$1="","",IF(B185="","",IF(B185=0,"",IF(B185=" ","",IF(C185="","",(C185/B185)-1)))))</f>
        <v/>
      </c>
      <c r="F185" s="19" t="str">
        <f ca="1">IF($A$3="","",IF(Aloitus_Start!$D$1="","",IF(B185="",IF(Aloitus_Start!$D$1="Suomi","Tieto puuttuu : "&amp;$A185,IF(Aloitus_Start!$D$1="Svenska","Information saknas : "&amp;$A185)),"")))</f>
        <v/>
      </c>
      <c r="G185" s="19" t="str">
        <f ca="1">IF($A$3="","",IF(Aloitus_Start!$D$1="","",IF(C185="",IF(Aloitus_Start!$D$1="Suomi","Tieto puuttuu : "&amp;$A185,IF(Aloitus_Start!$D$1="Svenska","Information saknas : "&amp;$A185)),"")))</f>
        <v/>
      </c>
    </row>
    <row r="186" spans="1:7" x14ac:dyDescent="0.2">
      <c r="A186" s="37" t="str">
        <f ca="1">IF(Testitaulu_Testtabell!$B$2="","",IF(Testitaulu_Testtabell!A190="","",IF(Asetukset!$B$26=(MID(CELL("filename",A185),FIND("]",CELL("filename",A185))+1,255)),Testitaulu_Testtabell!A190,"")))</f>
        <v/>
      </c>
      <c r="B186" s="19" t="str">
        <f ca="1">IF(Testitaulu_Testtabell!$B$2="","",IF(Testitaulu_Testtabell!B190="","",IF(Asetukset!$B$26=(MID(CELL("filename",B185),FIND("]",CELL("filename",B185))+1,255)),Testitaulu_Testtabell!B190,"")))</f>
        <v/>
      </c>
      <c r="C186" s="38" t="str">
        <f ca="1">IF(Testitaulu_Testtabell!$B$2="","",IF(Testitaulu_Testtabell!C190="","",IF(Asetukset!$B$26=(MID(CELL("filename",C185),FIND("]",CELL("filename",C185))+1,255)),Testitaulu_Testtabell!C190,"")))</f>
        <v/>
      </c>
      <c r="F186" s="19" t="str">
        <f ca="1">IF($A$3="","",IF(Aloitus_Start!$D$1="","",IF(B186="",IF(Aloitus_Start!$D$1="Suomi","Tieto puuttuu : "&amp;$A186,IF(Aloitus_Start!$D$1="Svenska","Information saknas : "&amp;$A186)),"")))</f>
        <v/>
      </c>
      <c r="G186" s="19" t="str">
        <f ca="1">IF($A$3="","",IF(Aloitus_Start!$D$1="","",IF(C186="",IF(Aloitus_Start!$D$1="Suomi","Tieto puuttuu : "&amp;$A186,IF(Aloitus_Start!$D$1="Svenska","Information saknas : "&amp;$A186)),"")))</f>
        <v/>
      </c>
    </row>
    <row r="187" spans="1:7" x14ac:dyDescent="0.2">
      <c r="A187" s="37" t="str">
        <f ca="1">IF(Testitaulu_Testtabell!$B$2="","",IF(Testitaulu_Testtabell!A191="","",IF(Asetukset!$B$26=(MID(CELL("filename",A186),FIND("]",CELL("filename",A186))+1,255)),Testitaulu_Testtabell!A191,"")))</f>
        <v/>
      </c>
      <c r="B187" s="19" t="str">
        <f ca="1">IF(Testitaulu_Testtabell!$B$2="","",IF(Testitaulu_Testtabell!B191="","",IF(Asetukset!$B$26=(MID(CELL("filename",B186),FIND("]",CELL("filename",B186))+1,255)),Testitaulu_Testtabell!B191,"")))</f>
        <v/>
      </c>
      <c r="C187" s="38" t="str">
        <f ca="1">IF(Testitaulu_Testtabell!$B$2="","",IF(Testitaulu_Testtabell!C191="","",IF(Asetukset!$B$26=(MID(CELL("filename",C186),FIND("]",CELL("filename",C186))+1,255)),Testitaulu_Testtabell!C191,"")))</f>
        <v/>
      </c>
      <c r="D187" s="19" t="str">
        <f>IF(Aloitus_Start!$D$1="","",IF(B187="","",IF(C187="","",C187-B187)))</f>
        <v/>
      </c>
      <c r="E187" s="45" t="str">
        <f>IF(Aloitus_Start!$D$1="","",IF(B187="","",IF(B187=0,"",IF(B187=" ","",IF(C187="","",(C187/B187)-1)))))</f>
        <v/>
      </c>
      <c r="F187" s="19" t="str">
        <f ca="1">IF($A$3="","",IF(Aloitus_Start!$D$1="","",IF(B187="",IF(Aloitus_Start!$D$1="Suomi","Tieto puuttuu : "&amp;$A187,IF(Aloitus_Start!$D$1="Svenska","Information saknas : "&amp;$A187)),"")))</f>
        <v/>
      </c>
      <c r="G187" s="19" t="str">
        <f ca="1">IF($A$3="","",IF(Aloitus_Start!$D$1="","",IF(C187="",IF(Aloitus_Start!$D$1="Suomi","Tieto puuttuu : "&amp;$A187,IF(Aloitus_Start!$D$1="Svenska","Information saknas : "&amp;$A187)),"")))</f>
        <v/>
      </c>
    </row>
    <row r="188" spans="1:7" x14ac:dyDescent="0.2">
      <c r="A188" s="37" t="str">
        <f ca="1">IF(Testitaulu_Testtabell!$B$2="","",IF(Testitaulu_Testtabell!A192="","",IF(Asetukset!$B$26=(MID(CELL("filename",A187),FIND("]",CELL("filename",A187))+1,255)),Testitaulu_Testtabell!A192,"")))</f>
        <v/>
      </c>
      <c r="B188" s="19" t="str">
        <f ca="1">IF(Testitaulu_Testtabell!$B$2="","",IF(Testitaulu_Testtabell!B192="","",IF(Asetukset!$B$26=(MID(CELL("filename",B187),FIND("]",CELL("filename",B187))+1,255)),Testitaulu_Testtabell!B192,"")))</f>
        <v/>
      </c>
      <c r="C188" s="38" t="str">
        <f ca="1">IF(Testitaulu_Testtabell!$B$2="","",IF(Testitaulu_Testtabell!C192="","",IF(Asetukset!$B$26=(MID(CELL("filename",C187),FIND("]",CELL("filename",C187))+1,255)),Testitaulu_Testtabell!C192,"")))</f>
        <v/>
      </c>
      <c r="D188" s="19" t="str">
        <f>IF(Aloitus_Start!$D$1="","",IF(B188="","",IF(C188="","",C188-B188)))</f>
        <v/>
      </c>
      <c r="E188" s="45" t="str">
        <f>IF(Aloitus_Start!$D$1="","",IF(B188="","",IF(B188=0,"",IF(B188=" ","",IF(C188="","",(C188/B188)-1)))))</f>
        <v/>
      </c>
      <c r="F188" s="19" t="str">
        <f ca="1">IF($A$3="","",IF(Aloitus_Start!$D$1="","",IF(B188="",IF(Aloitus_Start!$D$1="Suomi","Tieto puuttuu : "&amp;$A188,IF(Aloitus_Start!$D$1="Svenska","Information saknas : "&amp;$A188)),"")))</f>
        <v/>
      </c>
      <c r="G188" s="19" t="str">
        <f ca="1">IF($A$3="","",IF(Aloitus_Start!$D$1="","",IF(C188="",IF(Aloitus_Start!$D$1="Suomi","Tieto puuttuu : "&amp;$A188,IF(Aloitus_Start!$D$1="Svenska","Information saknas : "&amp;$A188)),"")))</f>
        <v/>
      </c>
    </row>
    <row r="189" spans="1:7" x14ac:dyDescent="0.2">
      <c r="A189" s="37" t="str">
        <f ca="1">IF(Testitaulu_Testtabell!$B$2="","",IF(Testitaulu_Testtabell!A193="","",IF(Asetukset!$B$26=(MID(CELL("filename",A188),FIND("]",CELL("filename",A188))+1,255)),Testitaulu_Testtabell!A193,"")))</f>
        <v/>
      </c>
      <c r="B189" s="19" t="str">
        <f ca="1">IF(Testitaulu_Testtabell!$B$2="","",IF(Testitaulu_Testtabell!B193="","",IF(Asetukset!$B$26=(MID(CELL("filename",B188),FIND("]",CELL("filename",B188))+1,255)),Testitaulu_Testtabell!B193,"")))</f>
        <v/>
      </c>
      <c r="C189" s="38" t="str">
        <f ca="1">IF(Testitaulu_Testtabell!$B$2="","",IF(Testitaulu_Testtabell!C193="","",IF(Asetukset!$B$26=(MID(CELL("filename",C188),FIND("]",CELL("filename",C188))+1,255)),Testitaulu_Testtabell!C193,"")))</f>
        <v/>
      </c>
      <c r="D189" s="19" t="str">
        <f>IF(Aloitus_Start!$D$1="","",IF(B189="","",IF(C189="","",C189-B189)))</f>
        <v/>
      </c>
      <c r="E189" s="45" t="str">
        <f>IF(Aloitus_Start!$D$1="","",IF(B189="","",IF(B189=0,"",IF(B189=" ","",IF(C189="","",(C189/B189)-1)))))</f>
        <v/>
      </c>
      <c r="F189" s="19" t="str">
        <f ca="1">IF($A$3="","",IF(Aloitus_Start!$D$1="","",IF(B189="",IF(Aloitus_Start!$D$1="Suomi","Tieto puuttuu : "&amp;$A189,IF(Aloitus_Start!$D$1="Svenska","Information saknas : "&amp;$A189)),"")))</f>
        <v/>
      </c>
      <c r="G189" s="19" t="str">
        <f ca="1">IF($A$3="","",IF(Aloitus_Start!$D$1="","",IF(C189="",IF(Aloitus_Start!$D$1="Suomi","Tieto puuttuu : "&amp;$A189,IF(Aloitus_Start!$D$1="Svenska","Information saknas : "&amp;$A189)),"")))</f>
        <v/>
      </c>
    </row>
    <row r="190" spans="1:7" x14ac:dyDescent="0.2">
      <c r="A190" s="37" t="str">
        <f ca="1">IF(Testitaulu_Testtabell!$B$2="","",IF(Testitaulu_Testtabell!A194="","",IF(Asetukset!$B$26=(MID(CELL("filename",A189),FIND("]",CELL("filename",A189))+1,255)),Testitaulu_Testtabell!A194,"")))</f>
        <v/>
      </c>
      <c r="B190" s="19" t="str">
        <f ca="1">IF(Testitaulu_Testtabell!$B$2="","",IF(Testitaulu_Testtabell!B194="","",IF(Asetukset!$B$26=(MID(CELL("filename",B189),FIND("]",CELL("filename",B189))+1,255)),Testitaulu_Testtabell!B194,"")))</f>
        <v/>
      </c>
      <c r="C190" s="38" t="str">
        <f ca="1">IF(Testitaulu_Testtabell!$B$2="","",IF(Testitaulu_Testtabell!C194="","",IF(Asetukset!$B$26=(MID(CELL("filename",C189),FIND("]",CELL("filename",C189))+1,255)),Testitaulu_Testtabell!C194,"")))</f>
        <v/>
      </c>
      <c r="D190" s="19" t="str">
        <f>IF(Aloitus_Start!$D$1="","",IF(B190="","",IF(C190="","",C190-B190)))</f>
        <v/>
      </c>
      <c r="E190" s="45" t="str">
        <f>IF(Aloitus_Start!$D$1="","",IF(B190="","",IF(B190=0,"",IF(B190=" ","",IF(C190="","",(C190/B190)-1)))))</f>
        <v/>
      </c>
      <c r="F190" s="19" t="str">
        <f ca="1">IF($A$3="","",IF(Aloitus_Start!$D$1="","",IF(B190="",IF(Aloitus_Start!$D$1="Suomi","Tieto puuttuu : "&amp;$A190,IF(Aloitus_Start!$D$1="Svenska","Information saknas : "&amp;$A190)),"")))</f>
        <v/>
      </c>
      <c r="G190" s="19" t="str">
        <f ca="1">IF($A$3="","",IF(Aloitus_Start!$D$1="","",IF(C190="",IF(Aloitus_Start!$D$1="Suomi","Tieto puuttuu : "&amp;$A190,IF(Aloitus_Start!$D$1="Svenska","Information saknas : "&amp;$A190)),"")))</f>
        <v/>
      </c>
    </row>
    <row r="191" spans="1:7" x14ac:dyDescent="0.2">
      <c r="A191" s="37" t="str">
        <f ca="1">IF(Testitaulu_Testtabell!$B$2="","",IF(Testitaulu_Testtabell!A195="","",IF(Asetukset!$B$26=(MID(CELL("filename",A190),FIND("]",CELL("filename",A190))+1,255)),Testitaulu_Testtabell!A195,"")))</f>
        <v/>
      </c>
      <c r="B191" s="19" t="str">
        <f ca="1">IF(Testitaulu_Testtabell!$B$2="","",IF(Testitaulu_Testtabell!B195="","",IF(Asetukset!$B$26=(MID(CELL("filename",B190),FIND("]",CELL("filename",B190))+1,255)),Testitaulu_Testtabell!B195,"")))</f>
        <v/>
      </c>
      <c r="C191" s="38" t="str">
        <f ca="1">IF(Testitaulu_Testtabell!$B$2="","",IF(Testitaulu_Testtabell!C195="","",IF(Asetukset!$B$26=(MID(CELL("filename",C190),FIND("]",CELL("filename",C190))+1,255)),Testitaulu_Testtabell!C195,"")))</f>
        <v/>
      </c>
      <c r="D191" s="19" t="str">
        <f>IF(Aloitus_Start!$D$1="","",IF(B191="","",IF(C191="","",C191-B191)))</f>
        <v/>
      </c>
      <c r="E191" s="45" t="str">
        <f>IF(Aloitus_Start!$D$1="","",IF(B191="","",IF(B191=0,"",IF(B191=" ","",IF(C191="","",(C191/B191)-1)))))</f>
        <v/>
      </c>
      <c r="F191" s="19" t="str">
        <f ca="1">IF($A$3="","",IF(Aloitus_Start!$D$1="","",IF(B191="",IF(Aloitus_Start!$D$1="Suomi","Tieto puuttuu : "&amp;$A191,IF(Aloitus_Start!$D$1="Svenska","Information saknas : "&amp;$A191)),"")))</f>
        <v/>
      </c>
      <c r="G191" s="19" t="str">
        <f ca="1">IF($A$3="","",IF(Aloitus_Start!$D$1="","",IF(C191="",IF(Aloitus_Start!$D$1="Suomi","Tieto puuttuu : "&amp;$A191,IF(Aloitus_Start!$D$1="Svenska","Information saknas : "&amp;$A191)),"")))</f>
        <v/>
      </c>
    </row>
    <row r="192" spans="1:7" x14ac:dyDescent="0.2">
      <c r="A192" s="37" t="str">
        <f ca="1">IF(Testitaulu_Testtabell!$B$2="","",IF(Testitaulu_Testtabell!A196="","",IF(Asetukset!$B$26=(MID(CELL("filename",A191),FIND("]",CELL("filename",A191))+1,255)),Testitaulu_Testtabell!A196,"")))</f>
        <v/>
      </c>
      <c r="B192" s="19" t="str">
        <f ca="1">IF(Testitaulu_Testtabell!$B$2="","",IF(Testitaulu_Testtabell!B196="","",IF(Asetukset!$B$26=(MID(CELL("filename",B191),FIND("]",CELL("filename",B191))+1,255)),Testitaulu_Testtabell!B196,"")))</f>
        <v/>
      </c>
      <c r="C192" s="38" t="str">
        <f ca="1">IF(Testitaulu_Testtabell!$B$2="","",IF(Testitaulu_Testtabell!C196="","",IF(Asetukset!$B$26=(MID(CELL("filename",C191),FIND("]",CELL("filename",C191))+1,255)),Testitaulu_Testtabell!C196,"")))</f>
        <v/>
      </c>
      <c r="D192" s="19" t="str">
        <f>IF(Aloitus_Start!$D$1="","",IF(B192="","",IF(C192="","",C192-B192)))</f>
        <v/>
      </c>
      <c r="E192" s="45" t="str">
        <f>IF(Aloitus_Start!$D$1="","",IF(B192="","",IF(B192=0,"",IF(B192=" ","",IF(C192="","",(C192/B192)-1)))))</f>
        <v/>
      </c>
      <c r="F192" s="19" t="str">
        <f ca="1">IF($A$3="","",IF(Aloitus_Start!$D$1="","",IF(B192="",IF(Aloitus_Start!$D$1="Suomi","Tieto puuttuu : "&amp;$A192,IF(Aloitus_Start!$D$1="Svenska","Information saknas : "&amp;$A192)),"")))</f>
        <v/>
      </c>
      <c r="G192" s="19" t="str">
        <f ca="1">IF($A$3="","",IF(Aloitus_Start!$D$1="","",IF(C192="",IF(Aloitus_Start!$D$1="Suomi","Tieto puuttuu : "&amp;$A192,IF(Aloitus_Start!$D$1="Svenska","Information saknas : "&amp;$A192)),"")))</f>
        <v/>
      </c>
    </row>
    <row r="193" spans="1:7" x14ac:dyDescent="0.2">
      <c r="A193" s="37" t="str">
        <f ca="1">IF(Testitaulu_Testtabell!$B$2="","",IF(Testitaulu_Testtabell!A197="","",IF(Asetukset!$B$26=(MID(CELL("filename",A192),FIND("]",CELL("filename",A192))+1,255)),Testitaulu_Testtabell!A197,"")))</f>
        <v/>
      </c>
      <c r="B193" s="19" t="str">
        <f ca="1">IF(Testitaulu_Testtabell!$B$2="","",IF(Testitaulu_Testtabell!B197="","",IF(Asetukset!$B$26=(MID(CELL("filename",B192),FIND("]",CELL("filename",B192))+1,255)),Testitaulu_Testtabell!B197,"")))</f>
        <v/>
      </c>
      <c r="C193" s="38" t="str">
        <f ca="1">IF(Testitaulu_Testtabell!$B$2="","",IF(Testitaulu_Testtabell!C197="","",IF(Asetukset!$B$26=(MID(CELL("filename",C192),FIND("]",CELL("filename",C192))+1,255)),Testitaulu_Testtabell!C197,"")))</f>
        <v/>
      </c>
      <c r="D193" s="19" t="str">
        <f>IF(Aloitus_Start!$D$1="","",IF(B193="","",IF(C193="","",C193-B193)))</f>
        <v/>
      </c>
      <c r="E193" s="45" t="str">
        <f>IF(Aloitus_Start!$D$1="","",IF(B193="","",IF(B193=0,"",IF(B193=" ","",IF(C193="","",(C193/B193)-1)))))</f>
        <v/>
      </c>
      <c r="F193" s="19" t="str">
        <f ca="1">IF($A$3="","",IF(Aloitus_Start!$D$1="","",IF(B193="",IF(Aloitus_Start!$D$1="Suomi","Tieto puuttuu : "&amp;$A193,IF(Aloitus_Start!$D$1="Svenska","Information saknas : "&amp;$A193)),"")))</f>
        <v/>
      </c>
      <c r="G193" s="19" t="str">
        <f ca="1">IF($A$3="","",IF(Aloitus_Start!$D$1="","",IF(C193="",IF(Aloitus_Start!$D$1="Suomi","Tieto puuttuu : "&amp;$A193,IF(Aloitus_Start!$D$1="Svenska","Information saknas : "&amp;$A193)),"")))</f>
        <v/>
      </c>
    </row>
    <row r="194" spans="1:7" x14ac:dyDescent="0.2">
      <c r="A194" s="37" t="str">
        <f ca="1">IF(Testitaulu_Testtabell!$B$2="","",IF(Testitaulu_Testtabell!A198="","",IF(Asetukset!$B$26=(MID(CELL("filename",A193),FIND("]",CELL("filename",A193))+1,255)),Testitaulu_Testtabell!A198,"")))</f>
        <v/>
      </c>
      <c r="B194" s="19" t="str">
        <f ca="1">IF(Testitaulu_Testtabell!$B$2="","",IF(Testitaulu_Testtabell!B198="","",IF(Asetukset!$B$26=(MID(CELL("filename",B193),FIND("]",CELL("filename",B193))+1,255)),Testitaulu_Testtabell!B198,"")))</f>
        <v/>
      </c>
      <c r="C194" s="38" t="str">
        <f ca="1">IF(Testitaulu_Testtabell!$B$2="","",IF(Testitaulu_Testtabell!C198="","",IF(Asetukset!$B$26=(MID(CELL("filename",C193),FIND("]",CELL("filename",C193))+1,255)),Testitaulu_Testtabell!C198,"")))</f>
        <v/>
      </c>
      <c r="D194" s="19" t="str">
        <f>IF(Aloitus_Start!$D$1="","",IF(B194="","",IF(C194="","",C194-B194)))</f>
        <v/>
      </c>
      <c r="E194" s="45" t="str">
        <f>IF(Aloitus_Start!$D$1="","",IF(B194="","",IF(B194=0,"",IF(B194=" ","",IF(C194="","",(C194/B194)-1)))))</f>
        <v/>
      </c>
      <c r="F194" s="19" t="str">
        <f ca="1">IF($A$3="","",IF(Aloitus_Start!$D$1="","",IF(B194="",IF(Aloitus_Start!$D$1="Suomi","Tieto puuttuu : "&amp;$A194,IF(Aloitus_Start!$D$1="Svenska","Information saknas : "&amp;$A194)),"")))</f>
        <v/>
      </c>
      <c r="G194" s="19" t="str">
        <f ca="1">IF($A$3="","",IF(Aloitus_Start!$D$1="","",IF(C194="",IF(Aloitus_Start!$D$1="Suomi","Tieto puuttuu : "&amp;$A194,IF(Aloitus_Start!$D$1="Svenska","Information saknas : "&amp;$A194)),"")))</f>
        <v/>
      </c>
    </row>
    <row r="195" spans="1:7" x14ac:dyDescent="0.2">
      <c r="A195" s="37" t="str">
        <f ca="1">IF(Testitaulu_Testtabell!$B$2="","",IF(Testitaulu_Testtabell!A199="","",IF(Asetukset!$B$26=(MID(CELL("filename",A194),FIND("]",CELL("filename",A194))+1,255)),Testitaulu_Testtabell!A199,"")))</f>
        <v/>
      </c>
      <c r="B195" s="19" t="str">
        <f ca="1">IF(Testitaulu_Testtabell!$B$2="","",IF(Testitaulu_Testtabell!B199="","",IF(Asetukset!$B$26=(MID(CELL("filename",B194),FIND("]",CELL("filename",B194))+1,255)),Testitaulu_Testtabell!B199,"")))</f>
        <v/>
      </c>
      <c r="C195" s="38" t="str">
        <f ca="1">IF(Testitaulu_Testtabell!$B$2="","",IF(Testitaulu_Testtabell!C199="","",IF(Asetukset!$B$26=(MID(CELL("filename",C194),FIND("]",CELL("filename",C194))+1,255)),Testitaulu_Testtabell!C199,"")))</f>
        <v/>
      </c>
      <c r="D195" s="19" t="str">
        <f>IF(Aloitus_Start!$D$1="","",IF(B195="","",IF(C195="","",C195-B195)))</f>
        <v/>
      </c>
      <c r="E195" s="45" t="str">
        <f>IF(Aloitus_Start!$D$1="","",IF(B195="","",IF(B195=0,"",IF(B195=" ","",IF(C195="","",(C195/B195)-1)))))</f>
        <v/>
      </c>
      <c r="F195" s="19" t="str">
        <f ca="1">IF($A$3="","",IF(Aloitus_Start!$D$1="","",IF(B195="",IF(Aloitus_Start!$D$1="Suomi","Tieto puuttuu : "&amp;$A195,IF(Aloitus_Start!$D$1="Svenska","Information saknas : "&amp;$A195)),"")))</f>
        <v/>
      </c>
      <c r="G195" s="19" t="str">
        <f ca="1">IF($A$3="","",IF(Aloitus_Start!$D$1="","",IF(C195="",IF(Aloitus_Start!$D$1="Suomi","Tieto puuttuu : "&amp;$A195,IF(Aloitus_Start!$D$1="Svenska","Information saknas : "&amp;$A195)),"")))</f>
        <v/>
      </c>
    </row>
    <row r="196" spans="1:7" x14ac:dyDescent="0.2">
      <c r="A196" s="37" t="str">
        <f ca="1">IF(Testitaulu_Testtabell!$B$2="","",IF(Testitaulu_Testtabell!A200="","",IF(Asetukset!$B$26=(MID(CELL("filename",A195),FIND("]",CELL("filename",A195))+1,255)),Testitaulu_Testtabell!A200,"")))</f>
        <v/>
      </c>
      <c r="B196" s="19" t="str">
        <f ca="1">IF(Testitaulu_Testtabell!$B$2="","",IF(Testitaulu_Testtabell!B200="","",IF(Asetukset!$B$26=(MID(CELL("filename",B195),FIND("]",CELL("filename",B195))+1,255)),Testitaulu_Testtabell!B200,"")))</f>
        <v/>
      </c>
      <c r="C196" s="38" t="str">
        <f ca="1">IF(Testitaulu_Testtabell!$B$2="","",IF(Testitaulu_Testtabell!C200="","",IF(Asetukset!$B$26=(MID(CELL("filename",C195),FIND("]",CELL("filename",C195))+1,255)),Testitaulu_Testtabell!C200,"")))</f>
        <v/>
      </c>
      <c r="D196" s="19" t="str">
        <f>IF(Aloitus_Start!$D$1="","",IF(B196="","",IF(C196="","",C196-B196)))</f>
        <v/>
      </c>
      <c r="E196" s="45" t="str">
        <f>IF(Aloitus_Start!$D$1="","",IF(B196="","",IF(B196=0,"",IF(B196=" ","",IF(C196="","",(C196/B196)-1)))))</f>
        <v/>
      </c>
      <c r="F196" s="19" t="str">
        <f ca="1">IF($A$3="","",IF(Aloitus_Start!$D$1="","",IF(B196="",IF(Aloitus_Start!$D$1="Suomi","Tieto puuttuu : "&amp;$A196,IF(Aloitus_Start!$D$1="Svenska","Information saknas : "&amp;$A196)),"")))</f>
        <v/>
      </c>
      <c r="G196" s="19" t="str">
        <f ca="1">IF($A$3="","",IF(Aloitus_Start!$D$1="","",IF(C196="",IF(Aloitus_Start!$D$1="Suomi","Tieto puuttuu : "&amp;$A196,IF(Aloitus_Start!$D$1="Svenska","Information saknas : "&amp;$A196)),"")))</f>
        <v/>
      </c>
    </row>
    <row r="197" spans="1:7" x14ac:dyDescent="0.2">
      <c r="A197" s="37" t="str">
        <f ca="1">IF(Testitaulu_Testtabell!$B$2="","",IF(Testitaulu_Testtabell!A201="","",IF(Asetukset!$B$26=(MID(CELL("filename",A196),FIND("]",CELL("filename",A196))+1,255)),Testitaulu_Testtabell!A201,"")))</f>
        <v/>
      </c>
      <c r="B197" s="19" t="str">
        <f ca="1">IF(Testitaulu_Testtabell!$B$2="","",IF(Testitaulu_Testtabell!B201="","",IF(Asetukset!$B$26=(MID(CELL("filename",B196),FIND("]",CELL("filename",B196))+1,255)),Testitaulu_Testtabell!B201,"")))</f>
        <v/>
      </c>
      <c r="C197" s="38" t="str">
        <f ca="1">IF(Testitaulu_Testtabell!$B$2="","",IF(Testitaulu_Testtabell!C201="","",IF(Asetukset!$B$26=(MID(CELL("filename",C196),FIND("]",CELL("filename",C196))+1,255)),Testitaulu_Testtabell!C201,"")))</f>
        <v/>
      </c>
      <c r="D197" s="19" t="str">
        <f>IF(Aloitus_Start!$D$1="","",IF(B197="","",IF(C197="","",C197-B197)))</f>
        <v/>
      </c>
      <c r="E197" s="45" t="str">
        <f>IF(Aloitus_Start!$D$1="","",IF(B197="","",IF(B197=0,"",IF(B197=" ","",IF(C197="","",(C197/B197)-1)))))</f>
        <v/>
      </c>
      <c r="F197" s="19" t="str">
        <f ca="1">IF($A$3="","",IF(Aloitus_Start!$D$1="","",IF(B197="",IF(Aloitus_Start!$D$1="Suomi","Tieto puuttuu : "&amp;$A197,IF(Aloitus_Start!$D$1="Svenska","Information saknas : "&amp;$A197)),"")))</f>
        <v/>
      </c>
      <c r="G197" s="19" t="str">
        <f ca="1">IF($A$3="","",IF(Aloitus_Start!$D$1="","",IF(C197="",IF(Aloitus_Start!$D$1="Suomi","Tieto puuttuu : "&amp;$A197,IF(Aloitus_Start!$D$1="Svenska","Information saknas : "&amp;$A197)),"")))</f>
        <v/>
      </c>
    </row>
    <row r="198" spans="1:7" x14ac:dyDescent="0.2">
      <c r="A198" s="37" t="str">
        <f ca="1">IF(Testitaulu_Testtabell!$B$2="","",IF(Testitaulu_Testtabell!A202="","",IF(Asetukset!$B$26=(MID(CELL("filename",A197),FIND("]",CELL("filename",A197))+1,255)),Testitaulu_Testtabell!A202,"")))</f>
        <v/>
      </c>
      <c r="B198" s="19" t="str">
        <f ca="1">IF(Testitaulu_Testtabell!$B$2="","",IF(Testitaulu_Testtabell!B202="","",IF(Asetukset!$B$26=(MID(CELL("filename",B197),FIND("]",CELL("filename",B197))+1,255)),Testitaulu_Testtabell!B202,"")))</f>
        <v/>
      </c>
      <c r="C198" s="38" t="str">
        <f ca="1">IF(Testitaulu_Testtabell!$B$2="","",IF(Testitaulu_Testtabell!C202="","",IF(Asetukset!$B$26=(MID(CELL("filename",C197),FIND("]",CELL("filename",C197))+1,255)),Testitaulu_Testtabell!C202,"")))</f>
        <v/>
      </c>
      <c r="D198" s="19" t="str">
        <f>IF(Aloitus_Start!$D$1="","",IF(B198="","",IF(C198="","",C198-B198)))</f>
        <v/>
      </c>
      <c r="E198" s="45" t="str">
        <f>IF(Aloitus_Start!$D$1="","",IF(B198="","",IF(B198=0,"",IF(B198=" ","",IF(C198="","",(C198/B198)-1)))))</f>
        <v/>
      </c>
      <c r="F198" s="19" t="str">
        <f ca="1">IF($A$3="","",IF(Aloitus_Start!$D$1="","",IF(B198="",IF(Aloitus_Start!$D$1="Suomi","Tieto puuttuu : "&amp;$A198,IF(Aloitus_Start!$D$1="Svenska","Information saknas : "&amp;$A198)),"")))</f>
        <v/>
      </c>
      <c r="G198" s="19" t="str">
        <f ca="1">IF($A$3="","",IF(Aloitus_Start!$D$1="","",IF(C198="",IF(Aloitus_Start!$D$1="Suomi","Tieto puuttuu : "&amp;$A198,IF(Aloitus_Start!$D$1="Svenska","Information saknas : "&amp;$A198)),"")))</f>
        <v/>
      </c>
    </row>
    <row r="199" spans="1:7" x14ac:dyDescent="0.2">
      <c r="A199" s="37" t="str">
        <f ca="1">IF(Testitaulu_Testtabell!$B$2="","",IF(Testitaulu_Testtabell!A203="","",IF(Asetukset!$B$26=(MID(CELL("filename",A198),FIND("]",CELL("filename",A198))+1,255)),Testitaulu_Testtabell!A203,"")))</f>
        <v/>
      </c>
      <c r="B199" s="19" t="str">
        <f ca="1">IF(Testitaulu_Testtabell!$B$2="","",IF(Testitaulu_Testtabell!B203="","",IF(Asetukset!$B$26=(MID(CELL("filename",B198),FIND("]",CELL("filename",B198))+1,255)),Testitaulu_Testtabell!B203,"")))</f>
        <v/>
      </c>
      <c r="C199" s="38" t="str">
        <f ca="1">IF(Testitaulu_Testtabell!$B$2="","",IF(Testitaulu_Testtabell!C203="","",IF(Asetukset!$B$26=(MID(CELL("filename",C198),FIND("]",CELL("filename",C198))+1,255)),Testitaulu_Testtabell!C203,"")))</f>
        <v/>
      </c>
      <c r="D199" s="19" t="str">
        <f>IF(Aloitus_Start!$D$1="","",IF(B199="","",IF(C199="","",C199-B199)))</f>
        <v/>
      </c>
      <c r="E199" s="45" t="str">
        <f>IF(Aloitus_Start!$D$1="","",IF(B199="","",IF(B199=0,"",IF(B199=" ","",IF(C199="","",(C199/B199)-1)))))</f>
        <v/>
      </c>
      <c r="F199" s="19" t="str">
        <f ca="1">IF($A$3="","",IF(Aloitus_Start!$D$1="","",IF(B199="",IF(Aloitus_Start!$D$1="Suomi","Tieto puuttuu : "&amp;$A199,IF(Aloitus_Start!$D$1="Svenska","Information saknas : "&amp;$A199)),"")))</f>
        <v/>
      </c>
      <c r="G199" s="19" t="str">
        <f ca="1">IF($A$3="","",IF(Aloitus_Start!$D$1="","",IF(C199="",IF(Aloitus_Start!$D$1="Suomi","Tieto puuttuu : "&amp;$A199,IF(Aloitus_Start!$D$1="Svenska","Information saknas : "&amp;$A199)),"")))</f>
        <v/>
      </c>
    </row>
    <row r="200" spans="1:7" x14ac:dyDescent="0.2">
      <c r="A200" s="37" t="str">
        <f ca="1">IF(Testitaulu_Testtabell!$B$2="","",IF(Testitaulu_Testtabell!A204="","",IF(Asetukset!$B$26=(MID(CELL("filename",A199),FIND("]",CELL("filename",A199))+1,255)),Testitaulu_Testtabell!A204,"")))</f>
        <v/>
      </c>
      <c r="B200" s="19" t="str">
        <f ca="1">IF(Testitaulu_Testtabell!$B$2="","",IF(Testitaulu_Testtabell!B204="","",IF(Asetukset!$B$26=(MID(CELL("filename",B199),FIND("]",CELL("filename",B199))+1,255)),Testitaulu_Testtabell!B204,"")))</f>
        <v/>
      </c>
      <c r="C200" s="38" t="str">
        <f ca="1">IF(Testitaulu_Testtabell!$B$2="","",IF(Testitaulu_Testtabell!C204="","",IF(Asetukset!$B$26=(MID(CELL("filename",C199),FIND("]",CELL("filename",C199))+1,255)),Testitaulu_Testtabell!C204,"")))</f>
        <v/>
      </c>
      <c r="D200" s="19" t="str">
        <f>IF(Aloitus_Start!$D$1="","",IF(B200="","",IF(C200="","",C200-B200)))</f>
        <v/>
      </c>
      <c r="E200" s="45" t="str">
        <f>IF(Aloitus_Start!$D$1="","",IF(B200="","",IF(B200=0,"",IF(B200=" ","",IF(C200="","",(C200/B200)-1)))))</f>
        <v/>
      </c>
      <c r="F200" s="19" t="str">
        <f ca="1">IF($A$3="","",IF(Aloitus_Start!$D$1="","",IF(B200="",IF(Aloitus_Start!$D$1="Suomi","Tieto puuttuu : "&amp;$A200,IF(Aloitus_Start!$D$1="Svenska","Information saknas : "&amp;$A200)),"")))</f>
        <v/>
      </c>
      <c r="G200" s="19" t="str">
        <f ca="1">IF($A$3="","",IF(Aloitus_Start!$D$1="","",IF(C200="",IF(Aloitus_Start!$D$1="Suomi","Tieto puuttuu : "&amp;$A200,IF(Aloitus_Start!$D$1="Svenska","Information saknas : "&amp;$A200)),"")))</f>
        <v/>
      </c>
    </row>
    <row r="201" spans="1:7" x14ac:dyDescent="0.2">
      <c r="A201" s="37" t="str">
        <f ca="1">IF(Testitaulu_Testtabell!$B$2="","",IF(Testitaulu_Testtabell!A205="","",IF(Asetukset!$B$26=(MID(CELL("filename",A200),FIND("]",CELL("filename",A200))+1,255)),Testitaulu_Testtabell!A205,"")))</f>
        <v/>
      </c>
      <c r="B201" s="19" t="str">
        <f ca="1">IF(Testitaulu_Testtabell!$B$2="","",IF(Testitaulu_Testtabell!B205="","",IF(Asetukset!$B$26=(MID(CELL("filename",B200),FIND("]",CELL("filename",B200))+1,255)),Testitaulu_Testtabell!B205,"")))</f>
        <v/>
      </c>
      <c r="C201" s="38" t="str">
        <f ca="1">IF(Testitaulu_Testtabell!$B$2="","",IF(Testitaulu_Testtabell!C205="","",IF(Asetukset!$B$26=(MID(CELL("filename",C200),FIND("]",CELL("filename",C200))+1,255)),Testitaulu_Testtabell!C205,"")))</f>
        <v/>
      </c>
      <c r="D201" s="19" t="str">
        <f>IF(Aloitus_Start!$D$1="","",IF(B201="","",IF(C201="","",C201-B201)))</f>
        <v/>
      </c>
      <c r="E201" s="45" t="str">
        <f>IF(Aloitus_Start!$D$1="","",IF(B201="","",IF(B201=0,"",IF(B201=" ","",IF(C201="","",(C201/B201)-1)))))</f>
        <v/>
      </c>
      <c r="F201" s="19" t="str">
        <f ca="1">IF($A$3="","",IF(Aloitus_Start!$D$1="","",IF(B201="",IF(Aloitus_Start!$D$1="Suomi","Tieto puuttuu : "&amp;$A201,IF(Aloitus_Start!$D$1="Svenska","Information saknas : "&amp;$A201)),"")))</f>
        <v/>
      </c>
      <c r="G201" s="19" t="str">
        <f ca="1">IF($A$3="","",IF(Aloitus_Start!$D$1="","",IF(C201="",IF(Aloitus_Start!$D$1="Suomi","Tieto puuttuu : "&amp;$A201,IF(Aloitus_Start!$D$1="Svenska","Information saknas : "&amp;$A201)),"")))</f>
        <v/>
      </c>
    </row>
    <row r="202" spans="1:7" x14ac:dyDescent="0.2">
      <c r="A202" s="37" t="str">
        <f ca="1">IF(Testitaulu_Testtabell!$B$2="","",IF(Testitaulu_Testtabell!A206="","",IF(Asetukset!$B$26=(MID(CELL("filename",A201),FIND("]",CELL("filename",A201))+1,255)),Testitaulu_Testtabell!A206,"")))</f>
        <v/>
      </c>
      <c r="B202" s="19" t="str">
        <f ca="1">IF(Testitaulu_Testtabell!$B$2="","",IF(Testitaulu_Testtabell!B206="","",IF(Asetukset!$B$26=(MID(CELL("filename",B201),FIND("]",CELL("filename",B201))+1,255)),Testitaulu_Testtabell!B206,"")))</f>
        <v/>
      </c>
      <c r="C202" s="38" t="str">
        <f ca="1">IF(Testitaulu_Testtabell!$B$2="","",IF(Testitaulu_Testtabell!C206="","",IF(Asetukset!$B$26=(MID(CELL("filename",C201),FIND("]",CELL("filename",C201))+1,255)),Testitaulu_Testtabell!C206,"")))</f>
        <v/>
      </c>
      <c r="D202" s="19" t="str">
        <f>IF(Aloitus_Start!$D$1="","",IF(B202="","",IF(C202="","",C202-B202)))</f>
        <v/>
      </c>
      <c r="E202" s="45" t="str">
        <f>IF(Aloitus_Start!$D$1="","",IF(B202="","",IF(B202=0,"",IF(B202=" ","",IF(C202="","",(C202/B202)-1)))))</f>
        <v/>
      </c>
      <c r="F202" s="19" t="str">
        <f ca="1">IF($A$3="","",IF(Aloitus_Start!$D$1="","",IF(B202="",IF(Aloitus_Start!$D$1="Suomi","Tieto puuttuu : "&amp;$A202,IF(Aloitus_Start!$D$1="Svenska","Information saknas : "&amp;$A202)),"")))</f>
        <v/>
      </c>
      <c r="G202" s="19" t="str">
        <f ca="1">IF($A$3="","",IF(Aloitus_Start!$D$1="","",IF(C202="",IF(Aloitus_Start!$D$1="Suomi","Tieto puuttuu : "&amp;$A202,IF(Aloitus_Start!$D$1="Svenska","Information saknas : "&amp;$A202)),"")))</f>
        <v/>
      </c>
    </row>
    <row r="203" spans="1:7" x14ac:dyDescent="0.2">
      <c r="A203" s="37" t="str">
        <f ca="1">IF(Testitaulu_Testtabell!$B$2="","",IF(Testitaulu_Testtabell!A207="","",IF(Asetukset!$B$26=(MID(CELL("filename",A202),FIND("]",CELL("filename",A202))+1,255)),Testitaulu_Testtabell!A207,"")))</f>
        <v/>
      </c>
      <c r="B203" s="19" t="str">
        <f ca="1">IF(Testitaulu_Testtabell!$B$2="","",IF(Testitaulu_Testtabell!B207="","",IF(Asetukset!$B$26=(MID(CELL("filename",B202),FIND("]",CELL("filename",B202))+1,255)),Testitaulu_Testtabell!B207,"")))</f>
        <v/>
      </c>
      <c r="C203" s="38" t="str">
        <f ca="1">IF(Testitaulu_Testtabell!$B$2="","",IF(Testitaulu_Testtabell!C207="","",IF(Asetukset!$B$26=(MID(CELL("filename",C202),FIND("]",CELL("filename",C202))+1,255)),Testitaulu_Testtabell!C207,"")))</f>
        <v/>
      </c>
      <c r="D203" s="19" t="str">
        <f>IF(Aloitus_Start!$D$1="","",IF(B203="","",IF(C203="","",C203-B203)))</f>
        <v/>
      </c>
      <c r="E203" s="45" t="str">
        <f>IF(Aloitus_Start!$D$1="","",IF(B203="","",IF(B203=0,"",IF(B203=" ","",IF(C203="","",(C203/B203)-1)))))</f>
        <v/>
      </c>
      <c r="F203" s="19" t="str">
        <f ca="1">IF($A$3="","",IF(Aloitus_Start!$D$1="","",IF(B203="",IF(Aloitus_Start!$D$1="Suomi","Tieto puuttuu : "&amp;$A203,IF(Aloitus_Start!$D$1="Svenska","Information saknas : "&amp;$A203)),"")))</f>
        <v/>
      </c>
      <c r="G203" s="19" t="str">
        <f ca="1">IF($A$3="","",IF(Aloitus_Start!$D$1="","",IF(C203="",IF(Aloitus_Start!$D$1="Suomi","Tieto puuttuu : "&amp;$A203,IF(Aloitus_Start!$D$1="Svenska","Information saknas : "&amp;$A203)),"")))</f>
        <v/>
      </c>
    </row>
    <row r="204" spans="1:7" x14ac:dyDescent="0.2">
      <c r="A204" s="37" t="str">
        <f ca="1">IF(Testitaulu_Testtabell!$B$2="","",IF(Testitaulu_Testtabell!A208="","",IF(Asetukset!$B$26=(MID(CELL("filename",A203),FIND("]",CELL("filename",A203))+1,255)),Testitaulu_Testtabell!A208,"")))</f>
        <v/>
      </c>
      <c r="B204" s="19" t="str">
        <f ca="1">IF(Testitaulu_Testtabell!$B$2="","",IF(Testitaulu_Testtabell!B208="","",IF(Asetukset!$B$26=(MID(CELL("filename",B203),FIND("]",CELL("filename",B203))+1,255)),Testitaulu_Testtabell!B208,"")))</f>
        <v/>
      </c>
      <c r="C204" s="38" t="str">
        <f ca="1">IF(Testitaulu_Testtabell!$B$2="","",IF(Testitaulu_Testtabell!C208="","",IF(Asetukset!$B$26=(MID(CELL("filename",C203),FIND("]",CELL("filename",C203))+1,255)),Testitaulu_Testtabell!C208,"")))</f>
        <v/>
      </c>
      <c r="D204" s="19" t="str">
        <f>IF(Aloitus_Start!$D$1="","",IF(B204="","",IF(C204="","",C204-B204)))</f>
        <v/>
      </c>
      <c r="E204" s="45" t="str">
        <f>IF(Aloitus_Start!$D$1="","",IF(B204="","",IF(B204=0,"",IF(B204=" ","",IF(C204="","",(C204/B204)-1)))))</f>
        <v/>
      </c>
      <c r="F204" s="19" t="str">
        <f ca="1">IF($A$3="","",IF(Aloitus_Start!$D$1="","",IF(B204="",IF(Aloitus_Start!$D$1="Suomi","Tieto puuttuu : "&amp;$A204,IF(Aloitus_Start!$D$1="Svenska","Information saknas : "&amp;$A204)),"")))</f>
        <v/>
      </c>
      <c r="G204" s="19" t="str">
        <f ca="1">IF($A$3="","",IF(Aloitus_Start!$D$1="","",IF(C204="",IF(Aloitus_Start!$D$1="Suomi","Tieto puuttuu : "&amp;$A204,IF(Aloitus_Start!$D$1="Svenska","Information saknas : "&amp;$A204)),"")))</f>
        <v/>
      </c>
    </row>
    <row r="205" spans="1:7" x14ac:dyDescent="0.2">
      <c r="A205" s="37" t="str">
        <f ca="1">IF(Testitaulu_Testtabell!$B$2="","",IF(Testitaulu_Testtabell!A209="","",IF(Asetukset!$B$26=(MID(CELL("filename",A204),FIND("]",CELL("filename",A204))+1,255)),Testitaulu_Testtabell!A209,"")))</f>
        <v/>
      </c>
      <c r="B205" s="19" t="str">
        <f ca="1">IF(Testitaulu_Testtabell!$B$2="","",IF(Testitaulu_Testtabell!B209="","",IF(Asetukset!$B$26=(MID(CELL("filename",B204),FIND("]",CELL("filename",B204))+1,255)),Testitaulu_Testtabell!B209,"")))</f>
        <v/>
      </c>
      <c r="C205" s="38" t="str">
        <f ca="1">IF(Testitaulu_Testtabell!$B$2="","",IF(Testitaulu_Testtabell!C209="","",IF(Asetukset!$B$26=(MID(CELL("filename",C204),FIND("]",CELL("filename",C204))+1,255)),Testitaulu_Testtabell!C209,"")))</f>
        <v/>
      </c>
      <c r="D205" s="19" t="str">
        <f>IF(Aloitus_Start!$D$1="","",IF(B205="","",IF(C205="","",C205-B205)))</f>
        <v/>
      </c>
      <c r="E205" s="45" t="str">
        <f>IF(Aloitus_Start!$D$1="","",IF(B205="","",IF(B205=0,"",IF(B205=" ","",IF(C205="","",(C205/B205)-1)))))</f>
        <v/>
      </c>
      <c r="F205" s="19" t="str">
        <f ca="1">IF($A$3="","",IF(Aloitus_Start!$D$1="","",IF(B205="",IF(Aloitus_Start!$D$1="Suomi","Tieto puuttuu : "&amp;$A205,IF(Aloitus_Start!$D$1="Svenska","Information saknas : "&amp;$A205)),"")))</f>
        <v/>
      </c>
      <c r="G205" s="19" t="str">
        <f ca="1">IF($A$3="","",IF(Aloitus_Start!$D$1="","",IF(C205="",IF(Aloitus_Start!$D$1="Suomi","Tieto puuttuu : "&amp;$A205,IF(Aloitus_Start!$D$1="Svenska","Information saknas : "&amp;$A205)),"")))</f>
        <v/>
      </c>
    </row>
    <row r="206" spans="1:7" x14ac:dyDescent="0.2">
      <c r="A206" s="37" t="str">
        <f ca="1">IF(Testitaulu_Testtabell!$B$2="","",IF(Testitaulu_Testtabell!A210="","",IF(Asetukset!$B$26=(MID(CELL("filename",A205),FIND("]",CELL("filename",A205))+1,255)),Testitaulu_Testtabell!A210,"")))</f>
        <v/>
      </c>
      <c r="B206" s="19" t="str">
        <f ca="1">IF(Testitaulu_Testtabell!$B$2="","",IF(Testitaulu_Testtabell!B210="","",IF(Asetukset!$B$26=(MID(CELL("filename",B205),FIND("]",CELL("filename",B205))+1,255)),Testitaulu_Testtabell!B210,"")))</f>
        <v/>
      </c>
      <c r="C206" s="38" t="str">
        <f ca="1">IF(Testitaulu_Testtabell!$B$2="","",IF(Testitaulu_Testtabell!C210="","",IF(Asetukset!$B$26=(MID(CELL("filename",C205),FIND("]",CELL("filename",C205))+1,255)),Testitaulu_Testtabell!C210,"")))</f>
        <v/>
      </c>
      <c r="D206" s="19" t="str">
        <f>IF(Aloitus_Start!$D$1="","",IF(B206="","",IF(C206="","",C206-B206)))</f>
        <v/>
      </c>
      <c r="E206" s="45" t="str">
        <f>IF(Aloitus_Start!$D$1="","",IF(B206="","",IF(B206=0,"",IF(B206=" ","",IF(C206="","",(C206/B206)-1)))))</f>
        <v/>
      </c>
      <c r="F206" s="19" t="str">
        <f ca="1">IF($A$3="","",IF(Aloitus_Start!$D$1="","",IF(B206="",IF(Aloitus_Start!$D$1="Suomi","Tieto puuttuu : "&amp;$A206,IF(Aloitus_Start!$D$1="Svenska","Information saknas : "&amp;$A206)),"")))</f>
        <v/>
      </c>
      <c r="G206" s="19" t="str">
        <f ca="1">IF($A$3="","",IF(Aloitus_Start!$D$1="","",IF(C206="",IF(Aloitus_Start!$D$1="Suomi","Tieto puuttuu : "&amp;$A206,IF(Aloitus_Start!$D$1="Svenska","Information saknas : "&amp;$A206)),"")))</f>
        <v/>
      </c>
    </row>
    <row r="207" spans="1:7" x14ac:dyDescent="0.2">
      <c r="A207" s="37" t="str">
        <f ca="1">IF(Testitaulu_Testtabell!$B$2="","",IF(Testitaulu_Testtabell!A211="","",IF(Asetukset!$B$26=(MID(CELL("filename",A206),FIND("]",CELL("filename",A206))+1,255)),Testitaulu_Testtabell!A211,"")))</f>
        <v/>
      </c>
      <c r="B207" s="19" t="str">
        <f ca="1">IF(Testitaulu_Testtabell!$B$2="","",IF(Testitaulu_Testtabell!B211="","",IF(Asetukset!$B$26=(MID(CELL("filename",B206),FIND("]",CELL("filename",B206))+1,255)),Testitaulu_Testtabell!B211,"")))</f>
        <v/>
      </c>
      <c r="C207" s="38" t="str">
        <f ca="1">IF(Testitaulu_Testtabell!$B$2="","",IF(Testitaulu_Testtabell!C211="","",IF(Asetukset!$B$26=(MID(CELL("filename",C206),FIND("]",CELL("filename",C206))+1,255)),Testitaulu_Testtabell!C211,"")))</f>
        <v/>
      </c>
      <c r="D207" s="19" t="str">
        <f>IF(Aloitus_Start!$D$1="","",IF(B207="","",IF(C207="","",C207-B207)))</f>
        <v/>
      </c>
      <c r="E207" s="45" t="str">
        <f>IF(Aloitus_Start!$D$1="","",IF(B207="","",IF(B207=0,"",IF(B207=" ","",IF(C207="","",(C207/B207)-1)))))</f>
        <v/>
      </c>
      <c r="F207" s="19" t="str">
        <f ca="1">IF($A$3="","",IF(Aloitus_Start!$D$1="","",IF(B207="",IF(Aloitus_Start!$D$1="Suomi","Tieto puuttuu : "&amp;$A207,IF(Aloitus_Start!$D$1="Svenska","Information saknas : "&amp;$A207)),"")))</f>
        <v/>
      </c>
      <c r="G207" s="19" t="str">
        <f ca="1">IF($A$3="","",IF(Aloitus_Start!$D$1="","",IF(C207="",IF(Aloitus_Start!$D$1="Suomi","Tieto puuttuu : "&amp;$A207,IF(Aloitus_Start!$D$1="Svenska","Information saknas : "&amp;$A207)),"")))</f>
        <v/>
      </c>
    </row>
    <row r="208" spans="1:7" x14ac:dyDescent="0.2">
      <c r="A208" s="37" t="str">
        <f ca="1">IF(Testitaulu_Testtabell!$B$2="","",IF(Testitaulu_Testtabell!A212="","",IF(Asetukset!$B$26=(MID(CELL("filename",A207),FIND("]",CELL("filename",A207))+1,255)),Testitaulu_Testtabell!A212,"")))</f>
        <v/>
      </c>
      <c r="B208" s="19" t="str">
        <f ca="1">IF(Testitaulu_Testtabell!$B$2="","",IF(Testitaulu_Testtabell!B212="","",IF(Asetukset!$B$26=(MID(CELL("filename",B207),FIND("]",CELL("filename",B207))+1,255)),Testitaulu_Testtabell!B212,"")))</f>
        <v/>
      </c>
      <c r="C208" s="38" t="str">
        <f ca="1">IF(Testitaulu_Testtabell!$B$2="","",IF(Testitaulu_Testtabell!C212="","",IF(Asetukset!$B$26=(MID(CELL("filename",C207),FIND("]",CELL("filename",C207))+1,255)),Testitaulu_Testtabell!C212,"")))</f>
        <v/>
      </c>
      <c r="D208" s="19" t="str">
        <f>IF(Aloitus_Start!$D$1="","",IF(B208="","",IF(C208="","",C208-B208)))</f>
        <v/>
      </c>
      <c r="E208" s="45" t="str">
        <f>IF(Aloitus_Start!$D$1="","",IF(B208="","",IF(B208=0,"",IF(B208=" ","",IF(C208="","",(C208/B208)-1)))))</f>
        <v/>
      </c>
      <c r="F208" s="19" t="str">
        <f ca="1">IF($A$3="","",IF(Aloitus_Start!$D$1="","",IF(B208="",IF(Aloitus_Start!$D$1="Suomi","Tieto puuttuu : "&amp;$A208,IF(Aloitus_Start!$D$1="Svenska","Information saknas : "&amp;$A208)),"")))</f>
        <v/>
      </c>
      <c r="G208" s="19" t="str">
        <f ca="1">IF($A$3="","",IF(Aloitus_Start!$D$1="","",IF(C208="",IF(Aloitus_Start!$D$1="Suomi","Tieto puuttuu : "&amp;$A208,IF(Aloitus_Start!$D$1="Svenska","Information saknas : "&amp;$A208)),"")))</f>
        <v/>
      </c>
    </row>
    <row r="209" spans="1:7" x14ac:dyDescent="0.2">
      <c r="A209" s="37" t="str">
        <f ca="1">IF(Testitaulu_Testtabell!$B$2="","",IF(Testitaulu_Testtabell!A213="","",IF(Asetukset!$B$26=(MID(CELL("filename",A208),FIND("]",CELL("filename",A208))+1,255)),Testitaulu_Testtabell!A213,"")))</f>
        <v/>
      </c>
      <c r="B209" s="19" t="str">
        <f ca="1">IF(Testitaulu_Testtabell!$B$2="","",IF(Testitaulu_Testtabell!B213="","",IF(Asetukset!$B$26=(MID(CELL("filename",B208),FIND("]",CELL("filename",B208))+1,255)),Testitaulu_Testtabell!B213,"")))</f>
        <v/>
      </c>
      <c r="C209" s="38" t="str">
        <f ca="1">IF(Testitaulu_Testtabell!$B$2="","",IF(Testitaulu_Testtabell!C213="","",IF(Asetukset!$B$26=(MID(CELL("filename",C208),FIND("]",CELL("filename",C208))+1,255)),Testitaulu_Testtabell!C213,"")))</f>
        <v/>
      </c>
      <c r="D209" s="19" t="str">
        <f>IF(Aloitus_Start!$D$1="","",IF(B209="","",IF(C209="","",C209-B209)))</f>
        <v/>
      </c>
      <c r="E209" s="45" t="str">
        <f>IF(Aloitus_Start!$D$1="","",IF(B209="","",IF(B209=0,"",IF(B209=" ","",IF(C209="","",(C209/B209)-1)))))</f>
        <v/>
      </c>
      <c r="F209" s="19" t="str">
        <f ca="1">IF($A$3="","",IF(Aloitus_Start!$D$1="","",IF(B209="",IF(Aloitus_Start!$D$1="Suomi","Tieto puuttuu : "&amp;$A209,IF(Aloitus_Start!$D$1="Svenska","Information saknas : "&amp;$A209)),"")))</f>
        <v/>
      </c>
      <c r="G209" s="19" t="str">
        <f ca="1">IF($A$3="","",IF(Aloitus_Start!$D$1="","",IF(C209="",IF(Aloitus_Start!$D$1="Suomi","Tieto puuttuu : "&amp;$A209,IF(Aloitus_Start!$D$1="Svenska","Information saknas : "&amp;$A209)),"")))</f>
        <v/>
      </c>
    </row>
    <row r="210" spans="1:7" x14ac:dyDescent="0.2">
      <c r="A210" s="37" t="str">
        <f ca="1">IF(Testitaulu_Testtabell!$B$2="","",IF(Testitaulu_Testtabell!A214="","",IF(Asetukset!$B$26=(MID(CELL("filename",A209),FIND("]",CELL("filename",A209))+1,255)),Testitaulu_Testtabell!A214,"")))</f>
        <v/>
      </c>
      <c r="B210" s="19" t="str">
        <f ca="1">IF(Testitaulu_Testtabell!$B$2="","",IF(Testitaulu_Testtabell!B214="","",IF(Asetukset!$B$26=(MID(CELL("filename",B209),FIND("]",CELL("filename",B209))+1,255)),Testitaulu_Testtabell!B214,"")))</f>
        <v/>
      </c>
      <c r="C210" s="38" t="str">
        <f ca="1">IF(Testitaulu_Testtabell!$B$2="","",IF(Testitaulu_Testtabell!C214="","",IF(Asetukset!$B$26=(MID(CELL("filename",C209),FIND("]",CELL("filename",C209))+1,255)),Testitaulu_Testtabell!C214,"")))</f>
        <v/>
      </c>
      <c r="D210" s="19" t="str">
        <f>IF(Aloitus_Start!$D$1="","",IF(B210="","",IF(C210="","",C210-B210)))</f>
        <v/>
      </c>
      <c r="E210" s="45" t="str">
        <f>IF(Aloitus_Start!$D$1="","",IF(B210="","",IF(B210=0,"",IF(B210=" ","",IF(C210="","",(C210/B210)-1)))))</f>
        <v/>
      </c>
      <c r="F210" s="19" t="str">
        <f ca="1">IF($A$3="","",IF(Aloitus_Start!$D$1="","",IF(B210="",IF(Aloitus_Start!$D$1="Suomi","Tieto puuttuu : "&amp;$A210,IF(Aloitus_Start!$D$1="Svenska","Information saknas : "&amp;$A210)),"")))</f>
        <v/>
      </c>
      <c r="G210" s="19" t="str">
        <f ca="1">IF($A$3="","",IF(Aloitus_Start!$D$1="","",IF(C210="",IF(Aloitus_Start!$D$1="Suomi","Tieto puuttuu : "&amp;$A210,IF(Aloitus_Start!$D$1="Svenska","Information saknas : "&amp;$A210)),"")))</f>
        <v/>
      </c>
    </row>
    <row r="211" spans="1:7" ht="11.25" customHeight="1" x14ac:dyDescent="0.2">
      <c r="A211" s="37" t="str">
        <f ca="1">IF(Testitaulu_Testtabell!$B$2="","",IF(Testitaulu_Testtabell!A215="","",IF(Asetukset!$B$26=(MID(CELL("filename",A210),FIND("]",CELL("filename",A210))+1,255)),Testitaulu_Testtabell!A215,"")))</f>
        <v/>
      </c>
      <c r="B211" s="19" t="str">
        <f ca="1">IF(Testitaulu_Testtabell!$B$2="","",IF(Testitaulu_Testtabell!B215="","",IF(Asetukset!$B$26=(MID(CELL("filename",B210),FIND("]",CELL("filename",B210))+1,255)),Testitaulu_Testtabell!B215,"")))</f>
        <v/>
      </c>
      <c r="C211" s="38" t="str">
        <f ca="1">IF(Testitaulu_Testtabell!$B$2="","",IF(Testitaulu_Testtabell!C215="","",IF(Asetukset!$B$26=(MID(CELL("filename",C210),FIND("]",CELL("filename",C210))+1,255)),Testitaulu_Testtabell!C215,"")))</f>
        <v/>
      </c>
      <c r="D211" s="19" t="str">
        <f>IF(Aloitus_Start!$D$1="","",IF(B211="","",IF(C211="","",C211-B211)))</f>
        <v/>
      </c>
      <c r="E211" s="45" t="str">
        <f>IF(Aloitus_Start!$D$1="","",IF(B211="","",IF(B211=0,"",IF(B211=" ","",IF(C211="","",(C211/B211)-1)))))</f>
        <v/>
      </c>
      <c r="F211" s="19" t="str">
        <f ca="1">IF($A$3="","",IF(Aloitus_Start!$D$1="","",IF(B211="",IF(Aloitus_Start!$D$1="Suomi","Tieto puuttuu : "&amp;$A211,IF(Aloitus_Start!$D$1="Svenska","Information saknas : "&amp;$A211)),"")))</f>
        <v/>
      </c>
      <c r="G211" s="19" t="str">
        <f ca="1">IF($A$3="","",IF(Aloitus_Start!$D$1="","",IF(C211="",IF(Aloitus_Start!$D$1="Suomi","Tieto puuttuu : "&amp;$A211,IF(Aloitus_Start!$D$1="Svenska","Information saknas : "&amp;$A211)),"")))</f>
        <v/>
      </c>
    </row>
    <row r="212" spans="1:7" ht="11.25" customHeight="1" x14ac:dyDescent="0.2">
      <c r="A212" s="37" t="str">
        <f ca="1">IF(Testitaulu_Testtabell!$B$2="","",IF(Testitaulu_Testtabell!A216="","",IF(Asetukset!$B$26=(MID(CELL("filename",A211),FIND("]",CELL("filename",A211))+1,255)),Testitaulu_Testtabell!A216,"")))</f>
        <v/>
      </c>
      <c r="B212" s="19" t="str">
        <f ca="1">IF(Testitaulu_Testtabell!$B$2="","",IF(Testitaulu_Testtabell!B216="","",IF(Asetukset!$B$26=(MID(CELL("filename",B211),FIND("]",CELL("filename",B211))+1,255)),Testitaulu_Testtabell!B216,"")))</f>
        <v/>
      </c>
      <c r="C212" s="38" t="str">
        <f ca="1">IF(Testitaulu_Testtabell!$B$2="","",IF(Testitaulu_Testtabell!C216="","",IF(Asetukset!$B$26=(MID(CELL("filename",C211),FIND("]",CELL("filename",C211))+1,255)),Testitaulu_Testtabell!C216,"")))</f>
        <v/>
      </c>
      <c r="D212" s="19" t="str">
        <f>IF(Aloitus_Start!$D$1="","",IF(B212="","",IF(C212="","",C212-B212)))</f>
        <v/>
      </c>
      <c r="E212" s="45" t="str">
        <f>IF(Aloitus_Start!$D$1="","",IF(B212="","",IF(B212=0,"",IF(B212=" ","",IF(C212="","",(C212/B212)-1)))))</f>
        <v/>
      </c>
      <c r="F212" s="19" t="str">
        <f ca="1">IF($A$3="","",IF(Aloitus_Start!$D$1="","",IF(B212="",IF(Aloitus_Start!$D$1="Suomi","Tieto puuttuu : "&amp;$A212,IF(Aloitus_Start!$D$1="Svenska","Information saknas : "&amp;$A212)),"")))</f>
        <v/>
      </c>
      <c r="G212" s="19" t="str">
        <f ca="1">IF($A$3="","",IF(Aloitus_Start!$D$1="","",IF(C212="",IF(Aloitus_Start!$D$1="Suomi","Tieto puuttuu : "&amp;$A212,IF(Aloitus_Start!$D$1="Svenska","Information saknas : "&amp;$A212)),"")))</f>
        <v/>
      </c>
    </row>
    <row r="213" spans="1:7" x14ac:dyDescent="0.2">
      <c r="A213" s="37" t="str">
        <f ca="1">IF(Testitaulu_Testtabell!$B$2="","",IF(Testitaulu_Testtabell!A217="","",IF(Asetukset!$B$26=(MID(CELL("filename",A212),FIND("]",CELL("filename",A212))+1,255)),Testitaulu_Testtabell!A217,"")))</f>
        <v/>
      </c>
      <c r="B213" s="19" t="str">
        <f ca="1">IF(Testitaulu_Testtabell!$B$2="","",IF(Testitaulu_Testtabell!B217="","",IF(Asetukset!$B$26=(MID(CELL("filename",B212),FIND("]",CELL("filename",B212))+1,255)),Testitaulu_Testtabell!B217,"")))</f>
        <v/>
      </c>
      <c r="C213" s="38" t="str">
        <f ca="1">IF(Testitaulu_Testtabell!$B$2="","",IF(Testitaulu_Testtabell!C217="","",IF(Asetukset!$B$26=(MID(CELL("filename",C212),FIND("]",CELL("filename",C212))+1,255)),Testitaulu_Testtabell!C217,"")))</f>
        <v/>
      </c>
      <c r="D213" s="19" t="str">
        <f>IF(Aloitus_Start!$D$1="","",IF(B213="","",IF(C213="","",C213-B213)))</f>
        <v/>
      </c>
      <c r="E213" s="45" t="str">
        <f>IF(Aloitus_Start!$D$1="","",IF(B213="","",IF(B213=0,"",IF(B213=" ","",IF(C213="","",(C213/B213)-1)))))</f>
        <v/>
      </c>
      <c r="F213" s="19" t="str">
        <f ca="1">IF($A$3="","",IF(Aloitus_Start!$D$1="","",IF(B213="",IF(Aloitus_Start!$D$1="Suomi","Tieto puuttuu : "&amp;$A213,IF(Aloitus_Start!$D$1="Svenska","Information saknas : "&amp;$A213)),"")))</f>
        <v/>
      </c>
      <c r="G213" s="19" t="str">
        <f ca="1">IF($A$3="","",IF(Aloitus_Start!$D$1="","",IF(C213="",IF(Aloitus_Start!$D$1="Suomi","Tieto puuttuu : "&amp;$A213,IF(Aloitus_Start!$D$1="Svenska","Information saknas : "&amp;$A213)),"")))</f>
        <v/>
      </c>
    </row>
    <row r="214" spans="1:7" x14ac:dyDescent="0.2">
      <c r="A214" s="37" t="str">
        <f ca="1">IF(Testitaulu_Testtabell!$B$2="","",IF(Testitaulu_Testtabell!A218="","",IF(Asetukset!$B$26=(MID(CELL("filename",A213),FIND("]",CELL("filename",A213))+1,255)),Testitaulu_Testtabell!A218,"")))</f>
        <v/>
      </c>
      <c r="B214" s="19" t="str">
        <f ca="1">IF(Testitaulu_Testtabell!$B$2="","",IF(Testitaulu_Testtabell!B218="","",IF(Asetukset!$B$26=(MID(CELL("filename",B213),FIND("]",CELL("filename",B213))+1,255)),Testitaulu_Testtabell!B218,"")))</f>
        <v/>
      </c>
      <c r="C214" s="38" t="str">
        <f ca="1">IF(Testitaulu_Testtabell!$B$2="","",IF(Testitaulu_Testtabell!C218="","",IF(Asetukset!$B$26=(MID(CELL("filename",C213),FIND("]",CELL("filename",C213))+1,255)),Testitaulu_Testtabell!C218,"")))</f>
        <v/>
      </c>
      <c r="D214" s="19" t="str">
        <f>IF(Aloitus_Start!$D$1="","",IF(B214="","",IF(C214="","",C214-B214)))</f>
        <v/>
      </c>
      <c r="E214" s="45" t="str">
        <f>IF(Aloitus_Start!$D$1="","",IF(B214="","",IF(B214=0,"",IF(B214=" ","",IF(C214="","",(C214/B214)-1)))))</f>
        <v/>
      </c>
      <c r="F214" s="19" t="str">
        <f ca="1">IF($A$3="","",IF(Aloitus_Start!$D$1="","",IF(B214="",IF(Aloitus_Start!$D$1="Suomi","Tieto puuttuu : "&amp;$A214,IF(Aloitus_Start!$D$1="Svenska","Information saknas : "&amp;$A214)),"")))</f>
        <v/>
      </c>
      <c r="G214" s="19" t="str">
        <f ca="1">IF($A$3="","",IF(Aloitus_Start!$D$1="","",IF(C214="",IF(Aloitus_Start!$D$1="Suomi","Tieto puuttuu : "&amp;$A214,IF(Aloitus_Start!$D$1="Svenska","Information saknas : "&amp;$A214)),"")))</f>
        <v/>
      </c>
    </row>
    <row r="215" spans="1:7" x14ac:dyDescent="0.2">
      <c r="A215" s="37" t="str">
        <f ca="1">IF(Testitaulu_Testtabell!$B$2="","",IF(Testitaulu_Testtabell!A219="","",IF(Asetukset!$B$26=(MID(CELL("filename",A214),FIND("]",CELL("filename",A214))+1,255)),Testitaulu_Testtabell!A219,"")))</f>
        <v/>
      </c>
      <c r="B215" s="19" t="str">
        <f ca="1">IF(Testitaulu_Testtabell!$B$2="","",IF(Testitaulu_Testtabell!B219="","",IF(Asetukset!$B$26=(MID(CELL("filename",B214),FIND("]",CELL("filename",B214))+1,255)),Testitaulu_Testtabell!B219,"")))</f>
        <v/>
      </c>
      <c r="C215" s="38" t="str">
        <f ca="1">IF(Testitaulu_Testtabell!$B$2="","",IF(Testitaulu_Testtabell!C219="","",IF(Asetukset!$B$26=(MID(CELL("filename",C214),FIND("]",CELL("filename",C214))+1,255)),Testitaulu_Testtabell!C219,"")))</f>
        <v/>
      </c>
      <c r="D215" s="19" t="str">
        <f>IF(Aloitus_Start!$D$1="","",IF(B215="","",IF(C215="","",C215-B215)))</f>
        <v/>
      </c>
      <c r="E215" s="45" t="str">
        <f>IF(Aloitus_Start!$D$1="","",IF(B215="","",IF(B215=0,"",IF(B215=" ","",IF(C215="","",(C215/B215)-1)))))</f>
        <v/>
      </c>
      <c r="F215" s="19" t="str">
        <f ca="1">IF($A$3="","",IF(Aloitus_Start!$D$1="","",IF(B215="",IF(Aloitus_Start!$D$1="Suomi","Tieto puuttuu : "&amp;$A215,IF(Aloitus_Start!$D$1="Svenska","Information saknas : "&amp;$A215)),"")))</f>
        <v/>
      </c>
      <c r="G215" s="19" t="str">
        <f ca="1">IF($A$3="","",IF(Aloitus_Start!$D$1="","",IF(C215="",IF(Aloitus_Start!$D$1="Suomi","Tieto puuttuu : "&amp;$A215,IF(Aloitus_Start!$D$1="Svenska","Information saknas : "&amp;$A215)),"")))</f>
        <v/>
      </c>
    </row>
    <row r="216" spans="1:7" x14ac:dyDescent="0.2">
      <c r="A216" s="37" t="str">
        <f ca="1">IF(Testitaulu_Testtabell!$B$2="","",IF(Testitaulu_Testtabell!A220="","",IF(Asetukset!$B$26=(MID(CELL("filename",A215),FIND("]",CELL("filename",A215))+1,255)),Testitaulu_Testtabell!A220,"")))</f>
        <v/>
      </c>
      <c r="B216" s="19" t="str">
        <f ca="1">IF(Testitaulu_Testtabell!$B$2="","",IF(Testitaulu_Testtabell!B220="","",IF(Asetukset!$B$26=(MID(CELL("filename",B215),FIND("]",CELL("filename",B215))+1,255)),Testitaulu_Testtabell!B220,"")))</f>
        <v/>
      </c>
      <c r="C216" s="38" t="str">
        <f ca="1">IF(Testitaulu_Testtabell!$B$2="","",IF(Testitaulu_Testtabell!C220="","",IF(Asetukset!$B$26=(MID(CELL("filename",C215),FIND("]",CELL("filename",C215))+1,255)),Testitaulu_Testtabell!C220,"")))</f>
        <v/>
      </c>
      <c r="D216" s="19" t="str">
        <f>IF(Aloitus_Start!$D$1="","",IF(B216="","",IF(C216="","",C216-B216)))</f>
        <v/>
      </c>
      <c r="E216" s="45" t="str">
        <f>IF(Aloitus_Start!$D$1="","",IF(B216="","",IF(B216=0,"",IF(B216=" ","",IF(C216="","",(C216/B216)-1)))))</f>
        <v/>
      </c>
      <c r="F216" s="19" t="str">
        <f ca="1">IF($A$3="","",IF(Aloitus_Start!$D$1="","",IF(B216="",IF(Aloitus_Start!$D$1="Suomi","Tieto puuttuu : "&amp;$A216,IF(Aloitus_Start!$D$1="Svenska","Information saknas : "&amp;$A216)),"")))</f>
        <v/>
      </c>
      <c r="G216" s="19" t="str">
        <f ca="1">IF($A$3="","",IF(Aloitus_Start!$D$1="","",IF(C216="",IF(Aloitus_Start!$D$1="Suomi","Tieto puuttuu : "&amp;$A216,IF(Aloitus_Start!$D$1="Svenska","Information saknas : "&amp;$A216)),"")))</f>
        <v/>
      </c>
    </row>
    <row r="217" spans="1:7" x14ac:dyDescent="0.2">
      <c r="A217" s="37" t="str">
        <f ca="1">IF(Testitaulu_Testtabell!$B$2="","",IF(Testitaulu_Testtabell!A221="","",IF(Asetukset!$B$26=(MID(CELL("filename",A216),FIND("]",CELL("filename",A216))+1,255)),Testitaulu_Testtabell!A221,"")))</f>
        <v/>
      </c>
      <c r="B217" s="19" t="str">
        <f ca="1">IF(Testitaulu_Testtabell!$B$2="","",IF(Testitaulu_Testtabell!B221="","",IF(Asetukset!$B$26=(MID(CELL("filename",B216),FIND("]",CELL("filename",B216))+1,255)),Testitaulu_Testtabell!B221,"")))</f>
        <v/>
      </c>
      <c r="C217" s="38" t="str">
        <f ca="1">IF(Testitaulu_Testtabell!$B$2="","",IF(Testitaulu_Testtabell!C221="","",IF(Asetukset!$B$26=(MID(CELL("filename",C216),FIND("]",CELL("filename",C216))+1,255)),Testitaulu_Testtabell!C221,"")))</f>
        <v/>
      </c>
      <c r="D217" s="19" t="str">
        <f>IF(Aloitus_Start!$D$1="","",IF(B217="","",IF(C217="","",C217-B217)))</f>
        <v/>
      </c>
      <c r="E217" s="45" t="str">
        <f>IF(Aloitus_Start!$D$1="","",IF(B217="","",IF(B217=0,"",IF(B217=" ","",IF(C217="","",(C217/B217)-1)))))</f>
        <v/>
      </c>
      <c r="F217" s="19" t="str">
        <f ca="1">IF($A$3="","",IF(Aloitus_Start!$D$1="","",IF(B217="",IF(Aloitus_Start!$D$1="Suomi","Tieto puuttuu : "&amp;$A217,IF(Aloitus_Start!$D$1="Svenska","Information saknas : "&amp;$A217)),"")))</f>
        <v/>
      </c>
      <c r="G217" s="19" t="str">
        <f ca="1">IF($A$3="","",IF(Aloitus_Start!$D$1="","",IF(C217="",IF(Aloitus_Start!$D$1="Suomi","Tieto puuttuu : "&amp;$A217,IF(Aloitus_Start!$D$1="Svenska","Information saknas : "&amp;$A217)),"")))</f>
        <v/>
      </c>
    </row>
    <row r="218" spans="1:7" x14ac:dyDescent="0.2">
      <c r="A218" s="37" t="str">
        <f ca="1">IF(Testitaulu_Testtabell!$B$2="","",IF(Testitaulu_Testtabell!A222="","",IF(Asetukset!$B$26=(MID(CELL("filename",A217),FIND("]",CELL("filename",A217))+1,255)),Testitaulu_Testtabell!A222,"")))</f>
        <v/>
      </c>
      <c r="B218" s="19" t="str">
        <f ca="1">IF(Testitaulu_Testtabell!$B$2="","",IF(Testitaulu_Testtabell!B222="","",IF(Asetukset!$B$26=(MID(CELL("filename",B217),FIND("]",CELL("filename",B217))+1,255)),Testitaulu_Testtabell!B222,"")))</f>
        <v/>
      </c>
      <c r="C218" s="38" t="str">
        <f ca="1">IF(Testitaulu_Testtabell!$B$2="","",IF(Testitaulu_Testtabell!C222="","",IF(Asetukset!$B$26=(MID(CELL("filename",C217),FIND("]",CELL("filename",C217))+1,255)),Testitaulu_Testtabell!C222,"")))</f>
        <v/>
      </c>
      <c r="D218" s="19" t="str">
        <f>IF(Aloitus_Start!$D$1="","",IF(B218="","",IF(C218="","",C218-B218)))</f>
        <v/>
      </c>
      <c r="E218" s="45" t="str">
        <f>IF(Aloitus_Start!$D$1="","",IF(B218="","",IF(B218=0,"",IF(B218=" ","",IF(C218="","",(C218/B218)-1)))))</f>
        <v/>
      </c>
      <c r="F218" s="19" t="str">
        <f ca="1">IF($A$3="","",IF(Aloitus_Start!$D$1="","",IF(B218="",IF(Aloitus_Start!$D$1="Suomi","Tieto puuttuu : "&amp;$A218,IF(Aloitus_Start!$D$1="Svenska","Information saknas : "&amp;$A218)),"")))</f>
        <v/>
      </c>
      <c r="G218" s="19" t="str">
        <f ca="1">IF($A$3="","",IF(Aloitus_Start!$D$1="","",IF(C218="",IF(Aloitus_Start!$D$1="Suomi","Tieto puuttuu : "&amp;$A218,IF(Aloitus_Start!$D$1="Svenska","Information saknas : "&amp;$A218)),"")))</f>
        <v/>
      </c>
    </row>
    <row r="219" spans="1:7" x14ac:dyDescent="0.2">
      <c r="A219" s="37" t="str">
        <f ca="1">IF(Testitaulu_Testtabell!$B$2="","",IF(Testitaulu_Testtabell!A223="","",IF(Asetukset!$B$26=(MID(CELL("filename",A218),FIND("]",CELL("filename",A218))+1,255)),Testitaulu_Testtabell!A223,"")))</f>
        <v/>
      </c>
      <c r="B219" s="19" t="str">
        <f ca="1">IF(Testitaulu_Testtabell!$B$2="","",IF(Testitaulu_Testtabell!B223="","",IF(Asetukset!$B$26=(MID(CELL("filename",B218),FIND("]",CELL("filename",B218))+1,255)),Testitaulu_Testtabell!B223,"")))</f>
        <v/>
      </c>
      <c r="C219" s="38" t="str">
        <f ca="1">IF(Testitaulu_Testtabell!$B$2="","",IF(Testitaulu_Testtabell!C223="","",IF(Asetukset!$B$26=(MID(CELL("filename",C218),FIND("]",CELL("filename",C218))+1,255)),Testitaulu_Testtabell!C223,"")))</f>
        <v/>
      </c>
      <c r="D219" s="19" t="str">
        <f>IF(Aloitus_Start!$D$1="","",IF(B219="","",IF(C219="","",C219-B219)))</f>
        <v/>
      </c>
      <c r="E219" s="45" t="str">
        <f>IF(Aloitus_Start!$D$1="","",IF(B219="","",IF(B219=0,"",IF(B219=" ","",IF(C219="","",(C219/B219)-1)))))</f>
        <v/>
      </c>
      <c r="F219" s="19" t="str">
        <f ca="1">IF($A$3="","",IF(Aloitus_Start!$D$1="","",IF(B219="",IF(Aloitus_Start!$D$1="Suomi","Tieto puuttuu : "&amp;$A219,IF(Aloitus_Start!$D$1="Svenska","Information saknas : "&amp;$A219)),"")))</f>
        <v/>
      </c>
      <c r="G219" s="19" t="str">
        <f ca="1">IF($A$3="","",IF(Aloitus_Start!$D$1="","",IF(C219="",IF(Aloitus_Start!$D$1="Suomi","Tieto puuttuu : "&amp;$A219,IF(Aloitus_Start!$D$1="Svenska","Information saknas : "&amp;$A219)),"")))</f>
        <v/>
      </c>
    </row>
    <row r="220" spans="1:7" x14ac:dyDescent="0.2">
      <c r="A220" s="37" t="str">
        <f ca="1">IF(Testitaulu_Testtabell!$B$2="","",IF(Testitaulu_Testtabell!A224="","",IF(Asetukset!$B$26=(MID(CELL("filename",A219),FIND("]",CELL("filename",A219))+1,255)),Testitaulu_Testtabell!A224,"")))</f>
        <v/>
      </c>
      <c r="B220" s="19" t="str">
        <f ca="1">IF(Testitaulu_Testtabell!$B$2="","",IF(Testitaulu_Testtabell!B224="","",IF(Asetukset!$B$26=(MID(CELL("filename",B219),FIND("]",CELL("filename",B219))+1,255)),Testitaulu_Testtabell!B224,"")))</f>
        <v/>
      </c>
      <c r="C220" s="38" t="str">
        <f ca="1">IF(Testitaulu_Testtabell!$B$2="","",IF(Testitaulu_Testtabell!C224="","",IF(Asetukset!$B$26=(MID(CELL("filename",C219),FIND("]",CELL("filename",C219))+1,255)),Testitaulu_Testtabell!C224,"")))</f>
        <v/>
      </c>
      <c r="D220" s="19" t="str">
        <f>IF(Aloitus_Start!$D$1="","",IF(B220="","",IF(C220="","",C220-B220)))</f>
        <v/>
      </c>
      <c r="E220" s="45" t="str">
        <f>IF(Aloitus_Start!$D$1="","",IF(B220="","",IF(B220=0,"",IF(B220=" ","",IF(C220="","",(C220/B220)-1)))))</f>
        <v/>
      </c>
      <c r="F220" s="19" t="str">
        <f ca="1">IF($A$3="","",IF(Aloitus_Start!$D$1="","",IF(B220="",IF(Aloitus_Start!$D$1="Suomi","Tieto puuttuu : "&amp;$A220,IF(Aloitus_Start!$D$1="Svenska","Information saknas : "&amp;$A220)),"")))</f>
        <v/>
      </c>
      <c r="G220" s="19" t="str">
        <f ca="1">IF($A$3="","",IF(Aloitus_Start!$D$1="","",IF(C220="",IF(Aloitus_Start!$D$1="Suomi","Tieto puuttuu : "&amp;$A220,IF(Aloitus_Start!$D$1="Svenska","Information saknas : "&amp;$A220)),"")))</f>
        <v/>
      </c>
    </row>
    <row r="221" spans="1:7" x14ac:dyDescent="0.2">
      <c r="A221" s="37" t="str">
        <f ca="1">IF(Testitaulu_Testtabell!$B$2="","",IF(Testitaulu_Testtabell!A225="","",IF(Asetukset!$B$26=(MID(CELL("filename",A220),FIND("]",CELL("filename",A220))+1,255)),Testitaulu_Testtabell!A225,"")))</f>
        <v/>
      </c>
      <c r="B221" s="19" t="str">
        <f ca="1">IF(Testitaulu_Testtabell!$B$2="","",IF(Testitaulu_Testtabell!B225="","",IF(Asetukset!$B$26=(MID(CELL("filename",B220),FIND("]",CELL("filename",B220))+1,255)),Testitaulu_Testtabell!B225,"")))</f>
        <v/>
      </c>
      <c r="C221" s="38" t="str">
        <f ca="1">IF(Testitaulu_Testtabell!$B$2="","",IF(Testitaulu_Testtabell!C225="","",IF(Asetukset!$B$26=(MID(CELL("filename",C220),FIND("]",CELL("filename",C220))+1,255)),Testitaulu_Testtabell!C225,"")))</f>
        <v/>
      </c>
      <c r="D221" s="19" t="str">
        <f>IF(Aloitus_Start!$D$1="","",IF(B221="","",IF(C221="","",C221-B221)))</f>
        <v/>
      </c>
      <c r="E221" s="45" t="str">
        <f>IF(Aloitus_Start!$D$1="","",IF(B221="","",IF(B221=0,"",IF(B221=" ","",IF(C221="","",(C221/B221)-1)))))</f>
        <v/>
      </c>
      <c r="F221" s="19" t="str">
        <f ca="1">IF($A$3="","",IF(Aloitus_Start!$D$1="","",IF(B221="",IF(Aloitus_Start!$D$1="Suomi","Tieto puuttuu : "&amp;$A221,IF(Aloitus_Start!$D$1="Svenska","Information saknas : "&amp;$A221)),"")))</f>
        <v/>
      </c>
      <c r="G221" s="19" t="str">
        <f ca="1">IF($A$3="","",IF(Aloitus_Start!$D$1="","",IF(C221="",IF(Aloitus_Start!$D$1="Suomi","Tieto puuttuu : "&amp;$A221,IF(Aloitus_Start!$D$1="Svenska","Information saknas : "&amp;$A221)),"")))</f>
        <v/>
      </c>
    </row>
    <row r="222" spans="1:7" x14ac:dyDescent="0.2">
      <c r="A222" s="37" t="str">
        <f ca="1">IF(Testitaulu_Testtabell!$B$2="","",IF(Testitaulu_Testtabell!A226="","",IF(Asetukset!$B$26=(MID(CELL("filename",A221),FIND("]",CELL("filename",A221))+1,255)),Testitaulu_Testtabell!A226,"")))</f>
        <v/>
      </c>
      <c r="B222" s="19" t="str">
        <f ca="1">IF(Testitaulu_Testtabell!$B$2="","",IF(Testitaulu_Testtabell!B226="","",IF(Asetukset!$B$26=(MID(CELL("filename",B221),FIND("]",CELL("filename",B221))+1,255)),Testitaulu_Testtabell!B226,"")))</f>
        <v/>
      </c>
      <c r="C222" s="38" t="str">
        <f ca="1">IF(Testitaulu_Testtabell!$B$2="","",IF(Testitaulu_Testtabell!C226="","",IF(Asetukset!$B$26=(MID(CELL("filename",C221),FIND("]",CELL("filename",C221))+1,255)),Testitaulu_Testtabell!C226,"")))</f>
        <v/>
      </c>
      <c r="D222" s="19" t="str">
        <f>IF(Aloitus_Start!$D$1="","",IF(B222="","",IF(C222="","",C222-B222)))</f>
        <v/>
      </c>
      <c r="E222" s="45" t="str">
        <f>IF(Aloitus_Start!$D$1="","",IF(B222="","",IF(B222=0,"",IF(B222=" ","",IF(C222="","",(C222/B222)-1)))))</f>
        <v/>
      </c>
      <c r="F222" s="19" t="str">
        <f ca="1">IF($A$3="","",IF(Aloitus_Start!$D$1="","",IF(B222="",IF(Aloitus_Start!$D$1="Suomi","Tieto puuttuu : "&amp;$A222,IF(Aloitus_Start!$D$1="Svenska","Information saknas : "&amp;$A222)),"")))</f>
        <v/>
      </c>
      <c r="G222" s="19" t="str">
        <f ca="1">IF($A$3="","",IF(Aloitus_Start!$D$1="","",IF(C222="",IF(Aloitus_Start!$D$1="Suomi","Tieto puuttuu : "&amp;$A222,IF(Aloitus_Start!$D$1="Svenska","Information saknas : "&amp;$A222)),"")))</f>
        <v/>
      </c>
    </row>
    <row r="223" spans="1:7" x14ac:dyDescent="0.2">
      <c r="A223" s="37" t="str">
        <f ca="1">IF(Testitaulu_Testtabell!$B$2="","",IF(Testitaulu_Testtabell!A227="","",IF(Asetukset!$B$26=(MID(CELL("filename",A222),FIND("]",CELL("filename",A222))+1,255)),Testitaulu_Testtabell!A227,"")))</f>
        <v/>
      </c>
      <c r="B223" s="19" t="str">
        <f ca="1">IF(Testitaulu_Testtabell!$B$2="","",IF(Testitaulu_Testtabell!B227="","",IF(Asetukset!$B$26=(MID(CELL("filename",B222),FIND("]",CELL("filename",B222))+1,255)),Testitaulu_Testtabell!B227,"")))</f>
        <v/>
      </c>
      <c r="C223" s="38" t="str">
        <f ca="1">IF(Testitaulu_Testtabell!$B$2="","",IF(Testitaulu_Testtabell!C227="","",IF(Asetukset!$B$26=(MID(CELL("filename",C222),FIND("]",CELL("filename",C222))+1,255)),Testitaulu_Testtabell!C227,"")))</f>
        <v/>
      </c>
      <c r="D223" s="19" t="str">
        <f>IF(Aloitus_Start!$D$1="","",IF(B223="","",IF(C223="","",C223-B223)))</f>
        <v/>
      </c>
      <c r="E223" s="45" t="str">
        <f>IF(Aloitus_Start!$D$1="","",IF(B223="","",IF(B223=0,"",IF(B223=" ","",IF(C223="","",(C223/B223)-1)))))</f>
        <v/>
      </c>
      <c r="F223" s="19" t="str">
        <f ca="1">IF($A$3="","",IF(Aloitus_Start!$D$1="","",IF(B223="",IF(Aloitus_Start!$D$1="Suomi","Tieto puuttuu : "&amp;$A223,IF(Aloitus_Start!$D$1="Svenska","Information saknas : "&amp;$A223)),"")))</f>
        <v/>
      </c>
      <c r="G223" s="19" t="str">
        <f ca="1">IF($A$3="","",IF(Aloitus_Start!$D$1="","",IF(C223="",IF(Aloitus_Start!$D$1="Suomi","Tieto puuttuu : "&amp;$A223,IF(Aloitus_Start!$D$1="Svenska","Information saknas : "&amp;$A223)),"")))</f>
        <v/>
      </c>
    </row>
    <row r="224" spans="1:7" x14ac:dyDescent="0.2">
      <c r="A224" s="37" t="str">
        <f ca="1">IF(Testitaulu_Testtabell!$B$2="","",IF(Testitaulu_Testtabell!A228="","",IF(Asetukset!$B$26=(MID(CELL("filename",A223),FIND("]",CELL("filename",A223))+1,255)),Testitaulu_Testtabell!A228,"")))</f>
        <v/>
      </c>
      <c r="B224" s="19" t="str">
        <f ca="1">IF(Testitaulu_Testtabell!$B$2="","",IF(Testitaulu_Testtabell!B228="","",IF(Asetukset!$B$26=(MID(CELL("filename",B223),FIND("]",CELL("filename",B223))+1,255)),Testitaulu_Testtabell!B228,"")))</f>
        <v/>
      </c>
      <c r="C224" s="38" t="str">
        <f ca="1">IF(Testitaulu_Testtabell!$B$2="","",IF(Testitaulu_Testtabell!C228="","",IF(Asetukset!$B$26=(MID(CELL("filename",C223),FIND("]",CELL("filename",C223))+1,255)),Testitaulu_Testtabell!C228,"")))</f>
        <v/>
      </c>
      <c r="D224" s="19" t="str">
        <f>IF(Aloitus_Start!$D$1="","",IF(B224="","",IF(C224="","",C224-B224)))</f>
        <v/>
      </c>
      <c r="E224" s="45" t="str">
        <f>IF(Aloitus_Start!$D$1="","",IF(B224="","",IF(B224=0,"",IF(B224=" ","",IF(C224="","",(C224/B224)-1)))))</f>
        <v/>
      </c>
      <c r="F224" s="19" t="str">
        <f ca="1">IF($A$3="","",IF(Aloitus_Start!$D$1="","",IF(B224="",IF(Aloitus_Start!$D$1="Suomi","Tieto puuttuu : "&amp;$A224,IF(Aloitus_Start!$D$1="Svenska","Information saknas : "&amp;$A224)),"")))</f>
        <v/>
      </c>
      <c r="G224" s="19" t="str">
        <f ca="1">IF($A$3="","",IF(Aloitus_Start!$D$1="","",IF(C224="",IF(Aloitus_Start!$D$1="Suomi","Tieto puuttuu : "&amp;$A224,IF(Aloitus_Start!$D$1="Svenska","Information saknas : "&amp;$A224)),"")))</f>
        <v/>
      </c>
    </row>
    <row r="225" spans="1:7" x14ac:dyDescent="0.2">
      <c r="A225" s="37" t="str">
        <f ca="1">IF(Testitaulu_Testtabell!$B$2="","",IF(Testitaulu_Testtabell!A229="","",IF(Asetukset!$B$26=(MID(CELL("filename",A224),FIND("]",CELL("filename",A224))+1,255)),Testitaulu_Testtabell!A229,"")))</f>
        <v/>
      </c>
      <c r="B225" s="19" t="str">
        <f ca="1">IF(Testitaulu_Testtabell!$B$2="","",IF(Testitaulu_Testtabell!B229="","",IF(Asetukset!$B$26=(MID(CELL("filename",B224),FIND("]",CELL("filename",B224))+1,255)),Testitaulu_Testtabell!B229,"")))</f>
        <v/>
      </c>
      <c r="C225" s="38" t="str">
        <f ca="1">IF(Testitaulu_Testtabell!$B$2="","",IF(Testitaulu_Testtabell!C229="","",IF(Asetukset!$B$26=(MID(CELL("filename",C224),FIND("]",CELL("filename",C224))+1,255)),Testitaulu_Testtabell!C229,"")))</f>
        <v/>
      </c>
      <c r="D225" s="19" t="str">
        <f>IF(Aloitus_Start!$D$1="","",IF(B225="","",IF(C225="","",C225-B225)))</f>
        <v/>
      </c>
      <c r="E225" s="45" t="str">
        <f>IF(Aloitus_Start!$D$1="","",IF(B225="","",IF(B225=0,"",IF(B225=" ","",IF(C225="","",(C225/B225)-1)))))</f>
        <v/>
      </c>
      <c r="F225" s="19" t="str">
        <f ca="1">IF($A$3="","",IF(Aloitus_Start!$D$1="","",IF(B225="",IF(Aloitus_Start!$D$1="Suomi","Tieto puuttuu : "&amp;$A225,IF(Aloitus_Start!$D$1="Svenska","Information saknas : "&amp;$A225)),"")))</f>
        <v/>
      </c>
      <c r="G225" s="19" t="str">
        <f ca="1">IF($A$3="","",IF(Aloitus_Start!$D$1="","",IF(C225="",IF(Aloitus_Start!$D$1="Suomi","Tieto puuttuu : "&amp;$A225,IF(Aloitus_Start!$D$1="Svenska","Information saknas : "&amp;$A225)),"")))</f>
        <v/>
      </c>
    </row>
    <row r="226" spans="1:7" x14ac:dyDescent="0.2">
      <c r="A226" s="37" t="str">
        <f ca="1">IF(Testitaulu_Testtabell!$B$2="","",IF(Testitaulu_Testtabell!A230="","",IF(Asetukset!$B$26=(MID(CELL("filename",A225),FIND("]",CELL("filename",A225))+1,255)),Testitaulu_Testtabell!A230,"")))</f>
        <v/>
      </c>
      <c r="B226" s="19" t="str">
        <f ca="1">IF(Testitaulu_Testtabell!$B$2="","",IF(Testitaulu_Testtabell!B230="","",IF(Asetukset!$B$26=(MID(CELL("filename",B225),FIND("]",CELL("filename",B225))+1,255)),Testitaulu_Testtabell!B230,"")))</f>
        <v/>
      </c>
      <c r="C226" s="38" t="str">
        <f ca="1">IF(Testitaulu_Testtabell!$B$2="","",IF(Testitaulu_Testtabell!C230="","",IF(Asetukset!$B$26=(MID(CELL("filename",C225),FIND("]",CELL("filename",C225))+1,255)),Testitaulu_Testtabell!C230,"")))</f>
        <v/>
      </c>
      <c r="D226" s="19" t="str">
        <f>IF(Aloitus_Start!$D$1="","",IF(B226="","",IF(C226="","",C226-B226)))</f>
        <v/>
      </c>
      <c r="E226" s="45" t="str">
        <f>IF(Aloitus_Start!$D$1="","",IF(B226="","",IF(B226=0,"",IF(B226=" ","",IF(C226="","",(C226/B226)-1)))))</f>
        <v/>
      </c>
      <c r="F226" s="19" t="str">
        <f ca="1">IF($A$3="","",IF(Aloitus_Start!$D$1="","",IF(B226="",IF(Aloitus_Start!$D$1="Suomi","Tieto puuttuu : "&amp;$A226,IF(Aloitus_Start!$D$1="Svenska","Information saknas : "&amp;$A226)),"")))</f>
        <v/>
      </c>
      <c r="G226" s="19" t="str">
        <f ca="1">IF($A$3="","",IF(Aloitus_Start!$D$1="","",IF(C226="",IF(Aloitus_Start!$D$1="Suomi","Tieto puuttuu : "&amp;$A226,IF(Aloitus_Start!$D$1="Svenska","Information saknas : "&amp;$A226)),"")))</f>
        <v/>
      </c>
    </row>
    <row r="227" spans="1:7" x14ac:dyDescent="0.2">
      <c r="A227" s="37" t="str">
        <f ca="1">IF(Testitaulu_Testtabell!$B$2="","",IF(Testitaulu_Testtabell!A231="","",IF(Asetukset!$B$26=(MID(CELL("filename",A226),FIND("]",CELL("filename",A226))+1,255)),Testitaulu_Testtabell!A231,"")))</f>
        <v/>
      </c>
      <c r="B227" s="19" t="str">
        <f ca="1">IF(Testitaulu_Testtabell!$B$2="","",IF(Testitaulu_Testtabell!B231="","",IF(Asetukset!$B$26=(MID(CELL("filename",B226),FIND("]",CELL("filename",B226))+1,255)),Testitaulu_Testtabell!B231,"")))</f>
        <v/>
      </c>
      <c r="C227" s="38" t="str">
        <f ca="1">IF(Testitaulu_Testtabell!$B$2="","",IF(Testitaulu_Testtabell!C231="","",IF(Asetukset!$B$26=(MID(CELL("filename",C226),FIND("]",CELL("filename",C226))+1,255)),Testitaulu_Testtabell!C231,"")))</f>
        <v/>
      </c>
      <c r="D227" s="19" t="str">
        <f>IF(Aloitus_Start!$D$1="","",IF(B227="","",IF(C227="","",C227-B227)))</f>
        <v/>
      </c>
      <c r="E227" s="45" t="str">
        <f>IF(Aloitus_Start!$D$1="","",IF(B227="","",IF(B227=0,"",IF(B227=" ","",IF(C227="","",(C227/B227)-1)))))</f>
        <v/>
      </c>
      <c r="F227" s="19" t="str">
        <f ca="1">IF($A$3="","",IF(Aloitus_Start!$D$1="","",IF(B227="",IF(Aloitus_Start!$D$1="Suomi","Tieto puuttuu : "&amp;$A227,IF(Aloitus_Start!$D$1="Svenska","Information saknas : "&amp;$A227)),"")))</f>
        <v/>
      </c>
      <c r="G227" s="19" t="str">
        <f ca="1">IF($A$3="","",IF(Aloitus_Start!$D$1="","",IF(C227="",IF(Aloitus_Start!$D$1="Suomi","Tieto puuttuu : "&amp;$A227,IF(Aloitus_Start!$D$1="Svenska","Information saknas : "&amp;$A227)),"")))</f>
        <v/>
      </c>
    </row>
    <row r="228" spans="1:7" x14ac:dyDescent="0.2">
      <c r="A228" s="37" t="str">
        <f ca="1">IF(Testitaulu_Testtabell!$B$2="","",IF(Testitaulu_Testtabell!A232="","",IF(Asetukset!$B$26=(MID(CELL("filename",A227),FIND("]",CELL("filename",A227))+1,255)),Testitaulu_Testtabell!A232,"")))</f>
        <v/>
      </c>
      <c r="B228" s="19" t="str">
        <f ca="1">IF(Testitaulu_Testtabell!$B$2="","",IF(Testitaulu_Testtabell!B232="","",IF(Asetukset!$B$26=(MID(CELL("filename",B227),FIND("]",CELL("filename",B227))+1,255)),Testitaulu_Testtabell!B232,"")))</f>
        <v/>
      </c>
      <c r="C228" s="38" t="str">
        <f ca="1">IF(Testitaulu_Testtabell!$B$2="","",IF(Testitaulu_Testtabell!C232="","",IF(Asetukset!$B$26=(MID(CELL("filename",C227),FIND("]",CELL("filename",C227))+1,255)),Testitaulu_Testtabell!C232,"")))</f>
        <v/>
      </c>
      <c r="D228" s="19" t="str">
        <f>IF(Aloitus_Start!$D$1="","",IF(B228="","",IF(C228="","",C228-B228)))</f>
        <v/>
      </c>
      <c r="E228" s="45" t="str">
        <f>IF(Aloitus_Start!$D$1="","",IF(B228="","",IF(B228=0,"",IF(B228=" ","",IF(C228="","",(C228/B228)-1)))))</f>
        <v/>
      </c>
      <c r="F228" s="19" t="str">
        <f ca="1">IF($A$3="","",IF(Aloitus_Start!$D$1="","",IF(B228="",IF(Aloitus_Start!$D$1="Suomi","Tieto puuttuu : "&amp;$A228,IF(Aloitus_Start!$D$1="Svenska","Information saknas : "&amp;$A228)),"")))</f>
        <v/>
      </c>
      <c r="G228" s="19" t="str">
        <f ca="1">IF($A$3="","",IF(Aloitus_Start!$D$1="","",IF(C228="",IF(Aloitus_Start!$D$1="Suomi","Tieto puuttuu : "&amp;$A228,IF(Aloitus_Start!$D$1="Svenska","Information saknas : "&amp;$A228)),"")))</f>
        <v/>
      </c>
    </row>
    <row r="229" spans="1:7" x14ac:dyDescent="0.2">
      <c r="A229" s="37" t="str">
        <f ca="1">IF(Testitaulu_Testtabell!$B$2="","",IF(Testitaulu_Testtabell!A233="","",IF(Asetukset!$B$26=(MID(CELL("filename",A228),FIND("]",CELL("filename",A228))+1,255)),Testitaulu_Testtabell!A233,"")))</f>
        <v/>
      </c>
      <c r="B229" s="19" t="str">
        <f ca="1">IF(Testitaulu_Testtabell!$B$2="","",IF(Testitaulu_Testtabell!B233="","",IF(Asetukset!$B$26=(MID(CELL("filename",B228),FIND("]",CELL("filename",B228))+1,255)),Testitaulu_Testtabell!B233,"")))</f>
        <v/>
      </c>
      <c r="C229" s="38" t="str">
        <f ca="1">IF(Testitaulu_Testtabell!$B$2="","",IF(Testitaulu_Testtabell!C233="","",IF(Asetukset!$B$26=(MID(CELL("filename",C228),FIND("]",CELL("filename",C228))+1,255)),Testitaulu_Testtabell!C233,"")))</f>
        <v/>
      </c>
      <c r="D229" s="19" t="str">
        <f>IF(Aloitus_Start!$D$1="","",IF(B229="","",IF(C229="","",C229-B229)))</f>
        <v/>
      </c>
      <c r="E229" s="45" t="str">
        <f>IF(Aloitus_Start!$D$1="","",IF(B229="","",IF(B229=0,"",IF(B229=" ","",IF(C229="","",(C229/B229)-1)))))</f>
        <v/>
      </c>
      <c r="F229" s="19" t="str">
        <f ca="1">IF($A$3="","",IF(Aloitus_Start!$D$1="","",IF(B229="",IF(Aloitus_Start!$D$1="Suomi","Tieto puuttuu : "&amp;$A229,IF(Aloitus_Start!$D$1="Svenska","Information saknas : "&amp;$A229)),"")))</f>
        <v/>
      </c>
      <c r="G229" s="19" t="str">
        <f ca="1">IF($A$3="","",IF(Aloitus_Start!$D$1="","",IF(C229="",IF(Aloitus_Start!$D$1="Suomi","Tieto puuttuu : "&amp;$A229,IF(Aloitus_Start!$D$1="Svenska","Information saknas : "&amp;$A229)),"")))</f>
        <v/>
      </c>
    </row>
    <row r="230" spans="1:7" x14ac:dyDescent="0.2">
      <c r="A230" s="37" t="str">
        <f ca="1">IF(Testitaulu_Testtabell!$B$2="","",IF(Testitaulu_Testtabell!A234="","",IF(Asetukset!$B$26=(MID(CELL("filename",A229),FIND("]",CELL("filename",A229))+1,255)),Testitaulu_Testtabell!A234,"")))</f>
        <v/>
      </c>
      <c r="B230" s="19" t="str">
        <f ca="1">IF(Testitaulu_Testtabell!$B$2="","",IF(Testitaulu_Testtabell!B234="","",IF(Asetukset!$B$26=(MID(CELL("filename",B229),FIND("]",CELL("filename",B229))+1,255)),Testitaulu_Testtabell!B234,"")))</f>
        <v/>
      </c>
      <c r="C230" s="38" t="str">
        <f ca="1">IF(Testitaulu_Testtabell!$B$2="","",IF(Testitaulu_Testtabell!C234="","",IF(Asetukset!$B$26=(MID(CELL("filename",C229),FIND("]",CELL("filename",C229))+1,255)),Testitaulu_Testtabell!C234,"")))</f>
        <v/>
      </c>
      <c r="D230" s="19" t="str">
        <f>IF(Aloitus_Start!$D$1="","",IF(B230="","",IF(C230="","",C230-B230)))</f>
        <v/>
      </c>
      <c r="E230" s="45" t="str">
        <f>IF(Aloitus_Start!$D$1="","",IF(B230="","",IF(B230=0,"",IF(B230=" ","",IF(C230="","",(C230/B230)-1)))))</f>
        <v/>
      </c>
      <c r="F230" s="19" t="str">
        <f ca="1">IF($A$3="","",IF(Aloitus_Start!$D$1="","",IF(B230="",IF(Aloitus_Start!$D$1="Suomi","Tieto puuttuu : "&amp;$A230,IF(Aloitus_Start!$D$1="Svenska","Information saknas : "&amp;$A230)),"")))</f>
        <v/>
      </c>
      <c r="G230" s="19" t="str">
        <f ca="1">IF($A$3="","",IF(Aloitus_Start!$D$1="","",IF(C230="",IF(Aloitus_Start!$D$1="Suomi","Tieto puuttuu : "&amp;$A230,IF(Aloitus_Start!$D$1="Svenska","Information saknas : "&amp;$A230)),"")))</f>
        <v/>
      </c>
    </row>
    <row r="231" spans="1:7" x14ac:dyDescent="0.2">
      <c r="A231" s="37" t="str">
        <f ca="1">IF(Testitaulu_Testtabell!$B$2="","",IF(Testitaulu_Testtabell!A235="","",IF(Asetukset!$B$26=(MID(CELL("filename",A230),FIND("]",CELL("filename",A230))+1,255)),Testitaulu_Testtabell!A235,"")))</f>
        <v/>
      </c>
      <c r="B231" s="19" t="str">
        <f ca="1">IF(Testitaulu_Testtabell!$B$2="","",IF(Testitaulu_Testtabell!B235="","",IF(Asetukset!$B$26=(MID(CELL("filename",B230),FIND("]",CELL("filename",B230))+1,255)),Testitaulu_Testtabell!B235,"")))</f>
        <v/>
      </c>
      <c r="C231" s="38" t="str">
        <f ca="1">IF(Testitaulu_Testtabell!$B$2="","",IF(Testitaulu_Testtabell!C235="","",IF(Asetukset!$B$26=(MID(CELL("filename",C230),FIND("]",CELL("filename",C230))+1,255)),Testitaulu_Testtabell!C235,"")))</f>
        <v/>
      </c>
      <c r="D231" s="19" t="str">
        <f>IF(Aloitus_Start!$D$1="","",IF(B231="","",IF(C231="","",C231-B231)))</f>
        <v/>
      </c>
      <c r="E231" s="45" t="str">
        <f>IF(Aloitus_Start!$D$1="","",IF(B231="","",IF(B231=0,"",IF(B231=" ","",IF(C231="","",(C231/B231)-1)))))</f>
        <v/>
      </c>
      <c r="F231" s="19" t="str">
        <f ca="1">IF($A$3="","",IF(Aloitus_Start!$D$1="","",IF(B231="",IF(Aloitus_Start!$D$1="Suomi","Tieto puuttuu : "&amp;$A231,IF(Aloitus_Start!$D$1="Svenska","Information saknas : "&amp;$A231)),"")))</f>
        <v/>
      </c>
      <c r="G231" s="19" t="str">
        <f ca="1">IF($A$3="","",IF(Aloitus_Start!$D$1="","",IF(C231="",IF(Aloitus_Start!$D$1="Suomi","Tieto puuttuu : "&amp;$A231,IF(Aloitus_Start!$D$1="Svenska","Information saknas : "&amp;$A231)),"")))</f>
        <v/>
      </c>
    </row>
    <row r="232" spans="1:7" x14ac:dyDescent="0.2">
      <c r="A232" s="37" t="str">
        <f ca="1">IF(Testitaulu_Testtabell!$B$2="","",IF(Testitaulu_Testtabell!A236="","",IF(Asetukset!$B$26=(MID(CELL("filename",A231),FIND("]",CELL("filename",A231))+1,255)),Testitaulu_Testtabell!A236,"")))</f>
        <v/>
      </c>
      <c r="B232" s="19" t="str">
        <f ca="1">IF(Testitaulu_Testtabell!$B$2="","",IF(Testitaulu_Testtabell!B236="","",IF(Asetukset!$B$26=(MID(CELL("filename",B231),FIND("]",CELL("filename",B231))+1,255)),Testitaulu_Testtabell!B236,"")))</f>
        <v/>
      </c>
      <c r="C232" s="38" t="str">
        <f ca="1">IF(Testitaulu_Testtabell!$B$2="","",IF(Testitaulu_Testtabell!C236="","",IF(Asetukset!$B$26=(MID(CELL("filename",C231),FIND("]",CELL("filename",C231))+1,255)),Testitaulu_Testtabell!C236,"")))</f>
        <v/>
      </c>
      <c r="D232" s="19" t="str">
        <f>IF(Aloitus_Start!$D$1="","",IF(B232="","",IF(C232="","",C232-B232)))</f>
        <v/>
      </c>
      <c r="E232" s="45" t="str">
        <f>IF(Aloitus_Start!$D$1="","",IF(B232="","",IF(B232=0,"",IF(B232=" ","",IF(C232="","",(C232/B232)-1)))))</f>
        <v/>
      </c>
      <c r="F232" s="19" t="str">
        <f ca="1">IF($A$3="","",IF(Aloitus_Start!$D$1="","",IF(B232="",IF(Aloitus_Start!$D$1="Suomi","Tieto puuttuu : "&amp;$A232,IF(Aloitus_Start!$D$1="Svenska","Information saknas : "&amp;$A232)),"")))</f>
        <v/>
      </c>
      <c r="G232" s="19" t="str">
        <f ca="1">IF($A$3="","",IF(Aloitus_Start!$D$1="","",IF(C232="",IF(Aloitus_Start!$D$1="Suomi","Tieto puuttuu : "&amp;$A232,IF(Aloitus_Start!$D$1="Svenska","Information saknas : "&amp;$A232)),"")))</f>
        <v/>
      </c>
    </row>
    <row r="233" spans="1:7" x14ac:dyDescent="0.2">
      <c r="A233" s="37" t="str">
        <f ca="1">IF(Testitaulu_Testtabell!$B$2="","",IF(Testitaulu_Testtabell!A237="","",IF(Asetukset!$B$26=(MID(CELL("filename",A232),FIND("]",CELL("filename",A232))+1,255)),Testitaulu_Testtabell!A237,"")))</f>
        <v/>
      </c>
      <c r="B233" s="19" t="str">
        <f ca="1">IF(Testitaulu_Testtabell!$B$2="","",IF(Testitaulu_Testtabell!B237="","",IF(Asetukset!$B$26=(MID(CELL("filename",B232),FIND("]",CELL("filename",B232))+1,255)),Testitaulu_Testtabell!B237,"")))</f>
        <v/>
      </c>
      <c r="C233" s="38" t="str">
        <f ca="1">IF(Testitaulu_Testtabell!$B$2="","",IF(Testitaulu_Testtabell!C237="","",IF(Asetukset!$B$26=(MID(CELL("filename",C232),FIND("]",CELL("filename",C232))+1,255)),Testitaulu_Testtabell!C237,"")))</f>
        <v/>
      </c>
      <c r="D233" s="19" t="str">
        <f>IF(Aloitus_Start!$D$1="","",IF(B233="","",IF(C233="","",C233-B233)))</f>
        <v/>
      </c>
      <c r="E233" s="45" t="str">
        <f>IF(Aloitus_Start!$D$1="","",IF(B233="","",IF(B233=0,"",IF(B233=" ","",IF(C233="","",(C233/B233)-1)))))</f>
        <v/>
      </c>
      <c r="F233" s="19" t="str">
        <f ca="1">IF($A$3="","",IF(Aloitus_Start!$D$1="","",IF(B233="",IF(Aloitus_Start!$D$1="Suomi","Tieto puuttuu : "&amp;$A233,IF(Aloitus_Start!$D$1="Svenska","Information saknas : "&amp;$A233)),"")))</f>
        <v/>
      </c>
      <c r="G233" s="19" t="str">
        <f ca="1">IF($A$3="","",IF(Aloitus_Start!$D$1="","",IF(C233="",IF(Aloitus_Start!$D$1="Suomi","Tieto puuttuu : "&amp;$A233,IF(Aloitus_Start!$D$1="Svenska","Information saknas : "&amp;$A233)),"")))</f>
        <v/>
      </c>
    </row>
    <row r="234" spans="1:7" x14ac:dyDescent="0.2">
      <c r="A234" s="37" t="str">
        <f ca="1">IF(Testitaulu_Testtabell!$B$2="","",IF(Testitaulu_Testtabell!A238="","",IF(Asetukset!$B$26=(MID(CELL("filename",A233),FIND("]",CELL("filename",A233))+1,255)),Testitaulu_Testtabell!A238,"")))</f>
        <v/>
      </c>
      <c r="B234" s="19" t="str">
        <f ca="1">IF(Testitaulu_Testtabell!$B$2="","",IF(Testitaulu_Testtabell!B238="","",IF(Asetukset!$B$26=(MID(CELL("filename",B233),FIND("]",CELL("filename",B233))+1,255)),Testitaulu_Testtabell!B238,"")))</f>
        <v/>
      </c>
      <c r="C234" s="38" t="str">
        <f ca="1">IF(Testitaulu_Testtabell!$B$2="","",IF(Testitaulu_Testtabell!C238="","",IF(Asetukset!$B$26=(MID(CELL("filename",C233),FIND("]",CELL("filename",C233))+1,255)),Testitaulu_Testtabell!C238,"")))</f>
        <v/>
      </c>
      <c r="D234" s="19" t="str">
        <f>IF(Aloitus_Start!$D$1="","",IF(B234="","",IF(C234="","",C234-B234)))</f>
        <v/>
      </c>
      <c r="E234" s="45" t="str">
        <f>IF(Aloitus_Start!$D$1="","",IF(B234="","",IF(B234=0,"",IF(B234=" ","",IF(C234="","",(C234/B234)-1)))))</f>
        <v/>
      </c>
      <c r="F234" s="19" t="str">
        <f ca="1">IF($A$3="","",IF(Aloitus_Start!$D$1="","",IF(B234="",IF(Aloitus_Start!$D$1="Suomi","Tieto puuttuu : "&amp;$A234,IF(Aloitus_Start!$D$1="Svenska","Information saknas : "&amp;$A234)),"")))</f>
        <v/>
      </c>
      <c r="G234" s="19" t="str">
        <f ca="1">IF($A$3="","",IF(Aloitus_Start!$D$1="","",IF(C234="",IF(Aloitus_Start!$D$1="Suomi","Tieto puuttuu : "&amp;$A234,IF(Aloitus_Start!$D$1="Svenska","Information saknas : "&amp;$A234)),"")))</f>
        <v/>
      </c>
    </row>
    <row r="235" spans="1:7" x14ac:dyDescent="0.2">
      <c r="A235" s="37" t="str">
        <f ca="1">IF(Testitaulu_Testtabell!$B$2="","",IF(Testitaulu_Testtabell!A239="","",IF(Asetukset!$B$26=(MID(CELL("filename",A234),FIND("]",CELL("filename",A234))+1,255)),Testitaulu_Testtabell!A239,"")))</f>
        <v/>
      </c>
      <c r="B235" s="19" t="str">
        <f ca="1">IF(Testitaulu_Testtabell!$B$2="","",IF(Testitaulu_Testtabell!B239="","",IF(Asetukset!$B$26=(MID(CELL("filename",B234),FIND("]",CELL("filename",B234))+1,255)),Testitaulu_Testtabell!B239,"")))</f>
        <v/>
      </c>
      <c r="C235" s="38" t="str">
        <f ca="1">IF(Testitaulu_Testtabell!$B$2="","",IF(Testitaulu_Testtabell!C239="","",IF(Asetukset!$B$26=(MID(CELL("filename",C234),FIND("]",CELL("filename",C234))+1,255)),Testitaulu_Testtabell!C239,"")))</f>
        <v/>
      </c>
      <c r="D235" s="19" t="str">
        <f>IF(Aloitus_Start!$D$1="","",IF(B235="","",IF(C235="","",C235-B235)))</f>
        <v/>
      </c>
      <c r="E235" s="45" t="str">
        <f>IF(Aloitus_Start!$D$1="","",IF(B235="","",IF(B235=0,"",IF(B235=" ","",IF(C235="","",(C235/B235)-1)))))</f>
        <v/>
      </c>
      <c r="F235" s="19" t="str">
        <f ca="1">IF($A$3="","",IF(Aloitus_Start!$D$1="","",IF(B235="",IF(Aloitus_Start!$D$1="Suomi","Tieto puuttuu : "&amp;$A235,IF(Aloitus_Start!$D$1="Svenska","Information saknas : "&amp;$A235)),"")))</f>
        <v/>
      </c>
      <c r="G235" s="19" t="str">
        <f ca="1">IF($A$3="","",IF(Aloitus_Start!$D$1="","",IF(C235="",IF(Aloitus_Start!$D$1="Suomi","Tieto puuttuu : "&amp;$A235,IF(Aloitus_Start!$D$1="Svenska","Information saknas : "&amp;$A235)),"")))</f>
        <v/>
      </c>
    </row>
    <row r="236" spans="1:7" x14ac:dyDescent="0.2">
      <c r="A236" s="37" t="str">
        <f ca="1">IF(Testitaulu_Testtabell!$B$2="","",IF(Testitaulu_Testtabell!A240="","",IF(Asetukset!$B$26=(MID(CELL("filename",A235),FIND("]",CELL("filename",A235))+1,255)),Testitaulu_Testtabell!A240,"")))</f>
        <v/>
      </c>
      <c r="B236" s="19" t="str">
        <f ca="1">IF(Testitaulu_Testtabell!$B$2="","",IF(Testitaulu_Testtabell!B240="","",IF(Asetukset!$B$26=(MID(CELL("filename",B235),FIND("]",CELL("filename",B235))+1,255)),Testitaulu_Testtabell!B240,"")))</f>
        <v/>
      </c>
      <c r="C236" s="38" t="str">
        <f ca="1">IF(Testitaulu_Testtabell!$B$2="","",IF(Testitaulu_Testtabell!C240="","",IF(Asetukset!$B$26=(MID(CELL("filename",C235),FIND("]",CELL("filename",C235))+1,255)),Testitaulu_Testtabell!C240,"")))</f>
        <v/>
      </c>
      <c r="D236" s="19" t="str">
        <f>IF(Aloitus_Start!$D$1="","",IF(B236="","",IF(C236="","",C236-B236)))</f>
        <v/>
      </c>
      <c r="E236" s="45" t="str">
        <f>IF(Aloitus_Start!$D$1="","",IF(B236="","",IF(B236=0,"",IF(B236=" ","",IF(C236="","",(C236/B236)-1)))))</f>
        <v/>
      </c>
      <c r="F236" s="19" t="str">
        <f ca="1">IF($A$3="","",IF(Aloitus_Start!$D$1="","",IF(B236="",IF(Aloitus_Start!$D$1="Suomi","Tieto puuttuu : "&amp;$A236,IF(Aloitus_Start!$D$1="Svenska","Information saknas : "&amp;$A236)),"")))</f>
        <v/>
      </c>
      <c r="G236" s="19" t="str">
        <f ca="1">IF($A$3="","",IF(Aloitus_Start!$D$1="","",IF(C236="",IF(Aloitus_Start!$D$1="Suomi","Tieto puuttuu : "&amp;$A236,IF(Aloitus_Start!$D$1="Svenska","Information saknas : "&amp;$A236)),"")))</f>
        <v/>
      </c>
    </row>
    <row r="237" spans="1:7" x14ac:dyDescent="0.2">
      <c r="A237" s="37" t="str">
        <f ca="1">IF(Testitaulu_Testtabell!$B$2="","",IF(Testitaulu_Testtabell!A241="","",IF(Asetukset!$B$26=(MID(CELL("filename",A236),FIND("]",CELL("filename",A236))+1,255)),Testitaulu_Testtabell!A241,"")))</f>
        <v/>
      </c>
      <c r="B237" s="19" t="str">
        <f ca="1">IF(Testitaulu_Testtabell!$B$2="","",IF(Testitaulu_Testtabell!B241="","",IF(Asetukset!$B$26=(MID(CELL("filename",B236),FIND("]",CELL("filename",B236))+1,255)),Testitaulu_Testtabell!B241,"")))</f>
        <v/>
      </c>
      <c r="C237" s="38" t="str">
        <f ca="1">IF(Testitaulu_Testtabell!$B$2="","",IF(Testitaulu_Testtabell!C241="","",IF(Asetukset!$B$26=(MID(CELL("filename",C236),FIND("]",CELL("filename",C236))+1,255)),Testitaulu_Testtabell!C241,"")))</f>
        <v/>
      </c>
      <c r="D237" s="19" t="str">
        <f>IF(Aloitus_Start!$D$1="","",IF(B237="","",IF(C237="","",C237-B237)))</f>
        <v/>
      </c>
      <c r="E237" s="45" t="str">
        <f>IF(Aloitus_Start!$D$1="","",IF(B237="","",IF(B237=0,"",IF(B237=" ","",IF(C237="","",(C237/B237)-1)))))</f>
        <v/>
      </c>
      <c r="F237" s="19" t="str">
        <f ca="1">IF($A$3="","",IF(Aloitus_Start!$D$1="","",IF(B237="",IF(Aloitus_Start!$D$1="Suomi","Tieto puuttuu : "&amp;$A237,IF(Aloitus_Start!$D$1="Svenska","Information saknas : "&amp;$A237)),"")))</f>
        <v/>
      </c>
      <c r="G237" s="19" t="str">
        <f ca="1">IF($A$3="","",IF(Aloitus_Start!$D$1="","",IF(C237="",IF(Aloitus_Start!$D$1="Suomi","Tieto puuttuu : "&amp;$A237,IF(Aloitus_Start!$D$1="Svenska","Information saknas : "&amp;$A237)),"")))</f>
        <v/>
      </c>
    </row>
    <row r="238" spans="1:7" x14ac:dyDescent="0.2">
      <c r="A238" s="37" t="str">
        <f ca="1">IF(Testitaulu_Testtabell!$B$2="","",IF(Testitaulu_Testtabell!A242="","",IF(Asetukset!$B$26=(MID(CELL("filename",A237),FIND("]",CELL("filename",A237))+1,255)),Testitaulu_Testtabell!A242,"")))</f>
        <v/>
      </c>
      <c r="B238" s="19" t="str">
        <f ca="1">IF(Testitaulu_Testtabell!$B$2="","",IF(Testitaulu_Testtabell!B242="","",IF(Asetukset!$B$26=(MID(CELL("filename",B237),FIND("]",CELL("filename",B237))+1,255)),Testitaulu_Testtabell!B242,"")))</f>
        <v/>
      </c>
      <c r="C238" s="38" t="str">
        <f ca="1">IF(Testitaulu_Testtabell!$B$2="","",IF(Testitaulu_Testtabell!C242="","",IF(Asetukset!$B$26=(MID(CELL("filename",C237),FIND("]",CELL("filename",C237))+1,255)),Testitaulu_Testtabell!C242,"")))</f>
        <v/>
      </c>
      <c r="D238" s="19" t="str">
        <f>IF(Aloitus_Start!$D$1="","",IF(B238="","",IF(C238="","",C238-B238)))</f>
        <v/>
      </c>
      <c r="E238" s="45" t="str">
        <f>IF(Aloitus_Start!$D$1="","",IF(B238="","",IF(B238=0,"",IF(B238=" ","",IF(C238="","",(C238/B238)-1)))))</f>
        <v/>
      </c>
      <c r="F238" s="19" t="str">
        <f ca="1">IF($A$3="","",IF(Aloitus_Start!$D$1="","",IF(B238="",IF(Aloitus_Start!$D$1="Suomi","Tieto puuttuu : "&amp;$A238,IF(Aloitus_Start!$D$1="Svenska","Information saknas : "&amp;$A238)),"")))</f>
        <v/>
      </c>
      <c r="G238" s="19" t="str">
        <f ca="1">IF($A$3="","",IF(Aloitus_Start!$D$1="","",IF(C238="",IF(Aloitus_Start!$D$1="Suomi","Tieto puuttuu : "&amp;$A238,IF(Aloitus_Start!$D$1="Svenska","Information saknas : "&amp;$A238)),"")))</f>
        <v/>
      </c>
    </row>
    <row r="239" spans="1:7" x14ac:dyDescent="0.2">
      <c r="A239" s="37" t="str">
        <f ca="1">IF(Testitaulu_Testtabell!$B$2="","",IF(Testitaulu_Testtabell!A243="","",IF(Asetukset!$B$26=(MID(CELL("filename",A238),FIND("]",CELL("filename",A238))+1,255)),Testitaulu_Testtabell!A243,"")))</f>
        <v/>
      </c>
      <c r="B239" s="19" t="str">
        <f ca="1">IF(Testitaulu_Testtabell!$B$2="","",IF(Testitaulu_Testtabell!B243="","",IF(Asetukset!$B$26=(MID(CELL("filename",B238),FIND("]",CELL("filename",B238))+1,255)),Testitaulu_Testtabell!B243,"")))</f>
        <v/>
      </c>
      <c r="C239" s="38" t="str">
        <f ca="1">IF(Testitaulu_Testtabell!$B$2="","",IF(Testitaulu_Testtabell!C243="","",IF(Asetukset!$B$26=(MID(CELL("filename",C238),FIND("]",CELL("filename",C238))+1,255)),Testitaulu_Testtabell!C243,"")))</f>
        <v/>
      </c>
      <c r="D239" s="19" t="str">
        <f>IF(Aloitus_Start!$D$1="","",IF(B239="","",IF(C239="","",C239-B239)))</f>
        <v/>
      </c>
      <c r="E239" s="45" t="str">
        <f>IF(Aloitus_Start!$D$1="","",IF(B239="","",IF(B239=0,"",IF(B239=" ","",IF(C239="","",(C239/B239)-1)))))</f>
        <v/>
      </c>
      <c r="F239" s="19" t="str">
        <f ca="1">IF($A$3="","",IF(Aloitus_Start!$D$1="","",IF(B239="",IF(Aloitus_Start!$D$1="Suomi","Tieto puuttuu : "&amp;$A239,IF(Aloitus_Start!$D$1="Svenska","Information saknas : "&amp;$A239)),"")))</f>
        <v/>
      </c>
      <c r="G239" s="19" t="str">
        <f ca="1">IF($A$3="","",IF(Aloitus_Start!$D$1="","",IF(C239="",IF(Aloitus_Start!$D$1="Suomi","Tieto puuttuu : "&amp;$A239,IF(Aloitus_Start!$D$1="Svenska","Information saknas : "&amp;$A239)),"")))</f>
        <v/>
      </c>
    </row>
    <row r="240" spans="1:7" x14ac:dyDescent="0.2">
      <c r="A240" s="37" t="str">
        <f ca="1">IF(Testitaulu_Testtabell!$B$2="","",IF(Testitaulu_Testtabell!A244="","",IF(Asetukset!$B$26=(MID(CELL("filename",A239),FIND("]",CELL("filename",A239))+1,255)),Testitaulu_Testtabell!A244,"")))</f>
        <v/>
      </c>
      <c r="B240" s="19" t="str">
        <f ca="1">IF(Testitaulu_Testtabell!$B$2="","",IF(Testitaulu_Testtabell!B244="","",IF(Asetukset!$B$26=(MID(CELL("filename",B239),FIND("]",CELL("filename",B239))+1,255)),Testitaulu_Testtabell!B244,"")))</f>
        <v/>
      </c>
      <c r="C240" s="38" t="str">
        <f ca="1">IF(Testitaulu_Testtabell!$B$2="","",IF(Testitaulu_Testtabell!C244="","",IF(Asetukset!$B$26=(MID(CELL("filename",C239),FIND("]",CELL("filename",C239))+1,255)),Testitaulu_Testtabell!C244,"")))</f>
        <v/>
      </c>
      <c r="D240" s="19" t="str">
        <f>IF(Aloitus_Start!$D$1="","",IF(B240="","",IF(C240="","",C240-B240)))</f>
        <v/>
      </c>
      <c r="E240" s="45" t="str">
        <f>IF(Aloitus_Start!$D$1="","",IF(B240="","",IF(B240=0,"",IF(B240=" ","",IF(C240="","",(C240/B240)-1)))))</f>
        <v/>
      </c>
      <c r="F240" s="19" t="str">
        <f ca="1">IF($A$3="","",IF(Aloitus_Start!$D$1="","",IF(B240="",IF(Aloitus_Start!$D$1="Suomi","Tieto puuttuu : "&amp;$A240,IF(Aloitus_Start!$D$1="Svenska","Information saknas : "&amp;$A240)),"")))</f>
        <v/>
      </c>
      <c r="G240" s="19" t="str">
        <f ca="1">IF($A$3="","",IF(Aloitus_Start!$D$1="","",IF(C240="",IF(Aloitus_Start!$D$1="Suomi","Tieto puuttuu : "&amp;$A240,IF(Aloitus_Start!$D$1="Svenska","Information saknas : "&amp;$A240)),"")))</f>
        <v/>
      </c>
    </row>
    <row r="241" spans="1:7" x14ac:dyDescent="0.2">
      <c r="A241" s="37" t="str">
        <f ca="1">IF(Testitaulu_Testtabell!$B$2="","",IF(Testitaulu_Testtabell!A245="","",IF(Asetukset!$B$26=(MID(CELL("filename",A240),FIND("]",CELL("filename",A240))+1,255)),Testitaulu_Testtabell!A245,"")))</f>
        <v/>
      </c>
      <c r="B241" s="19" t="str">
        <f ca="1">IF(Testitaulu_Testtabell!$B$2="","",IF(Testitaulu_Testtabell!B245="","",IF(Asetukset!$B$26=(MID(CELL("filename",B240),FIND("]",CELL("filename",B240))+1,255)),Testitaulu_Testtabell!B245,"")))</f>
        <v/>
      </c>
      <c r="C241" s="38" t="str">
        <f ca="1">IF(Testitaulu_Testtabell!$B$2="","",IF(Testitaulu_Testtabell!C245="","",IF(Asetukset!$B$26=(MID(CELL("filename",C240),FIND("]",CELL("filename",C240))+1,255)),Testitaulu_Testtabell!C245,"")))</f>
        <v/>
      </c>
      <c r="D241" s="19" t="str">
        <f>IF(Aloitus_Start!$D$1="","",IF(B241="","",IF(C241="","",C241-B241)))</f>
        <v/>
      </c>
      <c r="E241" s="45" t="str">
        <f>IF(Aloitus_Start!$D$1="","",IF(B241="","",IF(B241=0,"",IF(B241=" ","",IF(C241="","",(C241/B241)-1)))))</f>
        <v/>
      </c>
      <c r="F241" s="19" t="str">
        <f ca="1">IF($A$3="","",IF(Aloitus_Start!$D$1="","",IF(B241="",IF(Aloitus_Start!$D$1="Suomi","Tieto puuttuu : "&amp;$A241,IF(Aloitus_Start!$D$1="Svenska","Information saknas : "&amp;$A241)),"")))</f>
        <v/>
      </c>
      <c r="G241" s="19" t="str">
        <f ca="1">IF($A$3="","",IF(Aloitus_Start!$D$1="","",IF(C241="",IF(Aloitus_Start!$D$1="Suomi","Tieto puuttuu : "&amp;$A241,IF(Aloitus_Start!$D$1="Svenska","Information saknas : "&amp;$A241)),"")))</f>
        <v/>
      </c>
    </row>
    <row r="242" spans="1:7" x14ac:dyDescent="0.2">
      <c r="A242" s="37" t="str">
        <f ca="1">IF(Testitaulu_Testtabell!$B$2="","",IF(Testitaulu_Testtabell!A246="","",IF(Asetukset!$B$26=(MID(CELL("filename",A241),FIND("]",CELL("filename",A241))+1,255)),Testitaulu_Testtabell!A246,"")))</f>
        <v/>
      </c>
      <c r="B242" s="19" t="str">
        <f ca="1">IF(Testitaulu_Testtabell!$B$2="","",IF(Testitaulu_Testtabell!B246="","",IF(Asetukset!$B$26=(MID(CELL("filename",B241),FIND("]",CELL("filename",B241))+1,255)),Testitaulu_Testtabell!B246,"")))</f>
        <v/>
      </c>
      <c r="C242" s="38" t="str">
        <f ca="1">IF(Testitaulu_Testtabell!$B$2="","",IF(Testitaulu_Testtabell!C246="","",IF(Asetukset!$B$26=(MID(CELL("filename",C241),FIND("]",CELL("filename",C241))+1,255)),Testitaulu_Testtabell!C246,"")))</f>
        <v/>
      </c>
      <c r="D242" s="19" t="str">
        <f>IF(Aloitus_Start!$D$1="","",IF(B242="","",IF(C242="","",C242-B242)))</f>
        <v/>
      </c>
      <c r="E242" s="45" t="str">
        <f>IF(Aloitus_Start!$D$1="","",IF(B242="","",IF(B242=0,"",IF(B242=" ","",IF(C242="","",(C242/B242)-1)))))</f>
        <v/>
      </c>
      <c r="F242" s="19" t="str">
        <f ca="1">IF($A$3="","",IF(Aloitus_Start!$D$1="","",IF(B242="",IF(Aloitus_Start!$D$1="Suomi","Tieto puuttuu : "&amp;$A242,IF(Aloitus_Start!$D$1="Svenska","Information saknas : "&amp;$A242)),"")))</f>
        <v/>
      </c>
      <c r="G242" s="19" t="str">
        <f ca="1">IF($A$3="","",IF(Aloitus_Start!$D$1="","",IF(C242="",IF(Aloitus_Start!$D$1="Suomi","Tieto puuttuu : "&amp;$A242,IF(Aloitus_Start!$D$1="Svenska","Information saknas : "&amp;$A242)),"")))</f>
        <v/>
      </c>
    </row>
    <row r="243" spans="1:7" x14ac:dyDescent="0.2">
      <c r="A243" s="37" t="str">
        <f ca="1">IF(Testitaulu_Testtabell!$B$2="","",IF(Testitaulu_Testtabell!A247="","",IF(Asetukset!$B$26=(MID(CELL("filename",A242),FIND("]",CELL("filename",A242))+1,255)),Testitaulu_Testtabell!A247,"")))</f>
        <v/>
      </c>
      <c r="B243" s="19" t="str">
        <f ca="1">IF(Testitaulu_Testtabell!$B$2="","",IF(Testitaulu_Testtabell!B247="","",IF(Asetukset!$B$26=(MID(CELL("filename",B242),FIND("]",CELL("filename",B242))+1,255)),Testitaulu_Testtabell!B247,"")))</f>
        <v/>
      </c>
      <c r="C243" s="38" t="str">
        <f ca="1">IF(Testitaulu_Testtabell!$B$2="","",IF(Testitaulu_Testtabell!C247="","",IF(Asetukset!$B$26=(MID(CELL("filename",C242),FIND("]",CELL("filename",C242))+1,255)),Testitaulu_Testtabell!C247,"")))</f>
        <v/>
      </c>
      <c r="D243" s="19" t="str">
        <f>IF(Aloitus_Start!$D$1="","",IF(B243="","",IF(C243="","",C243-B243)))</f>
        <v/>
      </c>
      <c r="E243" s="45" t="str">
        <f>IF(Aloitus_Start!$D$1="","",IF(B243="","",IF(B243=0,"",IF(B243=" ","",IF(C243="","",(C243/B243)-1)))))</f>
        <v/>
      </c>
      <c r="F243" s="19" t="str">
        <f ca="1">IF($A$3="","",IF(Aloitus_Start!$D$1="","",IF(B243="",IF(Aloitus_Start!$D$1="Suomi","Tieto puuttuu : "&amp;$A243,IF(Aloitus_Start!$D$1="Svenska","Information saknas : "&amp;$A243)),"")))</f>
        <v/>
      </c>
      <c r="G243" s="19" t="str">
        <f ca="1">IF($A$3="","",IF(Aloitus_Start!$D$1="","",IF(C243="",IF(Aloitus_Start!$D$1="Suomi","Tieto puuttuu : "&amp;$A243,IF(Aloitus_Start!$D$1="Svenska","Information saknas : "&amp;$A243)),"")))</f>
        <v/>
      </c>
    </row>
    <row r="244" spans="1:7" x14ac:dyDescent="0.2">
      <c r="A244" s="37" t="str">
        <f ca="1">IF(Testitaulu_Testtabell!$B$2="","",IF(Testitaulu_Testtabell!A248="","",IF(Asetukset!$B$26=(MID(CELL("filename",A243),FIND("]",CELL("filename",A243))+1,255)),Testitaulu_Testtabell!A248,"")))</f>
        <v/>
      </c>
      <c r="B244" s="19" t="str">
        <f ca="1">IF(Testitaulu_Testtabell!$B$2="","",IF(Testitaulu_Testtabell!B248="","",IF(Asetukset!$B$26=(MID(CELL("filename",B243),FIND("]",CELL("filename",B243))+1,255)),Testitaulu_Testtabell!B248,"")))</f>
        <v/>
      </c>
      <c r="C244" s="38" t="str">
        <f ca="1">IF(Testitaulu_Testtabell!$B$2="","",IF(Testitaulu_Testtabell!C248="","",IF(Asetukset!$B$26=(MID(CELL("filename",C243),FIND("]",CELL("filename",C243))+1,255)),Testitaulu_Testtabell!C248,"")))</f>
        <v/>
      </c>
      <c r="D244" s="19" t="str">
        <f>IF(Aloitus_Start!$D$1="","",IF(B244="","",IF(C244="","",C244-B244)))</f>
        <v/>
      </c>
      <c r="E244" s="45" t="str">
        <f>IF(Aloitus_Start!$D$1="","",IF(B244="","",IF(B244=0,"",IF(B244=" ","",IF(C244="","",(C244/B244)-1)))))</f>
        <v/>
      </c>
      <c r="F244" s="19" t="str">
        <f ca="1">IF($A$3="","",IF(Aloitus_Start!$D$1="","",IF(B244="",IF(Aloitus_Start!$D$1="Suomi","Tieto puuttuu : "&amp;$A244,IF(Aloitus_Start!$D$1="Svenska","Information saknas : "&amp;$A244)),"")))</f>
        <v/>
      </c>
      <c r="G244" s="19" t="str">
        <f ca="1">IF($A$3="","",IF(Aloitus_Start!$D$1="","",IF(C244="",IF(Aloitus_Start!$D$1="Suomi","Tieto puuttuu : "&amp;$A244,IF(Aloitus_Start!$D$1="Svenska","Information saknas : "&amp;$A244)),"")))</f>
        <v/>
      </c>
    </row>
    <row r="245" spans="1:7" x14ac:dyDescent="0.2">
      <c r="A245" s="37" t="str">
        <f ca="1">IF(Testitaulu_Testtabell!$B$2="","",IF(Testitaulu_Testtabell!A249="","",IF(Asetukset!$B$26=(MID(CELL("filename",A244),FIND("]",CELL("filename",A244))+1,255)),Testitaulu_Testtabell!A249,"")))</f>
        <v/>
      </c>
      <c r="B245" s="19" t="str">
        <f ca="1">IF(Testitaulu_Testtabell!$B$2="","",IF(Testitaulu_Testtabell!B249="","",IF(Asetukset!$B$26=(MID(CELL("filename",B244),FIND("]",CELL("filename",B244))+1,255)),Testitaulu_Testtabell!B249,"")))</f>
        <v/>
      </c>
      <c r="C245" s="38" t="str">
        <f ca="1">IF(Testitaulu_Testtabell!$B$2="","",IF(Testitaulu_Testtabell!C249="","",IF(Asetukset!$B$26=(MID(CELL("filename",C244),FIND("]",CELL("filename",C244))+1,255)),Testitaulu_Testtabell!C249,"")))</f>
        <v/>
      </c>
      <c r="D245" s="19" t="str">
        <f>IF(Aloitus_Start!$D$1="","",IF(B245="","",IF(C245="","",C245-B245)))</f>
        <v/>
      </c>
      <c r="E245" s="45" t="str">
        <f>IF(Aloitus_Start!$D$1="","",IF(B245="","",IF(B245=0,"",IF(B245=" ","",IF(C245="","",(C245/B245)-1)))))</f>
        <v/>
      </c>
      <c r="F245" s="19" t="str">
        <f ca="1">IF($A$3="","",IF(Aloitus_Start!$D$1="","",IF(B245="",IF(Aloitus_Start!$D$1="Suomi","Tieto puuttuu : "&amp;$A245,IF(Aloitus_Start!$D$1="Svenska","Information saknas : "&amp;$A245)),"")))</f>
        <v/>
      </c>
      <c r="G245" s="19" t="str">
        <f ca="1">IF($A$3="","",IF(Aloitus_Start!$D$1="","",IF(C245="",IF(Aloitus_Start!$D$1="Suomi","Tieto puuttuu : "&amp;$A245,IF(Aloitus_Start!$D$1="Svenska","Information saknas : "&amp;$A245)),"")))</f>
        <v/>
      </c>
    </row>
    <row r="246" spans="1:7" x14ac:dyDescent="0.2">
      <c r="A246" s="37" t="str">
        <f ca="1">IF(Testitaulu_Testtabell!$B$2="","",IF(Testitaulu_Testtabell!A250="","",IF(Asetukset!$B$26=(MID(CELL("filename",A245),FIND("]",CELL("filename",A245))+1,255)),Testitaulu_Testtabell!A250,"")))</f>
        <v/>
      </c>
      <c r="B246" s="19" t="str">
        <f ca="1">IF(Testitaulu_Testtabell!$B$2="","",IF(Testitaulu_Testtabell!B250="","",IF(Asetukset!$B$26=(MID(CELL("filename",B245),FIND("]",CELL("filename",B245))+1,255)),Testitaulu_Testtabell!B250,"")))</f>
        <v/>
      </c>
      <c r="C246" s="38" t="str">
        <f ca="1">IF(Testitaulu_Testtabell!$B$2="","",IF(Testitaulu_Testtabell!C250="","",IF(Asetukset!$B$26=(MID(CELL("filename",C245),FIND("]",CELL("filename",C245))+1,255)),Testitaulu_Testtabell!C250,"")))</f>
        <v/>
      </c>
      <c r="D246" s="19" t="str">
        <f>IF(Aloitus_Start!$D$1="","",IF(B246="","",IF(C246="","",C246-B246)))</f>
        <v/>
      </c>
      <c r="E246" s="45" t="str">
        <f>IF(Aloitus_Start!$D$1="","",IF(B246="","",IF(B246=0,"",IF(B246=" ","",IF(C246="","",(C246/B246)-1)))))</f>
        <v/>
      </c>
      <c r="F246" s="19" t="str">
        <f ca="1">IF($A$3="","",IF(Aloitus_Start!$D$1="","",IF(B246="",IF(Aloitus_Start!$D$1="Suomi","Tieto puuttuu : "&amp;$A246,IF(Aloitus_Start!$D$1="Svenska","Information saknas : "&amp;$A246)),"")))</f>
        <v/>
      </c>
      <c r="G246" s="19" t="str">
        <f ca="1">IF($A$3="","",IF(Aloitus_Start!$D$1="","",IF(C246="",IF(Aloitus_Start!$D$1="Suomi","Tieto puuttuu : "&amp;$A246,IF(Aloitus_Start!$D$1="Svenska","Information saknas : "&amp;$A246)),"")))</f>
        <v/>
      </c>
    </row>
    <row r="247" spans="1:7" x14ac:dyDescent="0.2">
      <c r="A247" s="37" t="str">
        <f ca="1">IF(Testitaulu_Testtabell!$B$2="","",IF(Testitaulu_Testtabell!A251="","",IF(Asetukset!$B$26=(MID(CELL("filename",A246),FIND("]",CELL("filename",A246))+1,255)),Testitaulu_Testtabell!A251,"")))</f>
        <v/>
      </c>
      <c r="B247" s="19" t="str">
        <f ca="1">IF(Testitaulu_Testtabell!$B$2="","",IF(Testitaulu_Testtabell!B251="","",IF(Asetukset!$B$26=(MID(CELL("filename",B246),FIND("]",CELL("filename",B246))+1,255)),Testitaulu_Testtabell!B251,"")))</f>
        <v/>
      </c>
      <c r="C247" s="38" t="str">
        <f ca="1">IF(Testitaulu_Testtabell!$B$2="","",IF(Testitaulu_Testtabell!C251="","",IF(Asetukset!$B$26=(MID(CELL("filename",C246),FIND("]",CELL("filename",C246))+1,255)),Testitaulu_Testtabell!C251,"")))</f>
        <v/>
      </c>
      <c r="D247" s="19" t="str">
        <f>IF(Aloitus_Start!$D$1="","",IF(B247="","",IF(C247="","",C247-B247)))</f>
        <v/>
      </c>
      <c r="E247" s="45" t="str">
        <f>IF(Aloitus_Start!$D$1="","",IF(B247="","",IF(B247=0,"",IF(B247=" ","",IF(C247="","",(C247/B247)-1)))))</f>
        <v/>
      </c>
      <c r="F247" s="19" t="str">
        <f ca="1">IF($A$3="","",IF(Aloitus_Start!$D$1="","",IF(B247="",IF(Aloitus_Start!$D$1="Suomi","Tieto puuttuu : "&amp;$A247,IF(Aloitus_Start!$D$1="Svenska","Information saknas : "&amp;$A247)),"")))</f>
        <v/>
      </c>
      <c r="G247" s="19" t="str">
        <f ca="1">IF($A$3="","",IF(Aloitus_Start!$D$1="","",IF(C247="",IF(Aloitus_Start!$D$1="Suomi","Tieto puuttuu : "&amp;$A247,IF(Aloitus_Start!$D$1="Svenska","Information saknas : "&amp;$A247)),"")))</f>
        <v/>
      </c>
    </row>
    <row r="248" spans="1:7" x14ac:dyDescent="0.2">
      <c r="A248" s="37" t="str">
        <f ca="1">IF(Testitaulu_Testtabell!$B$2="","",IF(Testitaulu_Testtabell!A252="","",IF(Asetukset!$B$26=(MID(CELL("filename",A247),FIND("]",CELL("filename",A247))+1,255)),Testitaulu_Testtabell!A252,"")))</f>
        <v/>
      </c>
      <c r="B248" s="19" t="str">
        <f ca="1">IF(Testitaulu_Testtabell!$B$2="","",IF(Testitaulu_Testtabell!B252="","",IF(Asetukset!$B$26=(MID(CELL("filename",B247),FIND("]",CELL("filename",B247))+1,255)),Testitaulu_Testtabell!B252,"")))</f>
        <v/>
      </c>
      <c r="C248" s="38" t="str">
        <f ca="1">IF(Testitaulu_Testtabell!$B$2="","",IF(Testitaulu_Testtabell!C252="","",IF(Asetukset!$B$26=(MID(CELL("filename",C247),FIND("]",CELL("filename",C247))+1,255)),Testitaulu_Testtabell!C252,"")))</f>
        <v/>
      </c>
      <c r="D248" s="19" t="str">
        <f>IF(Aloitus_Start!$D$1="","",IF(B248="","",IF(C248="","",C248-B248)))</f>
        <v/>
      </c>
      <c r="E248" s="45" t="str">
        <f>IF(Aloitus_Start!$D$1="","",IF(B248="","",IF(B248=0,"",IF(B248=" ","",IF(C248="","",(C248/B248)-1)))))</f>
        <v/>
      </c>
      <c r="F248" s="19" t="str">
        <f ca="1">IF($A$3="","",IF(Aloitus_Start!$D$1="","",IF(B248="",IF(Aloitus_Start!$D$1="Suomi","Tieto puuttuu : "&amp;$A248,IF(Aloitus_Start!$D$1="Svenska","Information saknas : "&amp;$A248)),"")))</f>
        <v/>
      </c>
      <c r="G248" s="19" t="str">
        <f ca="1">IF($A$3="","",IF(Aloitus_Start!$D$1="","",IF(C248="",IF(Aloitus_Start!$D$1="Suomi","Tieto puuttuu : "&amp;$A248,IF(Aloitus_Start!$D$1="Svenska","Information saknas : "&amp;$A248)),"")))</f>
        <v/>
      </c>
    </row>
    <row r="249" spans="1:7" x14ac:dyDescent="0.2">
      <c r="A249" s="37" t="str">
        <f ca="1">IF(Testitaulu_Testtabell!$B$2="","",IF(Testitaulu_Testtabell!A253="","",IF(Asetukset!$B$26=(MID(CELL("filename",A248),FIND("]",CELL("filename",A248))+1,255)),Testitaulu_Testtabell!A253,"")))</f>
        <v/>
      </c>
      <c r="B249" s="19" t="str">
        <f ca="1">IF(Testitaulu_Testtabell!$B$2="","",IF(Testitaulu_Testtabell!B253="","",IF(Asetukset!$B$26=(MID(CELL("filename",B248),FIND("]",CELL("filename",B248))+1,255)),Testitaulu_Testtabell!B253,"")))</f>
        <v/>
      </c>
      <c r="C249" s="38" t="str">
        <f ca="1">IF(Testitaulu_Testtabell!$B$2="","",IF(Testitaulu_Testtabell!C253="","",IF(Asetukset!$B$26=(MID(CELL("filename",C248),FIND("]",CELL("filename",C248))+1,255)),Testitaulu_Testtabell!C253,"")))</f>
        <v/>
      </c>
      <c r="D249" s="19" t="str">
        <f>IF(Aloitus_Start!$D$1="","",IF(B249="","",IF(C249="","",C249-B249)))</f>
        <v/>
      </c>
      <c r="E249" s="45" t="str">
        <f>IF(Aloitus_Start!$D$1="","",IF(B249="","",IF(B249=0,"",IF(B249=" ","",IF(C249="","",(C249/B249)-1)))))</f>
        <v/>
      </c>
      <c r="F249" s="19" t="str">
        <f ca="1">IF($A$3="","",IF(Aloitus_Start!$D$1="","",IF(B249="",IF(Aloitus_Start!$D$1="Suomi","Tieto puuttuu : "&amp;$A249,IF(Aloitus_Start!$D$1="Svenska","Information saknas : "&amp;$A249)),"")))</f>
        <v/>
      </c>
      <c r="G249" s="19" t="str">
        <f ca="1">IF($A$3="","",IF(Aloitus_Start!$D$1="","",IF(C249="",IF(Aloitus_Start!$D$1="Suomi","Tieto puuttuu : "&amp;$A249,IF(Aloitus_Start!$D$1="Svenska","Information saknas : "&amp;$A249)),"")))</f>
        <v/>
      </c>
    </row>
    <row r="250" spans="1:7" x14ac:dyDescent="0.2">
      <c r="A250" s="37" t="str">
        <f ca="1">IF(Testitaulu_Testtabell!$B$2="","",IF(Testitaulu_Testtabell!A254="","",IF(Asetukset!$B$26=(MID(CELL("filename",A249),FIND("]",CELL("filename",A249))+1,255)),Testitaulu_Testtabell!A254,"")))</f>
        <v/>
      </c>
      <c r="B250" s="19" t="str">
        <f ca="1">IF(Testitaulu_Testtabell!$B$2="","",IF(Testitaulu_Testtabell!B254="","",IF(Asetukset!$B$26=(MID(CELL("filename",B249),FIND("]",CELL("filename",B249))+1,255)),Testitaulu_Testtabell!B254,"")))</f>
        <v/>
      </c>
      <c r="C250" s="38" t="str">
        <f ca="1">IF(Testitaulu_Testtabell!$B$2="","",IF(Testitaulu_Testtabell!C254="","",IF(Asetukset!$B$26=(MID(CELL("filename",C249),FIND("]",CELL("filename",C249))+1,255)),Testitaulu_Testtabell!C254,"")))</f>
        <v/>
      </c>
      <c r="D250" s="19" t="str">
        <f>IF(Aloitus_Start!$D$1="","",IF(B250="","",IF(C250="","",C250-B250)))</f>
        <v/>
      </c>
      <c r="E250" s="45" t="str">
        <f>IF(Aloitus_Start!$D$1="","",IF(B250="","",IF(B250=0,"",IF(B250=" ","",IF(C250="","",(C250/B250)-1)))))</f>
        <v/>
      </c>
      <c r="F250" s="19" t="str">
        <f ca="1">IF($A$3="","",IF(Aloitus_Start!$D$1="","",IF(B250="",IF(Aloitus_Start!$D$1="Suomi","Tieto puuttuu : "&amp;$A250,IF(Aloitus_Start!$D$1="Svenska","Information saknas : "&amp;$A250)),"")))</f>
        <v/>
      </c>
      <c r="G250" s="19" t="str">
        <f ca="1">IF($A$3="","",IF(Aloitus_Start!$D$1="","",IF(C250="",IF(Aloitus_Start!$D$1="Suomi","Tieto puuttuu : "&amp;$A250,IF(Aloitus_Start!$D$1="Svenska","Information saknas : "&amp;$A250)),"")))</f>
        <v/>
      </c>
    </row>
    <row r="251" spans="1:7" x14ac:dyDescent="0.2">
      <c r="A251" s="37" t="str">
        <f ca="1">IF(Testitaulu_Testtabell!$B$2="","",IF(Testitaulu_Testtabell!A255="","",IF(Asetukset!$B$26=(MID(CELL("filename",A250),FIND("]",CELL("filename",A250))+1,255)),Testitaulu_Testtabell!A255,"")))</f>
        <v/>
      </c>
      <c r="B251" s="19" t="str">
        <f ca="1">IF(Testitaulu_Testtabell!$B$2="","",IF(Testitaulu_Testtabell!B255="","",IF(Asetukset!$B$26=(MID(CELL("filename",B250),FIND("]",CELL("filename",B250))+1,255)),Testitaulu_Testtabell!B255,"")))</f>
        <v/>
      </c>
      <c r="C251" s="38" t="str">
        <f ca="1">IF(Testitaulu_Testtabell!$B$2="","",IF(Testitaulu_Testtabell!C255="","",IF(Asetukset!$B$26=(MID(CELL("filename",C250),FIND("]",CELL("filename",C250))+1,255)),Testitaulu_Testtabell!C255,"")))</f>
        <v/>
      </c>
      <c r="D251" s="19" t="str">
        <f>IF(Aloitus_Start!$D$1="","",IF(B251="","",IF(C251="","",C251-B251)))</f>
        <v/>
      </c>
      <c r="E251" s="45" t="str">
        <f>IF(Aloitus_Start!$D$1="","",IF(B251="","",IF(B251=0,"",IF(B251=" ","",IF(C251="","",(C251/B251)-1)))))</f>
        <v/>
      </c>
      <c r="F251" s="19" t="str">
        <f ca="1">IF($A$3="","",IF(Aloitus_Start!$D$1="","",IF(B251="",IF(Aloitus_Start!$D$1="Suomi","Tieto puuttuu : "&amp;$A251,IF(Aloitus_Start!$D$1="Svenska","Information saknas : "&amp;$A251)),"")))</f>
        <v/>
      </c>
      <c r="G251" s="19" t="str">
        <f ca="1">IF($A$3="","",IF(Aloitus_Start!$D$1="","",IF(C251="",IF(Aloitus_Start!$D$1="Suomi","Tieto puuttuu : "&amp;$A251,IF(Aloitus_Start!$D$1="Svenska","Information saknas : "&amp;$A251)),"")))</f>
        <v/>
      </c>
    </row>
    <row r="252" spans="1:7" x14ac:dyDescent="0.2">
      <c r="A252" s="37" t="str">
        <f ca="1">IF(Testitaulu_Testtabell!$B$2="","",IF(Testitaulu_Testtabell!A256="","",IF(Asetukset!$B$26=(MID(CELL("filename",A251),FIND("]",CELL("filename",A251))+1,255)),Testitaulu_Testtabell!A256,"")))</f>
        <v/>
      </c>
      <c r="B252" s="19" t="str">
        <f ca="1">IF(Testitaulu_Testtabell!$B$2="","",IF(Testitaulu_Testtabell!B256="","",IF(Asetukset!$B$26=(MID(CELL("filename",B251),FIND("]",CELL("filename",B251))+1,255)),Testitaulu_Testtabell!B256,"")))</f>
        <v/>
      </c>
      <c r="C252" s="38" t="str">
        <f ca="1">IF(Testitaulu_Testtabell!$B$2="","",IF(Testitaulu_Testtabell!C256="","",IF(Asetukset!$B$26=(MID(CELL("filename",C251),FIND("]",CELL("filename",C251))+1,255)),Testitaulu_Testtabell!C256,"")))</f>
        <v/>
      </c>
      <c r="D252" s="19" t="str">
        <f>IF(Aloitus_Start!$D$1="","",IF(B252="","",IF(C252="","",C252-B252)))</f>
        <v/>
      </c>
      <c r="E252" s="45" t="str">
        <f>IF(Aloitus_Start!$D$1="","",IF(B252="","",IF(B252=0,"",IF(B252=" ","",IF(C252="","",(C252/B252)-1)))))</f>
        <v/>
      </c>
      <c r="F252" s="19" t="str">
        <f ca="1">IF($A$3="","",IF(Aloitus_Start!$D$1="","",IF(B252="",IF(Aloitus_Start!$D$1="Suomi","Tieto puuttuu : "&amp;$A252,IF(Aloitus_Start!$D$1="Svenska","Information saknas : "&amp;$A252)),"")))</f>
        <v/>
      </c>
      <c r="G252" s="19" t="str">
        <f ca="1">IF($A$3="","",IF(Aloitus_Start!$D$1="","",IF(C252="",IF(Aloitus_Start!$D$1="Suomi","Tieto puuttuu : "&amp;$A252,IF(Aloitus_Start!$D$1="Svenska","Information saknas : "&amp;$A252)),"")))</f>
        <v/>
      </c>
    </row>
    <row r="253" spans="1:7" x14ac:dyDescent="0.2">
      <c r="A253" s="37" t="str">
        <f ca="1">IF(Testitaulu_Testtabell!$B$2="","",IF(Testitaulu_Testtabell!A257="","",IF(Asetukset!$B$26=(MID(CELL("filename",A252),FIND("]",CELL("filename",A252))+1,255)),Testitaulu_Testtabell!A257,"")))</f>
        <v/>
      </c>
      <c r="B253" s="19" t="str">
        <f ca="1">IF(Testitaulu_Testtabell!$B$2="","",IF(Testitaulu_Testtabell!B257="","",IF(Asetukset!$B$26=(MID(CELL("filename",B252),FIND("]",CELL("filename",B252))+1,255)),Testitaulu_Testtabell!B257,"")))</f>
        <v/>
      </c>
      <c r="C253" s="38" t="str">
        <f ca="1">IF(Testitaulu_Testtabell!$B$2="","",IF(Testitaulu_Testtabell!C257="","",IF(Asetukset!$B$26=(MID(CELL("filename",C252),FIND("]",CELL("filename",C252))+1,255)),Testitaulu_Testtabell!C257,"")))</f>
        <v/>
      </c>
      <c r="D253" s="19" t="str">
        <f>IF(Aloitus_Start!$D$1="","",IF(B253="","",IF(C253="","",C253-B253)))</f>
        <v/>
      </c>
      <c r="E253" s="45" t="str">
        <f>IF(Aloitus_Start!$D$1="","",IF(B253="","",IF(B253=0,"",IF(B253=" ","",IF(C253="","",(C253/B253)-1)))))</f>
        <v/>
      </c>
      <c r="F253" s="19" t="str">
        <f ca="1">IF($A$3="","",IF(Aloitus_Start!$D$1="","",IF(B253="",IF(Aloitus_Start!$D$1="Suomi","Tieto puuttuu : "&amp;$A253,IF(Aloitus_Start!$D$1="Svenska","Information saknas : "&amp;$A253)),"")))</f>
        <v/>
      </c>
      <c r="G253" s="19" t="str">
        <f ca="1">IF($A$3="","",IF(Aloitus_Start!$D$1="","",IF(C253="",IF(Aloitus_Start!$D$1="Suomi","Tieto puuttuu : "&amp;$A253,IF(Aloitus_Start!$D$1="Svenska","Information saknas : "&amp;$A253)),"")))</f>
        <v/>
      </c>
    </row>
    <row r="254" spans="1:7" x14ac:dyDescent="0.2">
      <c r="A254" s="37" t="str">
        <f ca="1">IF(Testitaulu_Testtabell!$B$2="","",IF(Testitaulu_Testtabell!A258="","",IF(Asetukset!$B$26=(MID(CELL("filename",A253),FIND("]",CELL("filename",A253))+1,255)),Testitaulu_Testtabell!A258,"")))</f>
        <v/>
      </c>
      <c r="B254" s="19" t="str">
        <f ca="1">IF(Testitaulu_Testtabell!$B$2="","",IF(Testitaulu_Testtabell!B258="","",IF(Asetukset!$B$26=(MID(CELL("filename",B253),FIND("]",CELL("filename",B253))+1,255)),Testitaulu_Testtabell!B258,"")))</f>
        <v/>
      </c>
      <c r="C254" s="38" t="str">
        <f ca="1">IF(Testitaulu_Testtabell!$B$2="","",IF(Testitaulu_Testtabell!C258="","",IF(Asetukset!$B$26=(MID(CELL("filename",C253),FIND("]",CELL("filename",C253))+1,255)),Testitaulu_Testtabell!C258,"")))</f>
        <v/>
      </c>
      <c r="D254" s="19" t="str">
        <f>IF(Aloitus_Start!$D$1="","",IF(B254="","",IF(C254="","",C254-B254)))</f>
        <v/>
      </c>
      <c r="E254" s="45" t="str">
        <f>IF(Aloitus_Start!$D$1="","",IF(B254="","",IF(B254=0,"",IF(B254=" ","",IF(C254="","",(C254/B254)-1)))))</f>
        <v/>
      </c>
      <c r="F254" s="19" t="str">
        <f ca="1">IF($A$3="","",IF(Aloitus_Start!$D$1="","",IF(B254="",IF(Aloitus_Start!$D$1="Suomi","Tieto puuttuu : "&amp;$A254,IF(Aloitus_Start!$D$1="Svenska","Information saknas : "&amp;$A254)),"")))</f>
        <v/>
      </c>
      <c r="G254" s="19" t="str">
        <f ca="1">IF($A$3="","",IF(Aloitus_Start!$D$1="","",IF(C254="",IF(Aloitus_Start!$D$1="Suomi","Tieto puuttuu : "&amp;$A254,IF(Aloitus_Start!$D$1="Svenska","Information saknas : "&amp;$A254)),"")))</f>
        <v/>
      </c>
    </row>
    <row r="255" spans="1:7" x14ac:dyDescent="0.2">
      <c r="A255" s="37" t="str">
        <f ca="1">IF(Testitaulu_Testtabell!$B$2="","",IF(Testitaulu_Testtabell!A259="","",IF(Asetukset!$B$26=(MID(CELL("filename",A254),FIND("]",CELL("filename",A254))+1,255)),Testitaulu_Testtabell!A259,"")))</f>
        <v/>
      </c>
      <c r="B255" s="19" t="str">
        <f ca="1">IF(Testitaulu_Testtabell!$B$2="","",IF(Testitaulu_Testtabell!B259="","",IF(Asetukset!$B$26=(MID(CELL("filename",B254),FIND("]",CELL("filename",B254))+1,255)),Testitaulu_Testtabell!B259,"")))</f>
        <v/>
      </c>
      <c r="C255" s="38" t="str">
        <f ca="1">IF(Testitaulu_Testtabell!$B$2="","",IF(Testitaulu_Testtabell!C259="","",IF(Asetukset!$B$26=(MID(CELL("filename",C254),FIND("]",CELL("filename",C254))+1,255)),Testitaulu_Testtabell!C259,"")))</f>
        <v/>
      </c>
      <c r="D255" s="19" t="str">
        <f>IF(Aloitus_Start!$D$1="","",IF(B255="","",IF(C255="","",C255-B255)))</f>
        <v/>
      </c>
      <c r="E255" s="45" t="str">
        <f>IF(Aloitus_Start!$D$1="","",IF(B255="","",IF(B255=0,"",IF(B255=" ","",IF(C255="","",(C255/B255)-1)))))</f>
        <v/>
      </c>
      <c r="F255" s="19" t="str">
        <f ca="1">IF($A$3="","",IF(Aloitus_Start!$D$1="","",IF(B255="",IF(Aloitus_Start!$D$1="Suomi","Tieto puuttuu : "&amp;$A255,IF(Aloitus_Start!$D$1="Svenska","Information saknas : "&amp;$A255)),"")))</f>
        <v/>
      </c>
      <c r="G255" s="19" t="str">
        <f ca="1">IF($A$3="","",IF(Aloitus_Start!$D$1="","",IF(C255="",IF(Aloitus_Start!$D$1="Suomi","Tieto puuttuu : "&amp;$A255,IF(Aloitus_Start!$D$1="Svenska","Information saknas : "&amp;$A255)),"")))</f>
        <v/>
      </c>
    </row>
    <row r="256" spans="1:7" x14ac:dyDescent="0.2">
      <c r="A256" s="37" t="str">
        <f ca="1">IF(Testitaulu_Testtabell!$B$2="","",IF(Testitaulu_Testtabell!A260="","",IF(Asetukset!$B$26=(MID(CELL("filename",A255),FIND("]",CELL("filename",A255))+1,255)),Testitaulu_Testtabell!A260,"")))</f>
        <v/>
      </c>
      <c r="B256" s="19" t="str">
        <f ca="1">IF(Testitaulu_Testtabell!$B$2="","",IF(Testitaulu_Testtabell!B260="","",IF(Asetukset!$B$26=(MID(CELL("filename",B255),FIND("]",CELL("filename",B255))+1,255)),Testitaulu_Testtabell!B260,"")))</f>
        <v/>
      </c>
      <c r="C256" s="38" t="str">
        <f ca="1">IF(Testitaulu_Testtabell!$B$2="","",IF(Testitaulu_Testtabell!C260="","",IF(Asetukset!$B$26=(MID(CELL("filename",C255),FIND("]",CELL("filename",C255))+1,255)),Testitaulu_Testtabell!C260,"")))</f>
        <v/>
      </c>
      <c r="D256" s="19" t="str">
        <f>IF(Aloitus_Start!$D$1="","",IF(B256="","",IF(C256="","",C256-B256)))</f>
        <v/>
      </c>
      <c r="E256" s="45" t="str">
        <f>IF(Aloitus_Start!$D$1="","",IF(B256="","",IF(B256=0,"",IF(B256=" ","",IF(C256="","",(C256/B256)-1)))))</f>
        <v/>
      </c>
      <c r="F256" s="19" t="str">
        <f ca="1">IF($A$3="","",IF(Aloitus_Start!$D$1="","",IF(B256="",IF(Aloitus_Start!$D$1="Suomi","Tieto puuttuu : "&amp;$A256,IF(Aloitus_Start!$D$1="Svenska","Information saknas : "&amp;$A256)),"")))</f>
        <v/>
      </c>
      <c r="G256" s="19" t="str">
        <f ca="1">IF($A$3="","",IF(Aloitus_Start!$D$1="","",IF(C256="",IF(Aloitus_Start!$D$1="Suomi","Tieto puuttuu : "&amp;$A256,IF(Aloitus_Start!$D$1="Svenska","Information saknas : "&amp;$A256)),"")))</f>
        <v/>
      </c>
    </row>
    <row r="257" spans="1:7" x14ac:dyDescent="0.2">
      <c r="A257" s="37" t="str">
        <f ca="1">IF(Testitaulu_Testtabell!$B$2="","",IF(Testitaulu_Testtabell!A261="","",IF(Asetukset!$B$26=(MID(CELL("filename",A256),FIND("]",CELL("filename",A256))+1,255)),Testitaulu_Testtabell!A261,"")))</f>
        <v/>
      </c>
      <c r="B257" s="19" t="str">
        <f ca="1">IF(Testitaulu_Testtabell!$B$2="","",IF(Testitaulu_Testtabell!B261="","",IF(Asetukset!$B$26=(MID(CELL("filename",B256),FIND("]",CELL("filename",B256))+1,255)),Testitaulu_Testtabell!B261,"")))</f>
        <v/>
      </c>
      <c r="C257" s="38" t="str">
        <f ca="1">IF(Testitaulu_Testtabell!$B$2="","",IF(Testitaulu_Testtabell!C261="","",IF(Asetukset!$B$26=(MID(CELL("filename",C256),FIND("]",CELL("filename",C256))+1,255)),Testitaulu_Testtabell!C261,"")))</f>
        <v/>
      </c>
      <c r="D257" s="19" t="str">
        <f>IF(Aloitus_Start!$D$1="","",IF(B257="","",IF(C257="","",C257-B257)))</f>
        <v/>
      </c>
      <c r="E257" s="45" t="str">
        <f>IF(Aloitus_Start!$D$1="","",IF(B257="","",IF(B257=0,"",IF(B257=" ","",IF(C257="","",(C257/B257)-1)))))</f>
        <v/>
      </c>
      <c r="F257" s="19" t="str">
        <f ca="1">IF($A$3="","",IF(Aloitus_Start!$D$1="","",IF(B257="",IF(Aloitus_Start!$D$1="Suomi","Tieto puuttuu : "&amp;$A257,IF(Aloitus_Start!$D$1="Svenska","Information saknas : "&amp;$A257)),"")))</f>
        <v/>
      </c>
      <c r="G257" s="19" t="str">
        <f ca="1">IF($A$3="","",IF(Aloitus_Start!$D$1="","",IF(C257="",IF(Aloitus_Start!$D$1="Suomi","Tieto puuttuu : "&amp;$A257,IF(Aloitus_Start!$D$1="Svenska","Information saknas : "&amp;$A257)),"")))</f>
        <v/>
      </c>
    </row>
    <row r="258" spans="1:7" x14ac:dyDescent="0.2">
      <c r="A258" s="37" t="str">
        <f ca="1">IF(Testitaulu_Testtabell!$B$2="","",IF(Testitaulu_Testtabell!A262="","",IF(Asetukset!$B$26=(MID(CELL("filename",A257),FIND("]",CELL("filename",A257))+1,255)),Testitaulu_Testtabell!A262,"")))</f>
        <v/>
      </c>
      <c r="B258" s="19" t="str">
        <f ca="1">IF(Testitaulu_Testtabell!$B$2="","",IF(Testitaulu_Testtabell!B262="","",IF(Asetukset!$B$26=(MID(CELL("filename",B257),FIND("]",CELL("filename",B257))+1,255)),Testitaulu_Testtabell!B262,"")))</f>
        <v/>
      </c>
      <c r="C258" s="38" t="str">
        <f ca="1">IF(Testitaulu_Testtabell!$B$2="","",IF(Testitaulu_Testtabell!C262="","",IF(Asetukset!$B$26=(MID(CELL("filename",C257),FIND("]",CELL("filename",C257))+1,255)),Testitaulu_Testtabell!C262,"")))</f>
        <v/>
      </c>
      <c r="D258" s="19" t="str">
        <f>IF(Aloitus_Start!$D$1="","",IF(B258="","",IF(C258="","",C258-B258)))</f>
        <v/>
      </c>
      <c r="E258" s="45" t="str">
        <f>IF(Aloitus_Start!$D$1="","",IF(B258="","",IF(B258=0,"",IF(B258=" ","",IF(C258="","",(C258/B258)-1)))))</f>
        <v/>
      </c>
      <c r="F258" s="19" t="str">
        <f ca="1">IF($A$3="","",IF(Aloitus_Start!$D$1="","",IF(B258="",IF(Aloitus_Start!$D$1="Suomi","Tieto puuttuu : "&amp;$A258,IF(Aloitus_Start!$D$1="Svenska","Information saknas : "&amp;$A258)),"")))</f>
        <v/>
      </c>
      <c r="G258" s="19" t="str">
        <f ca="1">IF($A$3="","",IF(Aloitus_Start!$D$1="","",IF(C258="",IF(Aloitus_Start!$D$1="Suomi","Tieto puuttuu : "&amp;$A258,IF(Aloitus_Start!$D$1="Svenska","Information saknas : "&amp;$A258)),"")))</f>
        <v/>
      </c>
    </row>
    <row r="259" spans="1:7" x14ac:dyDescent="0.2">
      <c r="A259" s="37" t="str">
        <f ca="1">IF(Testitaulu_Testtabell!$B$2="","",IF(Testitaulu_Testtabell!A263="","",IF(Asetukset!$B$26=(MID(CELL("filename",A258),FIND("]",CELL("filename",A258))+1,255)),Testitaulu_Testtabell!A263,"")))</f>
        <v/>
      </c>
      <c r="B259" s="19" t="str">
        <f ca="1">IF(Testitaulu_Testtabell!$B$2="","",IF(Testitaulu_Testtabell!B263="","",IF(Asetukset!$B$26=(MID(CELL("filename",B258),FIND("]",CELL("filename",B258))+1,255)),Testitaulu_Testtabell!B263,"")))</f>
        <v/>
      </c>
      <c r="C259" s="38" t="str">
        <f ca="1">IF(Testitaulu_Testtabell!$B$2="","",IF(Testitaulu_Testtabell!C263="","",IF(Asetukset!$B$26=(MID(CELL("filename",C258),FIND("]",CELL("filename",C258))+1,255)),Testitaulu_Testtabell!C263,"")))</f>
        <v/>
      </c>
      <c r="D259" s="19" t="str">
        <f>IF(Aloitus_Start!$D$1="","",IF(B259="","",IF(C259="","",C259-B259)))</f>
        <v/>
      </c>
      <c r="E259" s="45" t="str">
        <f>IF(Aloitus_Start!$D$1="","",IF(B259="","",IF(B259=0,"",IF(B259=" ","",IF(C259="","",(C259/B259)-1)))))</f>
        <v/>
      </c>
      <c r="F259" s="19" t="str">
        <f ca="1">IF($A$3="","",IF(Aloitus_Start!$D$1="","",IF(B259="",IF(Aloitus_Start!$D$1="Suomi","Tieto puuttuu : "&amp;$A259,IF(Aloitus_Start!$D$1="Svenska","Information saknas : "&amp;$A259)),"")))</f>
        <v/>
      </c>
      <c r="G259" s="19" t="str">
        <f ca="1">IF($A$3="","",IF(Aloitus_Start!$D$1="","",IF(C259="",IF(Aloitus_Start!$D$1="Suomi","Tieto puuttuu : "&amp;$A259,IF(Aloitus_Start!$D$1="Svenska","Information saknas : "&amp;$A259)),"")))</f>
        <v/>
      </c>
    </row>
    <row r="260" spans="1:7" x14ac:dyDescent="0.2">
      <c r="A260" s="37" t="str">
        <f ca="1">IF(Testitaulu_Testtabell!$B$2="","",IF(Testitaulu_Testtabell!A264="","",IF(Asetukset!$B$26=(MID(CELL("filename",A259),FIND("]",CELL("filename",A259))+1,255)),Testitaulu_Testtabell!A264,"")))</f>
        <v/>
      </c>
      <c r="B260" s="19" t="str">
        <f ca="1">IF(Testitaulu_Testtabell!$B$2="","",IF(Testitaulu_Testtabell!B264="","",IF(Asetukset!$B$26=(MID(CELL("filename",B259),FIND("]",CELL("filename",B259))+1,255)),Testitaulu_Testtabell!B264,"")))</f>
        <v/>
      </c>
      <c r="C260" s="38" t="str">
        <f ca="1">IF(Testitaulu_Testtabell!$B$2="","",IF(Testitaulu_Testtabell!C264="","",IF(Asetukset!$B$26=(MID(CELL("filename",C259),FIND("]",CELL("filename",C259))+1,255)),Testitaulu_Testtabell!C264,"")))</f>
        <v/>
      </c>
      <c r="D260" s="19" t="str">
        <f>IF(Aloitus_Start!$D$1="","",IF(B260="","",IF(C260="","",C260-B260)))</f>
        <v/>
      </c>
      <c r="E260" s="45" t="str">
        <f>IF(Aloitus_Start!$D$1="","",IF(B260="","",IF(B260=0,"",IF(B260=" ","",IF(C260="","",(C260/B260)-1)))))</f>
        <v/>
      </c>
      <c r="F260" s="19" t="str">
        <f ca="1">IF($A$3="","",IF(Aloitus_Start!$D$1="","",IF(B260="",IF(Aloitus_Start!$D$1="Suomi","Tieto puuttuu : "&amp;$A260,IF(Aloitus_Start!$D$1="Svenska","Information saknas : "&amp;$A260)),"")))</f>
        <v/>
      </c>
      <c r="G260" s="19" t="str">
        <f ca="1">IF($A$3="","",IF(Aloitus_Start!$D$1="","",IF(C260="",IF(Aloitus_Start!$D$1="Suomi","Tieto puuttuu : "&amp;$A260,IF(Aloitus_Start!$D$1="Svenska","Information saknas : "&amp;$A260)),"")))</f>
        <v/>
      </c>
    </row>
    <row r="261" spans="1:7" x14ac:dyDescent="0.2">
      <c r="A261" s="37" t="str">
        <f ca="1">IF(Testitaulu_Testtabell!$B$2="","",IF(Testitaulu_Testtabell!A265="","",IF(Asetukset!$B$26=(MID(CELL("filename",A260),FIND("]",CELL("filename",A260))+1,255)),Testitaulu_Testtabell!A265,"")))</f>
        <v/>
      </c>
      <c r="B261" s="19" t="str">
        <f ca="1">IF(Testitaulu_Testtabell!$B$2="","",IF(Testitaulu_Testtabell!B265="","",IF(Asetukset!$B$26=(MID(CELL("filename",B260),FIND("]",CELL("filename",B260))+1,255)),Testitaulu_Testtabell!B265,"")))</f>
        <v/>
      </c>
      <c r="C261" s="38" t="str">
        <f ca="1">IF(Testitaulu_Testtabell!$B$2="","",IF(Testitaulu_Testtabell!C265="","",IF(Asetukset!$B$26=(MID(CELL("filename",C260),FIND("]",CELL("filename",C260))+1,255)),Testitaulu_Testtabell!C265,"")))</f>
        <v/>
      </c>
      <c r="D261" s="19" t="str">
        <f>IF(Aloitus_Start!$D$1="","",IF(B261="","",IF(C261="","",C261-B261)))</f>
        <v/>
      </c>
      <c r="E261" s="45" t="str">
        <f>IF(Aloitus_Start!$D$1="","",IF(B261="","",IF(B261=0,"",IF(B261=" ","",IF(C261="","",(C261/B261)-1)))))</f>
        <v/>
      </c>
      <c r="F261" s="19" t="str">
        <f ca="1">IF($A$3="","",IF(Aloitus_Start!$D$1="","",IF(B261="",IF(Aloitus_Start!$D$1="Suomi","Tieto puuttuu : "&amp;$A261,IF(Aloitus_Start!$D$1="Svenska","Information saknas : "&amp;$A261)),"")))</f>
        <v/>
      </c>
      <c r="G261" s="19" t="str">
        <f ca="1">IF($A$3="","",IF(Aloitus_Start!$D$1="","",IF(C261="",IF(Aloitus_Start!$D$1="Suomi","Tieto puuttuu : "&amp;$A261,IF(Aloitus_Start!$D$1="Svenska","Information saknas : "&amp;$A261)),"")))</f>
        <v/>
      </c>
    </row>
    <row r="262" spans="1:7" x14ac:dyDescent="0.2">
      <c r="A262" s="37" t="str">
        <f ca="1">IF(Testitaulu_Testtabell!$B$2="","",IF(Testitaulu_Testtabell!A266="","",IF(Asetukset!$B$26=(MID(CELL("filename",A261),FIND("]",CELL("filename",A261))+1,255)),Testitaulu_Testtabell!A266,"")))</f>
        <v/>
      </c>
      <c r="B262" s="19" t="str">
        <f ca="1">IF(Testitaulu_Testtabell!$B$2="","",IF(Testitaulu_Testtabell!B266="","",IF(Asetukset!$B$26=(MID(CELL("filename",B261),FIND("]",CELL("filename",B261))+1,255)),Testitaulu_Testtabell!B266,"")))</f>
        <v/>
      </c>
      <c r="C262" s="38" t="str">
        <f ca="1">IF(Testitaulu_Testtabell!$B$2="","",IF(Testitaulu_Testtabell!C266="","",IF(Asetukset!$B$26=(MID(CELL("filename",C261),FIND("]",CELL("filename",C261))+1,255)),Testitaulu_Testtabell!C266,"")))</f>
        <v/>
      </c>
      <c r="D262" s="19" t="str">
        <f>IF(Aloitus_Start!$D$1="","",IF(B262="","",IF(C262="","",C262-B262)))</f>
        <v/>
      </c>
      <c r="E262" s="45" t="str">
        <f>IF(Aloitus_Start!$D$1="","",IF(B262="","",IF(B262=0,"",IF(B262=" ","",IF(C262="","",(C262/B262)-1)))))</f>
        <v/>
      </c>
      <c r="F262" s="19" t="str">
        <f ca="1">IF($A$3="","",IF(Aloitus_Start!$D$1="","",IF(B262="",IF(Aloitus_Start!$D$1="Suomi","Tieto puuttuu : "&amp;$A262,IF(Aloitus_Start!$D$1="Svenska","Information saknas : "&amp;$A262)),"")))</f>
        <v/>
      </c>
      <c r="G262" s="19" t="str">
        <f ca="1">IF($A$3="","",IF(Aloitus_Start!$D$1="","",IF(C262="",IF(Aloitus_Start!$D$1="Suomi","Tieto puuttuu : "&amp;$A262,IF(Aloitus_Start!$D$1="Svenska","Information saknas : "&amp;$A262)),"")))</f>
        <v/>
      </c>
    </row>
    <row r="263" spans="1:7" x14ac:dyDescent="0.2">
      <c r="A263" s="37" t="str">
        <f ca="1">IF(Testitaulu_Testtabell!$B$2="","",IF(Testitaulu_Testtabell!A267="","",IF(Asetukset!$B$26=(MID(CELL("filename",A262),FIND("]",CELL("filename",A262))+1,255)),Testitaulu_Testtabell!A267,"")))</f>
        <v/>
      </c>
      <c r="B263" s="19" t="str">
        <f ca="1">IF(Testitaulu_Testtabell!$B$2="","",IF(Testitaulu_Testtabell!B267="","",IF(Asetukset!$B$26=(MID(CELL("filename",B262),FIND("]",CELL("filename",B262))+1,255)),Testitaulu_Testtabell!B267,"")))</f>
        <v/>
      </c>
      <c r="C263" s="38" t="str">
        <f ca="1">IF(Testitaulu_Testtabell!$B$2="","",IF(Testitaulu_Testtabell!C267="","",IF(Asetukset!$B$26=(MID(CELL("filename",C262),FIND("]",CELL("filename",C262))+1,255)),Testitaulu_Testtabell!C267,"")))</f>
        <v/>
      </c>
      <c r="D263" s="19" t="str">
        <f>IF(Aloitus_Start!$D$1="","",IF(B263="","",IF(C263="","",C263-B263)))</f>
        <v/>
      </c>
      <c r="E263" s="45" t="str">
        <f>IF(Aloitus_Start!$D$1="","",IF(B263="","",IF(B263=0,"",IF(B263=" ","",IF(C263="","",(C263/B263)-1)))))</f>
        <v/>
      </c>
      <c r="F263" s="19" t="str">
        <f ca="1">IF($A$3="","",IF(Aloitus_Start!$D$1="","",IF(B263="",IF(Aloitus_Start!$D$1="Suomi","Tieto puuttuu : "&amp;$A263,IF(Aloitus_Start!$D$1="Svenska","Information saknas : "&amp;$A263)),"")))</f>
        <v/>
      </c>
      <c r="G263" s="19" t="str">
        <f ca="1">IF($A$3="","",IF(Aloitus_Start!$D$1="","",IF(C263="",IF(Aloitus_Start!$D$1="Suomi","Tieto puuttuu : "&amp;$A263,IF(Aloitus_Start!$D$1="Svenska","Information saknas : "&amp;$A263)),"")))</f>
        <v/>
      </c>
    </row>
    <row r="264" spans="1:7" x14ac:dyDescent="0.2">
      <c r="A264" s="37" t="str">
        <f ca="1">IF(Testitaulu_Testtabell!$B$2="","",IF(Testitaulu_Testtabell!A268="","",IF(Asetukset!$B$26=(MID(CELL("filename",A263),FIND("]",CELL("filename",A263))+1,255)),Testitaulu_Testtabell!A268,"")))</f>
        <v/>
      </c>
      <c r="B264" s="19" t="str">
        <f ca="1">IF(Testitaulu_Testtabell!$B$2="","",IF(Testitaulu_Testtabell!B268="","",IF(Asetukset!$B$26=(MID(CELL("filename",B263),FIND("]",CELL("filename",B263))+1,255)),Testitaulu_Testtabell!B268,"")))</f>
        <v/>
      </c>
      <c r="C264" s="38" t="str">
        <f ca="1">IF(Testitaulu_Testtabell!$B$2="","",IF(Testitaulu_Testtabell!C268="","",IF(Asetukset!$B$26=(MID(CELL("filename",C263),FIND("]",CELL("filename",C263))+1,255)),Testitaulu_Testtabell!C268,"")))</f>
        <v/>
      </c>
      <c r="D264" s="19" t="str">
        <f>IF(Aloitus_Start!$D$1="","",IF(B264="","",IF(C264="","",C264-B264)))</f>
        <v/>
      </c>
      <c r="E264" s="45" t="str">
        <f>IF(Aloitus_Start!$D$1="","",IF(B264="","",IF(B264=0,"",IF(B264=" ","",IF(C264="","",(C264/B264)-1)))))</f>
        <v/>
      </c>
      <c r="F264" s="19" t="str">
        <f ca="1">IF($A$3="","",IF(Aloitus_Start!$D$1="","",IF(B264="",IF(Aloitus_Start!$D$1="Suomi","Tieto puuttuu : "&amp;$A264,IF(Aloitus_Start!$D$1="Svenska","Information saknas : "&amp;$A264)),"")))</f>
        <v/>
      </c>
      <c r="G264" s="19" t="str">
        <f ca="1">IF($A$3="","",IF(Aloitus_Start!$D$1="","",IF(C264="",IF(Aloitus_Start!$D$1="Suomi","Tieto puuttuu : "&amp;$A264,IF(Aloitus_Start!$D$1="Svenska","Information saknas : "&amp;$A264)),"")))</f>
        <v/>
      </c>
    </row>
    <row r="265" spans="1:7" x14ac:dyDescent="0.2">
      <c r="A265" s="37" t="str">
        <f ca="1">IF(Testitaulu_Testtabell!$B$2="","",IF(Testitaulu_Testtabell!A269="","",IF(Asetukset!$B$26=(MID(CELL("filename",A264),FIND("]",CELL("filename",A264))+1,255)),Testitaulu_Testtabell!A269,"")))</f>
        <v/>
      </c>
      <c r="B265" s="19" t="str">
        <f ca="1">IF(Testitaulu_Testtabell!$B$2="","",IF(Testitaulu_Testtabell!B269="","",IF(Asetukset!$B$26=(MID(CELL("filename",B264),FIND("]",CELL("filename",B264))+1,255)),Testitaulu_Testtabell!B269,"")))</f>
        <v/>
      </c>
      <c r="C265" s="38" t="str">
        <f ca="1">IF(Testitaulu_Testtabell!$B$2="","",IF(Testitaulu_Testtabell!C269="","",IF(Asetukset!$B$26=(MID(CELL("filename",C264),FIND("]",CELL("filename",C264))+1,255)),Testitaulu_Testtabell!C269,"")))</f>
        <v/>
      </c>
      <c r="D265" s="19" t="str">
        <f>IF(Aloitus_Start!$D$1="","",IF(B265="","",IF(C265="","",C265-B265)))</f>
        <v/>
      </c>
      <c r="E265" s="45" t="str">
        <f>IF(Aloitus_Start!$D$1="","",IF(B265="","",IF(B265=0,"",IF(B265=" ","",IF(C265="","",(C265/B265)-1)))))</f>
        <v/>
      </c>
      <c r="F265" s="19" t="str">
        <f ca="1">IF($A$3="","",IF(Aloitus_Start!$D$1="","",IF(B265="",IF(Aloitus_Start!$D$1="Suomi","Tieto puuttuu : "&amp;$A265,IF(Aloitus_Start!$D$1="Svenska","Information saknas : "&amp;$A265)),"")))</f>
        <v/>
      </c>
      <c r="G265" s="19" t="str">
        <f ca="1">IF($A$3="","",IF(Aloitus_Start!$D$1="","",IF(C265="",IF(Aloitus_Start!$D$1="Suomi","Tieto puuttuu : "&amp;$A265,IF(Aloitus_Start!$D$1="Svenska","Information saknas : "&amp;$A265)),"")))</f>
        <v/>
      </c>
    </row>
    <row r="266" spans="1:7" x14ac:dyDescent="0.2">
      <c r="A266" s="37" t="str">
        <f ca="1">IF(Testitaulu_Testtabell!$B$2="","",IF(Testitaulu_Testtabell!A270="","",IF(Asetukset!$B$26=(MID(CELL("filename",A265),FIND("]",CELL("filename",A265))+1,255)),Testitaulu_Testtabell!A270,"")))</f>
        <v/>
      </c>
      <c r="B266" s="19" t="str">
        <f ca="1">IF(Testitaulu_Testtabell!$B$2="","",IF(Testitaulu_Testtabell!B270="","",IF(Asetukset!$B$26=(MID(CELL("filename",B265),FIND("]",CELL("filename",B265))+1,255)),Testitaulu_Testtabell!B270,"")))</f>
        <v/>
      </c>
      <c r="C266" s="38" t="str">
        <f ca="1">IF(Testitaulu_Testtabell!$B$2="","",IF(Testitaulu_Testtabell!C270="","",IF(Asetukset!$B$26=(MID(CELL("filename",C265),FIND("]",CELL("filename",C265))+1,255)),Testitaulu_Testtabell!C270,"")))</f>
        <v/>
      </c>
      <c r="D266" s="19" t="str">
        <f>IF(Aloitus_Start!$D$1="","",IF(B266="","",IF(C266="","",C266-B266)))</f>
        <v/>
      </c>
      <c r="E266" s="45" t="str">
        <f>IF(Aloitus_Start!$D$1="","",IF(B266="","",IF(B266=0,"",IF(B266=" ","",IF(C266="","",(C266/B266)-1)))))</f>
        <v/>
      </c>
      <c r="F266" s="19" t="str">
        <f ca="1">IF($A$3="","",IF(Aloitus_Start!$D$1="","",IF(B266="",IF(Aloitus_Start!$D$1="Suomi","Tieto puuttuu : "&amp;$A266,IF(Aloitus_Start!$D$1="Svenska","Information saknas : "&amp;$A266)),"")))</f>
        <v/>
      </c>
      <c r="G266" s="19" t="str">
        <f ca="1">IF($A$3="","",IF(Aloitus_Start!$D$1="","",IF(C266="",IF(Aloitus_Start!$D$1="Suomi","Tieto puuttuu : "&amp;$A266,IF(Aloitus_Start!$D$1="Svenska","Information saknas : "&amp;$A266)),"")))</f>
        <v/>
      </c>
    </row>
    <row r="267" spans="1:7" x14ac:dyDescent="0.2">
      <c r="A267" s="37" t="str">
        <f ca="1">IF(Testitaulu_Testtabell!$B$2="","",IF(Testitaulu_Testtabell!A271="","",IF(Asetukset!$B$26=(MID(CELL("filename",A266),FIND("]",CELL("filename",A266))+1,255)),Testitaulu_Testtabell!A271,"")))</f>
        <v/>
      </c>
      <c r="B267" s="19" t="str">
        <f ca="1">IF(Testitaulu_Testtabell!$B$2="","",IF(Testitaulu_Testtabell!B271="","",IF(Asetukset!$B$26=(MID(CELL("filename",B266),FIND("]",CELL("filename",B266))+1,255)),Testitaulu_Testtabell!B271,"")))</f>
        <v/>
      </c>
      <c r="C267" s="38" t="str">
        <f ca="1">IF(Testitaulu_Testtabell!$B$2="","",IF(Testitaulu_Testtabell!C271="","",IF(Asetukset!$B$26=(MID(CELL("filename",C266),FIND("]",CELL("filename",C266))+1,255)),Testitaulu_Testtabell!C271,"")))</f>
        <v/>
      </c>
      <c r="D267" s="19" t="str">
        <f>IF(Aloitus_Start!$D$1="","",IF(B267="","",IF(C267="","",C267-B267)))</f>
        <v/>
      </c>
      <c r="E267" s="45" t="str">
        <f>IF(Aloitus_Start!$D$1="","",IF(B267="","",IF(B267=0,"",IF(B267=" ","",IF(C267="","",(C267/B267)-1)))))</f>
        <v/>
      </c>
      <c r="F267" s="19" t="str">
        <f ca="1">IF($A$3="","",IF(Aloitus_Start!$D$1="","",IF(B267="",IF(Aloitus_Start!$D$1="Suomi","Tieto puuttuu : "&amp;$A267,IF(Aloitus_Start!$D$1="Svenska","Information saknas : "&amp;$A267)),"")))</f>
        <v/>
      </c>
      <c r="G267" s="19" t="str">
        <f ca="1">IF($A$3="","",IF(Aloitus_Start!$D$1="","",IF(C267="",IF(Aloitus_Start!$D$1="Suomi","Tieto puuttuu : "&amp;$A267,IF(Aloitus_Start!$D$1="Svenska","Information saknas : "&amp;$A267)),"")))</f>
        <v/>
      </c>
    </row>
    <row r="268" spans="1:7" x14ac:dyDescent="0.2">
      <c r="A268" s="37" t="str">
        <f ca="1">IF(Testitaulu_Testtabell!$B$2="","",IF(Testitaulu_Testtabell!A272="","",IF(Asetukset!$B$26=(MID(CELL("filename",A267),FIND("]",CELL("filename",A267))+1,255)),Testitaulu_Testtabell!A272,"")))</f>
        <v/>
      </c>
      <c r="B268" s="19" t="str">
        <f ca="1">IF(Testitaulu_Testtabell!$B$2="","",IF(Testitaulu_Testtabell!B272="","",IF(Asetukset!$B$26=(MID(CELL("filename",B267),FIND("]",CELL("filename",B267))+1,255)),Testitaulu_Testtabell!B272,"")))</f>
        <v/>
      </c>
      <c r="C268" s="38" t="str">
        <f ca="1">IF(Testitaulu_Testtabell!$B$2="","",IF(Testitaulu_Testtabell!C272="","",IF(Asetukset!$B$26=(MID(CELL("filename",C267),FIND("]",CELL("filename",C267))+1,255)),Testitaulu_Testtabell!C272,"")))</f>
        <v/>
      </c>
      <c r="D268" s="19" t="str">
        <f>IF(Aloitus_Start!$D$1="","",IF(B268="","",IF(C268="","",C268-B268)))</f>
        <v/>
      </c>
      <c r="E268" s="45" t="str">
        <f>IF(Aloitus_Start!$D$1="","",IF(B268="","",IF(B268=0,"",IF(B268=" ","",IF(C268="","",(C268/B268)-1)))))</f>
        <v/>
      </c>
      <c r="F268" s="19" t="str">
        <f ca="1">IF($A$3="","",IF(Aloitus_Start!$D$1="","",IF(B268="",IF(Aloitus_Start!$D$1="Suomi","Tieto puuttuu : "&amp;$A268,IF(Aloitus_Start!$D$1="Svenska","Information saknas : "&amp;$A268)),"")))</f>
        <v/>
      </c>
      <c r="G268" s="19" t="str">
        <f ca="1">IF($A$3="","",IF(Aloitus_Start!$D$1="","",IF(C268="",IF(Aloitus_Start!$D$1="Suomi","Tieto puuttuu : "&amp;$A268,IF(Aloitus_Start!$D$1="Svenska","Information saknas : "&amp;$A268)),"")))</f>
        <v/>
      </c>
    </row>
    <row r="269" spans="1:7" x14ac:dyDescent="0.2">
      <c r="A269" s="37" t="str">
        <f ca="1">IF(Testitaulu_Testtabell!$B$2="","",IF(Testitaulu_Testtabell!A273="","",IF(Asetukset!$B$26=(MID(CELL("filename",A268),FIND("]",CELL("filename",A268))+1,255)),Testitaulu_Testtabell!A273,"")))</f>
        <v/>
      </c>
      <c r="B269" s="19" t="str">
        <f ca="1">IF(Testitaulu_Testtabell!$B$2="","",IF(Testitaulu_Testtabell!B273="","",IF(Asetukset!$B$26=(MID(CELL("filename",B268),FIND("]",CELL("filename",B268))+1,255)),Testitaulu_Testtabell!B273,"")))</f>
        <v/>
      </c>
      <c r="C269" s="38" t="str">
        <f ca="1">IF(Testitaulu_Testtabell!$B$2="","",IF(Testitaulu_Testtabell!C273="","",IF(Asetukset!$B$26=(MID(CELL("filename",C268),FIND("]",CELL("filename",C268))+1,255)),Testitaulu_Testtabell!C273,"")))</f>
        <v/>
      </c>
      <c r="D269" s="19" t="str">
        <f>IF(Aloitus_Start!$D$1="","",IF(B269="","",IF(C269="","",C269-B269)))</f>
        <v/>
      </c>
      <c r="E269" s="45" t="str">
        <f>IF(Aloitus_Start!$D$1="","",IF(B269="","",IF(B269=0,"",IF(B269=" ","",IF(C269="","",(C269/B269)-1)))))</f>
        <v/>
      </c>
      <c r="F269" s="19" t="str">
        <f ca="1">IF($A$3="","",IF(Aloitus_Start!$D$1="","",IF(B269="",IF(Aloitus_Start!$D$1="Suomi","Tieto puuttuu : "&amp;$A269,IF(Aloitus_Start!$D$1="Svenska","Information saknas : "&amp;$A269)),"")))</f>
        <v/>
      </c>
      <c r="G269" s="19" t="str">
        <f ca="1">IF($A$3="","",IF(Aloitus_Start!$D$1="","",IF(C269="",IF(Aloitus_Start!$D$1="Suomi","Tieto puuttuu : "&amp;$A269,IF(Aloitus_Start!$D$1="Svenska","Information saknas : "&amp;$A269)),"")))</f>
        <v/>
      </c>
    </row>
    <row r="270" spans="1:7" x14ac:dyDescent="0.2">
      <c r="A270" s="37" t="str">
        <f ca="1">IF(Testitaulu_Testtabell!$B$2="","",IF(Testitaulu_Testtabell!A274="","",IF(Asetukset!$B$26=(MID(CELL("filename",A269),FIND("]",CELL("filename",A269))+1,255)),Testitaulu_Testtabell!A274,"")))</f>
        <v/>
      </c>
      <c r="B270" s="19" t="str">
        <f ca="1">IF(Testitaulu_Testtabell!$B$2="","",IF(Testitaulu_Testtabell!B274="","",IF(Asetukset!$B$26=(MID(CELL("filename",B269),FIND("]",CELL("filename",B269))+1,255)),Testitaulu_Testtabell!B274,"")))</f>
        <v/>
      </c>
      <c r="C270" s="38" t="str">
        <f ca="1">IF(Testitaulu_Testtabell!$B$2="","",IF(Testitaulu_Testtabell!C274="","",IF(Asetukset!$B$26=(MID(CELL("filename",C269),FIND("]",CELL("filename",C269))+1,255)),Testitaulu_Testtabell!C274,"")))</f>
        <v/>
      </c>
      <c r="D270" s="19" t="str">
        <f>IF(Aloitus_Start!$D$1="","",IF(B270="","",IF(C270="","",C270-B270)))</f>
        <v/>
      </c>
      <c r="E270" s="45" t="str">
        <f>IF(Aloitus_Start!$D$1="","",IF(B270="","",IF(B270=0,"",IF(B270=" ","",IF(C270="","",(C270/B270)-1)))))</f>
        <v/>
      </c>
      <c r="F270" s="19" t="str">
        <f ca="1">IF($A$3="","",IF(Aloitus_Start!$D$1="","",IF(B270="",IF(Aloitus_Start!$D$1="Suomi","Tieto puuttuu : "&amp;$A270,IF(Aloitus_Start!$D$1="Svenska","Information saknas : "&amp;$A270)),"")))</f>
        <v/>
      </c>
      <c r="G270" s="19" t="str">
        <f ca="1">IF($A$3="","",IF(Aloitus_Start!$D$1="","",IF(C270="",IF(Aloitus_Start!$D$1="Suomi","Tieto puuttuu : "&amp;$A270,IF(Aloitus_Start!$D$1="Svenska","Information saknas : "&amp;$A270)),"")))</f>
        <v/>
      </c>
    </row>
    <row r="271" spans="1:7" x14ac:dyDescent="0.2">
      <c r="A271" s="37" t="str">
        <f ca="1">IF(Testitaulu_Testtabell!$B$2="","",IF(Testitaulu_Testtabell!A275="","",IF(Asetukset!$B$26=(MID(CELL("filename",A270),FIND("]",CELL("filename",A270))+1,255)),Testitaulu_Testtabell!A275,"")))</f>
        <v/>
      </c>
      <c r="B271" s="19" t="str">
        <f ca="1">IF(Testitaulu_Testtabell!$B$2="","",IF(Testitaulu_Testtabell!B275="","",IF(Asetukset!$B$26=(MID(CELL("filename",B270),FIND("]",CELL("filename",B270))+1,255)),Testitaulu_Testtabell!B275,"")))</f>
        <v/>
      </c>
      <c r="C271" s="38" t="str">
        <f ca="1">IF(Testitaulu_Testtabell!$B$2="","",IF(Testitaulu_Testtabell!C275="","",IF(Asetukset!$B$26=(MID(CELL("filename",C270),FIND("]",CELL("filename",C270))+1,255)),Testitaulu_Testtabell!C275,"")))</f>
        <v/>
      </c>
      <c r="D271" s="19" t="str">
        <f>IF(Aloitus_Start!$D$1="","",IF(B271="","",IF(C271="","",C271-B271)))</f>
        <v/>
      </c>
      <c r="E271" s="45" t="str">
        <f>IF(Aloitus_Start!$D$1="","",IF(B271="","",IF(B271=0,"",IF(B271=" ","",IF(C271="","",(C271/B271)-1)))))</f>
        <v/>
      </c>
      <c r="F271" s="19" t="str">
        <f ca="1">IF($A$3="","",IF(Aloitus_Start!$D$1="","",IF(B271="",IF(Aloitus_Start!$D$1="Suomi","Tieto puuttuu : "&amp;$A271,IF(Aloitus_Start!$D$1="Svenska","Information saknas : "&amp;$A271)),"")))</f>
        <v/>
      </c>
      <c r="G271" s="19" t="str">
        <f ca="1">IF($A$3="","",IF(Aloitus_Start!$D$1="","",IF(C271="",IF(Aloitus_Start!$D$1="Suomi","Tieto puuttuu : "&amp;$A271,IF(Aloitus_Start!$D$1="Svenska","Information saknas : "&amp;$A271)),"")))</f>
        <v/>
      </c>
    </row>
    <row r="272" spans="1:7" x14ac:dyDescent="0.2">
      <c r="A272" s="37" t="str">
        <f ca="1">IF(Testitaulu_Testtabell!$B$2="","",IF(Testitaulu_Testtabell!A276="","",IF(Asetukset!$B$26=(MID(CELL("filename",A271),FIND("]",CELL("filename",A271))+1,255)),Testitaulu_Testtabell!A276,"")))</f>
        <v/>
      </c>
      <c r="B272" s="19" t="str">
        <f ca="1">IF(Testitaulu_Testtabell!$B$2="","",IF(Testitaulu_Testtabell!B276="","",IF(Asetukset!$B$26=(MID(CELL("filename",B271),FIND("]",CELL("filename",B271))+1,255)),Testitaulu_Testtabell!B276,"")))</f>
        <v/>
      </c>
      <c r="C272" s="38" t="str">
        <f ca="1">IF(Testitaulu_Testtabell!$B$2="","",IF(Testitaulu_Testtabell!C276="","",IF(Asetukset!$B$26=(MID(CELL("filename",C271),FIND("]",CELL("filename",C271))+1,255)),Testitaulu_Testtabell!C276,"")))</f>
        <v/>
      </c>
      <c r="D272" s="19" t="str">
        <f>IF(Aloitus_Start!$D$1="","",IF(B272="","",IF(C272="","",C272-B272)))</f>
        <v/>
      </c>
      <c r="E272" s="45" t="str">
        <f>IF(Aloitus_Start!$D$1="","",IF(B272="","",IF(B272=0,"",IF(B272=" ","",IF(C272="","",(C272/B272)-1)))))</f>
        <v/>
      </c>
      <c r="F272" s="19" t="str">
        <f ca="1">IF($A$3="","",IF(Aloitus_Start!$D$1="","",IF(B272="",IF(Aloitus_Start!$D$1="Suomi","Tieto puuttuu : "&amp;$A272,IF(Aloitus_Start!$D$1="Svenska","Information saknas : "&amp;$A272)),"")))</f>
        <v/>
      </c>
      <c r="G272" s="19" t="str">
        <f ca="1">IF($A$3="","",IF(Aloitus_Start!$D$1="","",IF(C272="",IF(Aloitus_Start!$D$1="Suomi","Tieto puuttuu : "&amp;$A272,IF(Aloitus_Start!$D$1="Svenska","Information saknas : "&amp;$A272)),"")))</f>
        <v/>
      </c>
    </row>
    <row r="273" spans="1:7" x14ac:dyDescent="0.2">
      <c r="A273" s="37" t="str">
        <f ca="1">IF(Testitaulu_Testtabell!$B$2="","",IF(Testitaulu_Testtabell!A277="","",IF(Asetukset!$B$26=(MID(CELL("filename",A272),FIND("]",CELL("filename",A272))+1,255)),Testitaulu_Testtabell!A277,"")))</f>
        <v/>
      </c>
      <c r="B273" s="19" t="str">
        <f ca="1">IF(Testitaulu_Testtabell!$B$2="","",IF(Testitaulu_Testtabell!B277="","",IF(Asetukset!$B$26=(MID(CELL("filename",B272),FIND("]",CELL("filename",B272))+1,255)),Testitaulu_Testtabell!B277,"")))</f>
        <v/>
      </c>
      <c r="C273" s="38" t="str">
        <f ca="1">IF(Testitaulu_Testtabell!$B$2="","",IF(Testitaulu_Testtabell!C277="","",IF(Asetukset!$B$26=(MID(CELL("filename",C272),FIND("]",CELL("filename",C272))+1,255)),Testitaulu_Testtabell!C277,"")))</f>
        <v/>
      </c>
      <c r="D273" s="19" t="str">
        <f>IF(Aloitus_Start!$D$1="","",IF(B273="","",IF(C273="","",C273-B273)))</f>
        <v/>
      </c>
      <c r="E273" s="45" t="str">
        <f>IF(Aloitus_Start!$D$1="","",IF(B273="","",IF(B273=0,"",IF(B273=" ","",IF(C273="","",(C273/B273)-1)))))</f>
        <v/>
      </c>
      <c r="F273" s="19" t="str">
        <f ca="1">IF($A$3="","",IF(Aloitus_Start!$D$1="","",IF(B273="",IF(Aloitus_Start!$D$1="Suomi","Tieto puuttuu : "&amp;$A273,IF(Aloitus_Start!$D$1="Svenska","Information saknas : "&amp;$A273)),"")))</f>
        <v/>
      </c>
      <c r="G273" s="19" t="str">
        <f ca="1">IF($A$3="","",IF(Aloitus_Start!$D$1="","",IF(C273="",IF(Aloitus_Start!$D$1="Suomi","Tieto puuttuu : "&amp;$A273,IF(Aloitus_Start!$D$1="Svenska","Information saknas : "&amp;$A273)),"")))</f>
        <v/>
      </c>
    </row>
    <row r="274" spans="1:7" x14ac:dyDescent="0.2">
      <c r="A274" s="37" t="str">
        <f ca="1">IF(Testitaulu_Testtabell!$B$2="","",IF(Testitaulu_Testtabell!A278="","",IF(Asetukset!$B$26=(MID(CELL("filename",A273),FIND("]",CELL("filename",A273))+1,255)),Testitaulu_Testtabell!A278,"")))</f>
        <v/>
      </c>
      <c r="B274" s="19" t="str">
        <f ca="1">IF(Testitaulu_Testtabell!$B$2="","",IF(Testitaulu_Testtabell!B278="","",IF(Asetukset!$B$26=(MID(CELL("filename",B273),FIND("]",CELL("filename",B273))+1,255)),Testitaulu_Testtabell!B278,"")))</f>
        <v/>
      </c>
      <c r="C274" s="38" t="str">
        <f ca="1">IF(Testitaulu_Testtabell!$B$2="","",IF(Testitaulu_Testtabell!C278="","",IF(Asetukset!$B$26=(MID(CELL("filename",C273),FIND("]",CELL("filename",C273))+1,255)),Testitaulu_Testtabell!C278,"")))</f>
        <v/>
      </c>
      <c r="D274" s="19" t="str">
        <f>IF(Aloitus_Start!$D$1="","",IF(B274="","",IF(C274="","",C274-B274)))</f>
        <v/>
      </c>
      <c r="E274" s="45" t="str">
        <f>IF(Aloitus_Start!$D$1="","",IF(B274="","",IF(B274=0,"",IF(B274=" ","",IF(C274="","",(C274/B274)-1)))))</f>
        <v/>
      </c>
      <c r="F274" s="19" t="str">
        <f ca="1">IF($A$3="","",IF(Aloitus_Start!$D$1="","",IF(B274="",IF(Aloitus_Start!$D$1="Suomi","Tieto puuttuu : "&amp;$A274,IF(Aloitus_Start!$D$1="Svenska","Information saknas : "&amp;$A274)),"")))</f>
        <v/>
      </c>
      <c r="G274" s="19" t="str">
        <f ca="1">IF($A$3="","",IF(Aloitus_Start!$D$1="","",IF(C274="",IF(Aloitus_Start!$D$1="Suomi","Tieto puuttuu : "&amp;$A274,IF(Aloitus_Start!$D$1="Svenska","Information saknas : "&amp;$A274)),"")))</f>
        <v/>
      </c>
    </row>
    <row r="275" spans="1:7" x14ac:dyDescent="0.2">
      <c r="A275" s="37" t="str">
        <f ca="1">IF(Testitaulu_Testtabell!$B$2="","",IF(Testitaulu_Testtabell!A279="","",IF(Asetukset!$B$26=(MID(CELL("filename",A274),FIND("]",CELL("filename",A274))+1,255)),Testitaulu_Testtabell!A279,"")))</f>
        <v/>
      </c>
      <c r="B275" s="19" t="str">
        <f ca="1">IF(Testitaulu_Testtabell!$B$2="","",IF(Testitaulu_Testtabell!B279="","",IF(Asetukset!$B$26=(MID(CELL("filename",B274),FIND("]",CELL("filename",B274))+1,255)),Testitaulu_Testtabell!B279,"")))</f>
        <v/>
      </c>
      <c r="C275" s="38" t="str">
        <f ca="1">IF(Testitaulu_Testtabell!$B$2="","",IF(Testitaulu_Testtabell!C279="","",IF(Asetukset!$B$26=(MID(CELL("filename",C274),FIND("]",CELL("filename",C274))+1,255)),Testitaulu_Testtabell!C279,"")))</f>
        <v/>
      </c>
      <c r="F275" s="19" t="str">
        <f ca="1">IF($A$3="","",IF(Aloitus_Start!$D$1="","",IF(B275="",IF(Aloitus_Start!$D$1="Suomi","Tieto puuttuu : "&amp;$A275,IF(Aloitus_Start!$D$1="Svenska","Information saknas : "&amp;$A275)),"")))</f>
        <v/>
      </c>
      <c r="G275" s="19" t="str">
        <f ca="1">IF($A$3="","",IF(Aloitus_Start!$D$1="","",IF(C275="",IF(Aloitus_Start!$D$1="Suomi","Tieto puuttuu : "&amp;$A275,IF(Aloitus_Start!$D$1="Svenska","Information saknas : "&amp;$A275)),"")))</f>
        <v/>
      </c>
    </row>
    <row r="276" spans="1:7" x14ac:dyDescent="0.2">
      <c r="A276" s="37" t="str">
        <f ca="1">IF(Testitaulu_Testtabell!$B$2="","",IF(Testitaulu_Testtabell!A280="","",IF(Asetukset!$B$26=(MID(CELL("filename",A275),FIND("]",CELL("filename",A275))+1,255)),Testitaulu_Testtabell!A280,"")))</f>
        <v/>
      </c>
      <c r="B276" s="19" t="str">
        <f ca="1">IF(Testitaulu_Testtabell!$B$2="","",IF(Testitaulu_Testtabell!B280="","",IF(Asetukset!$B$26=(MID(CELL("filename",B275),FIND("]",CELL("filename",B275))+1,255)),Testitaulu_Testtabell!B280,"")))</f>
        <v/>
      </c>
      <c r="C276" s="38" t="str">
        <f ca="1">IF(Testitaulu_Testtabell!$B$2="","",IF(Testitaulu_Testtabell!C280="","",IF(Asetukset!$B$26=(MID(CELL("filename",C275),FIND("]",CELL("filename",C275))+1,255)),Testitaulu_Testtabell!C280,"")))</f>
        <v/>
      </c>
      <c r="D276" s="19" t="str">
        <f>IF(Aloitus_Start!$D$1="","",IF(B276="","",IF(C276="","",C276-B276)))</f>
        <v/>
      </c>
      <c r="E276" s="45" t="str">
        <f>IF(Aloitus_Start!$D$1="","",IF(B276="","",IF(B276=0,"",IF(B276=" ","",IF(C276="","",(C276/B276)-1)))))</f>
        <v/>
      </c>
      <c r="F276" s="19" t="str">
        <f ca="1">IF($A$3="","",IF(Aloitus_Start!$D$1="","",IF(B276="",IF(Aloitus_Start!$D$1="Suomi","Tieto puuttuu : "&amp;$A276,IF(Aloitus_Start!$D$1="Svenska","Information saknas : "&amp;$A276)),"")))</f>
        <v/>
      </c>
      <c r="G276" s="19" t="str">
        <f ca="1">IF($A$3="","",IF(Aloitus_Start!$D$1="","",IF(C276="",IF(Aloitus_Start!$D$1="Suomi","Tieto puuttuu : "&amp;$A276,IF(Aloitus_Start!$D$1="Svenska","Information saknas : "&amp;$A276)),"")))</f>
        <v/>
      </c>
    </row>
    <row r="277" spans="1:7" x14ac:dyDescent="0.2">
      <c r="A277" s="37" t="str">
        <f ca="1">IF(Testitaulu_Testtabell!$B$2="","",IF(Testitaulu_Testtabell!A281="","",IF(Asetukset!$B$26=(MID(CELL("filename",A276),FIND("]",CELL("filename",A276))+1,255)),Testitaulu_Testtabell!A281,"")))</f>
        <v/>
      </c>
      <c r="B277" s="19" t="str">
        <f ca="1">IF(Testitaulu_Testtabell!$B$2="","",IF(Testitaulu_Testtabell!B281="","",IF(Asetukset!$B$26=(MID(CELL("filename",B276),FIND("]",CELL("filename",B276))+1,255)),Testitaulu_Testtabell!B281,"")))</f>
        <v/>
      </c>
      <c r="C277" s="38" t="str">
        <f ca="1">IF(Testitaulu_Testtabell!$B$2="","",IF(Testitaulu_Testtabell!C281="","",IF(Asetukset!$B$26=(MID(CELL("filename",C276),FIND("]",CELL("filename",C276))+1,255)),Testitaulu_Testtabell!C281,"")))</f>
        <v/>
      </c>
      <c r="D277" s="19" t="str">
        <f>IF(Aloitus_Start!$D$1="","",IF(B277="","",IF(C277="","",C277-B277)))</f>
        <v/>
      </c>
      <c r="E277" s="45" t="str">
        <f>IF(Aloitus_Start!$D$1="","",IF(B277="","",IF(B277=0,"",IF(B277=" ","",IF(C277="","",(C277/B277)-1)))))</f>
        <v/>
      </c>
      <c r="F277" s="19" t="str">
        <f ca="1">IF($A$3="","",IF(Aloitus_Start!$D$1="","",IF(B277="",IF(Aloitus_Start!$D$1="Suomi","Tieto puuttuu : "&amp;$A277,IF(Aloitus_Start!$D$1="Svenska","Information saknas : "&amp;$A277)),"")))</f>
        <v/>
      </c>
      <c r="G277" s="19" t="str">
        <f ca="1">IF($A$3="","",IF(Aloitus_Start!$D$1="","",IF(C277="",IF(Aloitus_Start!$D$1="Suomi","Tieto puuttuu : "&amp;$A277,IF(Aloitus_Start!$D$1="Svenska","Information saknas : "&amp;$A277)),"")))</f>
        <v/>
      </c>
    </row>
    <row r="278" spans="1:7" x14ac:dyDescent="0.2">
      <c r="A278" s="37" t="str">
        <f ca="1">IF(Testitaulu_Testtabell!$B$2="","",IF(Testitaulu_Testtabell!A282="","",IF(Asetukset!$B$26=(MID(CELL("filename",A277),FIND("]",CELL("filename",A277))+1,255)),Testitaulu_Testtabell!A282,"")))</f>
        <v/>
      </c>
      <c r="B278" s="19" t="str">
        <f ca="1">IF(Testitaulu_Testtabell!$B$2="","",IF(Testitaulu_Testtabell!B282="","",IF(Asetukset!$B$26=(MID(CELL("filename",B277),FIND("]",CELL("filename",B277))+1,255)),Testitaulu_Testtabell!B282,"")))</f>
        <v/>
      </c>
      <c r="C278" s="38" t="str">
        <f ca="1">IF(Testitaulu_Testtabell!$B$2="","",IF(Testitaulu_Testtabell!C282="","",IF(Asetukset!$B$26=(MID(CELL("filename",C277),FIND("]",CELL("filename",C277))+1,255)),Testitaulu_Testtabell!C282,"")))</f>
        <v/>
      </c>
      <c r="D278" s="19" t="str">
        <f>IF(Aloitus_Start!$D$1="","",IF(B278="","",IF(C278="","",C278-B278)))</f>
        <v/>
      </c>
      <c r="E278" s="45" t="str">
        <f>IF(Aloitus_Start!$D$1="","",IF(B278="","",IF(B278=0,"",IF(B278=" ","",IF(C278="","",(C278/B278)-1)))))</f>
        <v/>
      </c>
      <c r="F278" s="19" t="str">
        <f ca="1">IF($A$3="","",IF(Aloitus_Start!$D$1="","",IF(B278="",IF(Aloitus_Start!$D$1="Suomi","Tieto puuttuu : "&amp;$A278,IF(Aloitus_Start!$D$1="Svenska","Information saknas : "&amp;$A278)),"")))</f>
        <v/>
      </c>
      <c r="G278" s="19" t="str">
        <f ca="1">IF($A$3="","",IF(Aloitus_Start!$D$1="","",IF(C278="",IF(Aloitus_Start!$D$1="Suomi","Tieto puuttuu : "&amp;$A278,IF(Aloitus_Start!$D$1="Svenska","Information saknas : "&amp;$A278)),"")))</f>
        <v/>
      </c>
    </row>
    <row r="279" spans="1:7" x14ac:dyDescent="0.2">
      <c r="A279" s="37" t="str">
        <f ca="1">IF(Testitaulu_Testtabell!$B$2="","",IF(Testitaulu_Testtabell!A283="","",IF(Asetukset!$B$26=(MID(CELL("filename",A278),FIND("]",CELL("filename",A278))+1,255)),Testitaulu_Testtabell!A283,"")))</f>
        <v/>
      </c>
      <c r="B279" s="19" t="str">
        <f ca="1">IF(Testitaulu_Testtabell!$B$2="","",IF(Testitaulu_Testtabell!B283="","",IF(Asetukset!$B$26=(MID(CELL("filename",B278),FIND("]",CELL("filename",B278))+1,255)),Testitaulu_Testtabell!B283,"")))</f>
        <v/>
      </c>
      <c r="C279" s="38" t="str">
        <f ca="1">IF(Testitaulu_Testtabell!$B$2="","",IF(Testitaulu_Testtabell!C283="","",IF(Asetukset!$B$26=(MID(CELL("filename",C278),FIND("]",CELL("filename",C278))+1,255)),Testitaulu_Testtabell!C283,"")))</f>
        <v/>
      </c>
      <c r="D279" s="19" t="str">
        <f>IF(Aloitus_Start!$D$1="","",IF(B279="","",IF(C279="","",C279-B279)))</f>
        <v/>
      </c>
      <c r="E279" s="45" t="str">
        <f>IF(Aloitus_Start!$D$1="","",IF(B279="","",IF(B279=0,"",IF(B279=" ","",IF(C279="","",(C279/B279)-1)))))</f>
        <v/>
      </c>
      <c r="F279" s="19" t="str">
        <f ca="1">IF($A$3="","",IF(Aloitus_Start!$D$1="","",IF(B279="",IF(Aloitus_Start!$D$1="Suomi","Tieto puuttuu : "&amp;$A279,IF(Aloitus_Start!$D$1="Svenska","Information saknas : "&amp;$A279)),"")))</f>
        <v/>
      </c>
      <c r="G279" s="19" t="str">
        <f ca="1">IF($A$3="","",IF(Aloitus_Start!$D$1="","",IF(C279="",IF(Aloitus_Start!$D$1="Suomi","Tieto puuttuu : "&amp;$A279,IF(Aloitus_Start!$D$1="Svenska","Information saknas : "&amp;$A279)),"")))</f>
        <v/>
      </c>
    </row>
    <row r="280" spans="1:7" x14ac:dyDescent="0.2">
      <c r="A280" s="37" t="str">
        <f ca="1">IF(Testitaulu_Testtabell!$B$2="","",IF(Testitaulu_Testtabell!A284="","",IF(Asetukset!$B$26=(MID(CELL("filename",A279),FIND("]",CELL("filename",A279))+1,255)),Testitaulu_Testtabell!A284,"")))</f>
        <v/>
      </c>
      <c r="B280" s="19" t="str">
        <f ca="1">IF(Testitaulu_Testtabell!$B$2="","",IF(Testitaulu_Testtabell!B284="","",IF(Asetukset!$B$26=(MID(CELL("filename",B279),FIND("]",CELL("filename",B279))+1,255)),Testitaulu_Testtabell!B284,"")))</f>
        <v/>
      </c>
      <c r="C280" s="38" t="str">
        <f ca="1">IF(Testitaulu_Testtabell!$B$2="","",IF(Testitaulu_Testtabell!C284="","",IF(Asetukset!$B$26=(MID(CELL("filename",C279),FIND("]",CELL("filename",C279))+1,255)),Testitaulu_Testtabell!C284,"")))</f>
        <v/>
      </c>
      <c r="D280" s="19" t="str">
        <f>IF(Aloitus_Start!$D$1="","",IF(B280="","",IF(C280="","",C280-B280)))</f>
        <v/>
      </c>
      <c r="E280" s="45" t="str">
        <f>IF(Aloitus_Start!$D$1="","",IF(B280="","",IF(B280=0,"",IF(B280=" ","",IF(C280="","",(C280/B280)-1)))))</f>
        <v/>
      </c>
      <c r="F280" s="19" t="str">
        <f ca="1">IF($A$3="","",IF(Aloitus_Start!$D$1="","",IF(B280="",IF(Aloitus_Start!$D$1="Suomi","Tieto puuttuu : "&amp;$A280,IF(Aloitus_Start!$D$1="Svenska","Information saknas : "&amp;$A280)),"")))</f>
        <v/>
      </c>
      <c r="G280" s="19" t="str">
        <f ca="1">IF($A$3="","",IF(Aloitus_Start!$D$1="","",IF(C280="",IF(Aloitus_Start!$D$1="Suomi","Tieto puuttuu : "&amp;$A280,IF(Aloitus_Start!$D$1="Svenska","Information saknas : "&amp;$A280)),"")))</f>
        <v/>
      </c>
    </row>
    <row r="281" spans="1:7" x14ac:dyDescent="0.2">
      <c r="A281" s="37" t="str">
        <f ca="1">IF(Testitaulu_Testtabell!$B$2="","",IF(Testitaulu_Testtabell!A285="","",IF(Asetukset!$B$26=(MID(CELL("filename",A280),FIND("]",CELL("filename",A280))+1,255)),Testitaulu_Testtabell!A285,"")))</f>
        <v/>
      </c>
      <c r="B281" s="19" t="str">
        <f ca="1">IF(Testitaulu_Testtabell!$B$2="","",IF(Testitaulu_Testtabell!B285="","",IF(Asetukset!$B$26=(MID(CELL("filename",B280),FIND("]",CELL("filename",B280))+1,255)),Testitaulu_Testtabell!B285,"")))</f>
        <v/>
      </c>
      <c r="C281" s="38" t="str">
        <f ca="1">IF(Testitaulu_Testtabell!$B$2="","",IF(Testitaulu_Testtabell!C285="","",IF(Asetukset!$B$26=(MID(CELL("filename",C280),FIND("]",CELL("filename",C280))+1,255)),Testitaulu_Testtabell!C285,"")))</f>
        <v/>
      </c>
      <c r="D281" s="19" t="str">
        <f>IF(Aloitus_Start!$D$1="","",IF(B281="","",IF(C281="","",C281-B281)))</f>
        <v/>
      </c>
      <c r="E281" s="45" t="str">
        <f>IF(Aloitus_Start!$D$1="","",IF(B281="","",IF(B281=0,"",IF(B281=" ","",IF(C281="","",(C281/B281)-1)))))</f>
        <v/>
      </c>
      <c r="F281" s="19" t="str">
        <f ca="1">IF($A$3="","",IF(Aloitus_Start!$D$1="","",IF(B281="",IF(Aloitus_Start!$D$1="Suomi","Tieto puuttuu : "&amp;$A281,IF(Aloitus_Start!$D$1="Svenska","Information saknas : "&amp;$A281)),"")))</f>
        <v/>
      </c>
      <c r="G281" s="19" t="str">
        <f ca="1">IF($A$3="","",IF(Aloitus_Start!$D$1="","",IF(C281="",IF(Aloitus_Start!$D$1="Suomi","Tieto puuttuu : "&amp;$A281,IF(Aloitus_Start!$D$1="Svenska","Information saknas : "&amp;$A281)),"")))</f>
        <v/>
      </c>
    </row>
    <row r="282" spans="1:7" x14ac:dyDescent="0.2">
      <c r="A282" s="37" t="str">
        <f ca="1">IF(Testitaulu_Testtabell!$B$2="","",IF(Testitaulu_Testtabell!A286="","",IF(Asetukset!$B$26=(MID(CELL("filename",A281),FIND("]",CELL("filename",A281))+1,255)),Testitaulu_Testtabell!A286,"")))</f>
        <v/>
      </c>
      <c r="B282" s="19" t="str">
        <f ca="1">IF(Testitaulu_Testtabell!$B$2="","",IF(Testitaulu_Testtabell!B286="","",IF(Asetukset!$B$26=(MID(CELL("filename",B281),FIND("]",CELL("filename",B281))+1,255)),Testitaulu_Testtabell!B286,"")))</f>
        <v/>
      </c>
      <c r="C282" s="38" t="str">
        <f ca="1">IF(Testitaulu_Testtabell!$B$2="","",IF(Testitaulu_Testtabell!C286="","",IF(Asetukset!$B$26=(MID(CELL("filename",C281),FIND("]",CELL("filename",C281))+1,255)),Testitaulu_Testtabell!C286,"")))</f>
        <v/>
      </c>
      <c r="D282" s="19" t="str">
        <f>IF(Aloitus_Start!$D$1="","",IF(B282="","",IF(C282="","",C282-B282)))</f>
        <v/>
      </c>
      <c r="E282" s="45" t="str">
        <f>IF(Aloitus_Start!$D$1="","",IF(B282="","",IF(B282=0,"",IF(B282=" ","",IF(C282="","",(C282/B282)-1)))))</f>
        <v/>
      </c>
      <c r="F282" s="19" t="str">
        <f ca="1">IF($A$3="","",IF(Aloitus_Start!$D$1="","",IF(B282="",IF(Aloitus_Start!$D$1="Suomi","Tieto puuttuu : "&amp;$A282,IF(Aloitus_Start!$D$1="Svenska","Information saknas : "&amp;$A282)),"")))</f>
        <v/>
      </c>
      <c r="G282" s="19" t="str">
        <f ca="1">IF($A$3="","",IF(Aloitus_Start!$D$1="","",IF(C282="",IF(Aloitus_Start!$D$1="Suomi","Tieto puuttuu : "&amp;$A282,IF(Aloitus_Start!$D$1="Svenska","Information saknas : "&amp;$A282)),"")))</f>
        <v/>
      </c>
    </row>
    <row r="283" spans="1:7" x14ac:dyDescent="0.2">
      <c r="A283" s="37" t="str">
        <f ca="1">IF(Testitaulu_Testtabell!$B$2="","",IF(Testitaulu_Testtabell!A287="","",IF(Asetukset!$B$26=(MID(CELL("filename",A282),FIND("]",CELL("filename",A282))+1,255)),Testitaulu_Testtabell!A287,"")))</f>
        <v/>
      </c>
      <c r="B283" s="19" t="str">
        <f ca="1">IF(Testitaulu_Testtabell!$B$2="","",IF(Testitaulu_Testtabell!B287="","",IF(Asetukset!$B$26=(MID(CELL("filename",B282),FIND("]",CELL("filename",B282))+1,255)),Testitaulu_Testtabell!B287,"")))</f>
        <v/>
      </c>
      <c r="C283" s="38" t="str">
        <f ca="1">IF(Testitaulu_Testtabell!$B$2="","",IF(Testitaulu_Testtabell!C287="","",IF(Asetukset!$B$26=(MID(CELL("filename",C282),FIND("]",CELL("filename",C282))+1,255)),Testitaulu_Testtabell!C287,"")))</f>
        <v/>
      </c>
      <c r="D283" s="19" t="str">
        <f>IF(Aloitus_Start!$D$1="","",IF(B283="","",IF(C283="","",C283-B283)))</f>
        <v/>
      </c>
      <c r="E283" s="45" t="str">
        <f>IF(Aloitus_Start!$D$1="","",IF(B283="","",IF(B283=0,"",IF(B283=" ","",IF(C283="","",(C283/B283)-1)))))</f>
        <v/>
      </c>
      <c r="F283" s="19" t="str">
        <f ca="1">IF($A$3="","",IF(Aloitus_Start!$D$1="","",IF(B283="",IF(Aloitus_Start!$D$1="Suomi","Tieto puuttuu : "&amp;$A283,IF(Aloitus_Start!$D$1="Svenska","Information saknas : "&amp;$A283)),"")))</f>
        <v/>
      </c>
      <c r="G283" s="19" t="str">
        <f ca="1">IF($A$3="","",IF(Aloitus_Start!$D$1="","",IF(C283="",IF(Aloitus_Start!$D$1="Suomi","Tieto puuttuu : "&amp;$A283,IF(Aloitus_Start!$D$1="Svenska","Information saknas : "&amp;$A283)),"")))</f>
        <v/>
      </c>
    </row>
    <row r="284" spans="1:7" x14ac:dyDescent="0.2">
      <c r="A284" s="37" t="str">
        <f ca="1">IF(Testitaulu_Testtabell!$B$2="","",IF(Testitaulu_Testtabell!A288="","",IF(Asetukset!$B$26=(MID(CELL("filename",A283),FIND("]",CELL("filename",A283))+1,255)),Testitaulu_Testtabell!A288,"")))</f>
        <v/>
      </c>
      <c r="B284" s="19" t="str">
        <f ca="1">IF(Testitaulu_Testtabell!$B$2="","",IF(Testitaulu_Testtabell!B288="","",IF(Asetukset!$B$26=(MID(CELL("filename",B283),FIND("]",CELL("filename",B283))+1,255)),Testitaulu_Testtabell!B288,"")))</f>
        <v/>
      </c>
      <c r="C284" s="38" t="str">
        <f ca="1">IF(Testitaulu_Testtabell!$B$2="","",IF(Testitaulu_Testtabell!C288="","",IF(Asetukset!$B$26=(MID(CELL("filename",C283),FIND("]",CELL("filename",C283))+1,255)),Testitaulu_Testtabell!C288,"")))</f>
        <v/>
      </c>
      <c r="D284" s="19" t="str">
        <f>IF(Aloitus_Start!$D$1="","",IF(B284="","",IF(C284="","",C284-B284)))</f>
        <v/>
      </c>
      <c r="E284" s="45" t="str">
        <f>IF(Aloitus_Start!$D$1="","",IF(B284="","",IF(B284=0,"",IF(B284=" ","",IF(C284="","",(C284/B284)-1)))))</f>
        <v/>
      </c>
      <c r="F284" s="19" t="str">
        <f ca="1">IF($A$3="","",IF(Aloitus_Start!$D$1="","",IF(B284="",IF(Aloitus_Start!$D$1="Suomi","Tieto puuttuu : "&amp;$A284,IF(Aloitus_Start!$D$1="Svenska","Information saknas : "&amp;$A284)),"")))</f>
        <v/>
      </c>
      <c r="G284" s="19" t="str">
        <f ca="1">IF($A$3="","",IF(Aloitus_Start!$D$1="","",IF(C284="",IF(Aloitus_Start!$D$1="Suomi","Tieto puuttuu : "&amp;$A284,IF(Aloitus_Start!$D$1="Svenska","Information saknas : "&amp;$A284)),"")))</f>
        <v/>
      </c>
    </row>
    <row r="285" spans="1:7" x14ac:dyDescent="0.2">
      <c r="A285" s="37" t="str">
        <f ca="1">IF(Testitaulu_Testtabell!$B$2="","",IF(Testitaulu_Testtabell!A289="","",IF(Asetukset!$B$26=(MID(CELL("filename",A284),FIND("]",CELL("filename",A284))+1,255)),Testitaulu_Testtabell!A289,"")))</f>
        <v/>
      </c>
      <c r="B285" s="19" t="str">
        <f ca="1">IF(Testitaulu_Testtabell!$B$2="","",IF(Testitaulu_Testtabell!B289="","",IF(Asetukset!$B$26=(MID(CELL("filename",B284),FIND("]",CELL("filename",B284))+1,255)),Testitaulu_Testtabell!B289,"")))</f>
        <v/>
      </c>
      <c r="C285" s="38" t="str">
        <f ca="1">IF(Testitaulu_Testtabell!$B$2="","",IF(Testitaulu_Testtabell!C289="","",IF(Asetukset!$B$26=(MID(CELL("filename",C284),FIND("]",CELL("filename",C284))+1,255)),Testitaulu_Testtabell!C289,"")))</f>
        <v/>
      </c>
      <c r="D285" s="19" t="str">
        <f>IF(Aloitus_Start!$D$1="","",IF(B285="","",IF(C285="","",C285-B285)))</f>
        <v/>
      </c>
      <c r="E285" s="45" t="str">
        <f>IF(Aloitus_Start!$D$1="","",IF(B285="","",IF(B285=0,"",IF(B285=" ","",IF(C285="","",(C285/B285)-1)))))</f>
        <v/>
      </c>
      <c r="F285" s="19" t="str">
        <f ca="1">IF($A$3="","",IF(Aloitus_Start!$D$1="","",IF(B285="",IF(Aloitus_Start!$D$1="Suomi","Tieto puuttuu : "&amp;$A285,IF(Aloitus_Start!$D$1="Svenska","Information saknas : "&amp;$A285)),"")))</f>
        <v/>
      </c>
      <c r="G285" s="19" t="str">
        <f ca="1">IF($A$3="","",IF(Aloitus_Start!$D$1="","",IF(C285="",IF(Aloitus_Start!$D$1="Suomi","Tieto puuttuu : "&amp;$A285,IF(Aloitus_Start!$D$1="Svenska","Information saknas : "&amp;$A285)),"")))</f>
        <v/>
      </c>
    </row>
    <row r="286" spans="1:7" x14ac:dyDescent="0.2">
      <c r="A286" s="37" t="str">
        <f ca="1">IF(Testitaulu_Testtabell!$B$2="","",IF(Testitaulu_Testtabell!A290="","",IF(Asetukset!$B$26=(MID(CELL("filename",A285),FIND("]",CELL("filename",A285))+1,255)),Testitaulu_Testtabell!A290,"")))</f>
        <v/>
      </c>
      <c r="B286" s="19" t="str">
        <f ca="1">IF(Testitaulu_Testtabell!$B$2="","",IF(Testitaulu_Testtabell!B290="","",IF(Asetukset!$B$26=(MID(CELL("filename",B285),FIND("]",CELL("filename",B285))+1,255)),Testitaulu_Testtabell!B290,"")))</f>
        <v/>
      </c>
      <c r="C286" s="38" t="str">
        <f ca="1">IF(Testitaulu_Testtabell!$B$2="","",IF(Testitaulu_Testtabell!C290="","",IF(Asetukset!$B$26=(MID(CELL("filename",C285),FIND("]",CELL("filename",C285))+1,255)),Testitaulu_Testtabell!C290,"")))</f>
        <v/>
      </c>
      <c r="D286" s="19" t="str">
        <f>IF(Aloitus_Start!$D$1="","",IF(B286="","",IF(C286="","",C286-B286)))</f>
        <v/>
      </c>
      <c r="E286" s="45" t="str">
        <f>IF(Aloitus_Start!$D$1="","",IF(B286="","",IF(B286=0,"",IF(B286=" ","",IF(C286="","",(C286/B286)-1)))))</f>
        <v/>
      </c>
      <c r="F286" s="19" t="str">
        <f ca="1">IF($A$3="","",IF(Aloitus_Start!$D$1="","",IF(B286="",IF(Aloitus_Start!$D$1="Suomi","Tieto puuttuu : "&amp;$A286,IF(Aloitus_Start!$D$1="Svenska","Information saknas : "&amp;$A286)),"")))</f>
        <v/>
      </c>
      <c r="G286" s="19" t="str">
        <f ca="1">IF($A$3="","",IF(Aloitus_Start!$D$1="","",IF(C286="",IF(Aloitus_Start!$D$1="Suomi","Tieto puuttuu : "&amp;$A286,IF(Aloitus_Start!$D$1="Svenska","Information saknas : "&amp;$A286)),"")))</f>
        <v/>
      </c>
    </row>
    <row r="287" spans="1:7" x14ac:dyDescent="0.2">
      <c r="A287" s="37" t="str">
        <f ca="1">IF(Testitaulu_Testtabell!$B$2="","",IF(Testitaulu_Testtabell!A291="","",IF(Asetukset!$B$26=(MID(CELL("filename",A286),FIND("]",CELL("filename",A286))+1,255)),Testitaulu_Testtabell!A291,"")))</f>
        <v/>
      </c>
      <c r="B287" s="19" t="str">
        <f ca="1">IF(Testitaulu_Testtabell!$B$2="","",IF(Testitaulu_Testtabell!B291="","",IF(Asetukset!$B$26=(MID(CELL("filename",B286),FIND("]",CELL("filename",B286))+1,255)),Testitaulu_Testtabell!B291,"")))</f>
        <v/>
      </c>
      <c r="C287" s="38" t="str">
        <f ca="1">IF(Testitaulu_Testtabell!$B$2="","",IF(Testitaulu_Testtabell!C291="","",IF(Asetukset!$B$26=(MID(CELL("filename",C286),FIND("]",CELL("filename",C286))+1,255)),Testitaulu_Testtabell!C291,"")))</f>
        <v/>
      </c>
      <c r="D287" s="19" t="str">
        <f>IF(Aloitus_Start!$D$1="","",IF(B287="","",IF(C287="","",C287-B287)))</f>
        <v/>
      </c>
      <c r="E287" s="45" t="str">
        <f>IF(Aloitus_Start!$D$1="","",IF(B287="","",IF(B287=0,"",IF(B287=" ","",IF(C287="","",(C287/B287)-1)))))</f>
        <v/>
      </c>
      <c r="F287" s="19" t="str">
        <f ca="1">IF($A$3="","",IF(Aloitus_Start!$D$1="","",IF(B287="",IF(Aloitus_Start!$D$1="Suomi","Tieto puuttuu : "&amp;$A287,IF(Aloitus_Start!$D$1="Svenska","Information saknas : "&amp;$A287)),"")))</f>
        <v/>
      </c>
      <c r="G287" s="19" t="str">
        <f ca="1">IF($A$3="","",IF(Aloitus_Start!$D$1="","",IF(C287="",IF(Aloitus_Start!$D$1="Suomi","Tieto puuttuu : "&amp;$A287,IF(Aloitus_Start!$D$1="Svenska","Information saknas : "&amp;$A287)),"")))</f>
        <v/>
      </c>
    </row>
    <row r="288" spans="1:7" x14ac:dyDescent="0.2">
      <c r="A288" s="37" t="str">
        <f ca="1">IF(Testitaulu_Testtabell!$B$2="","",IF(Testitaulu_Testtabell!A292="","",IF(Asetukset!$B$26=(MID(CELL("filename",A287),FIND("]",CELL("filename",A287))+1,255)),Testitaulu_Testtabell!A292,"")))</f>
        <v/>
      </c>
      <c r="B288" s="19" t="str">
        <f ca="1">IF(Testitaulu_Testtabell!$B$2="","",IF(Testitaulu_Testtabell!B292="","",IF(Asetukset!$B$26=(MID(CELL("filename",B287),FIND("]",CELL("filename",B287))+1,255)),Testitaulu_Testtabell!B292,"")))</f>
        <v/>
      </c>
      <c r="C288" s="38" t="str">
        <f ca="1">IF(Testitaulu_Testtabell!$B$2="","",IF(Testitaulu_Testtabell!C292="","",IF(Asetukset!$B$26=(MID(CELL("filename",C287),FIND("]",CELL("filename",C287))+1,255)),Testitaulu_Testtabell!C292,"")))</f>
        <v/>
      </c>
      <c r="D288" s="19" t="str">
        <f>IF(Aloitus_Start!$D$1="","",IF(B288="","",IF(C288="","",C288-B288)))</f>
        <v/>
      </c>
      <c r="E288" s="45" t="str">
        <f>IF(Aloitus_Start!$D$1="","",IF(B288="","",IF(B288=0,"",IF(B288=" ","",IF(C288="","",(C288/B288)-1)))))</f>
        <v/>
      </c>
      <c r="F288" s="19" t="str">
        <f ca="1">IF($A$3="","",IF(Aloitus_Start!$D$1="","",IF(B288="",IF(Aloitus_Start!$D$1="Suomi","Tieto puuttuu : "&amp;$A288,IF(Aloitus_Start!$D$1="Svenska","Information saknas : "&amp;$A288)),"")))</f>
        <v/>
      </c>
      <c r="G288" s="19" t="str">
        <f ca="1">IF($A$3="","",IF(Aloitus_Start!$D$1="","",IF(C288="",IF(Aloitus_Start!$D$1="Suomi","Tieto puuttuu : "&amp;$A288,IF(Aloitus_Start!$D$1="Svenska","Information saknas : "&amp;$A288)),"")))</f>
        <v/>
      </c>
    </row>
    <row r="289" spans="1:7" x14ac:dyDescent="0.2">
      <c r="A289" s="37" t="str">
        <f ca="1">IF(Testitaulu_Testtabell!$B$2="","",IF(Testitaulu_Testtabell!A293="","",IF(Asetukset!$B$26=(MID(CELL("filename",A288),FIND("]",CELL("filename",A288))+1,255)),Testitaulu_Testtabell!A293,"")))</f>
        <v/>
      </c>
      <c r="B289" s="19" t="str">
        <f ca="1">IF(Testitaulu_Testtabell!$B$2="","",IF(Testitaulu_Testtabell!B293="","",IF(Asetukset!$B$26=(MID(CELL("filename",B288),FIND("]",CELL("filename",B288))+1,255)),Testitaulu_Testtabell!B293,"")))</f>
        <v/>
      </c>
      <c r="C289" s="38" t="str">
        <f ca="1">IF(Testitaulu_Testtabell!$B$2="","",IF(Testitaulu_Testtabell!C293="","",IF(Asetukset!$B$26=(MID(CELL("filename",C288),FIND("]",CELL("filename",C288))+1,255)),Testitaulu_Testtabell!C293,"")))</f>
        <v/>
      </c>
      <c r="D289" s="19" t="str">
        <f>IF(Aloitus_Start!$D$1="","",IF(B289="","",IF(C289="","",C289-B289)))</f>
        <v/>
      </c>
      <c r="E289" s="45" t="str">
        <f>IF(Aloitus_Start!$D$1="","",IF(B289="","",IF(B289=0,"",IF(B289=" ","",IF(C289="","",(C289/B289)-1)))))</f>
        <v/>
      </c>
      <c r="F289" s="19" t="str">
        <f ca="1">IF($A$3="","",IF(Aloitus_Start!$D$1="","",IF(B289="",IF(Aloitus_Start!$D$1="Suomi","Tieto puuttuu : "&amp;$A289,IF(Aloitus_Start!$D$1="Svenska","Information saknas : "&amp;$A289)),"")))</f>
        <v/>
      </c>
      <c r="G289" s="19" t="str">
        <f ca="1">IF($A$3="","",IF(Aloitus_Start!$D$1="","",IF(C289="",IF(Aloitus_Start!$D$1="Suomi","Tieto puuttuu : "&amp;$A289,IF(Aloitus_Start!$D$1="Svenska","Information saknas : "&amp;$A289)),"")))</f>
        <v/>
      </c>
    </row>
    <row r="290" spans="1:7" x14ac:dyDescent="0.2">
      <c r="A290" s="37" t="str">
        <f ca="1">IF(Testitaulu_Testtabell!$B$2="","",IF(Testitaulu_Testtabell!A294="","",IF(Asetukset!$B$26=(MID(CELL("filename",A289),FIND("]",CELL("filename",A289))+1,255)),Testitaulu_Testtabell!A294,"")))</f>
        <v/>
      </c>
      <c r="B290" s="19" t="str">
        <f ca="1">IF(Testitaulu_Testtabell!$B$2="","",IF(Testitaulu_Testtabell!B294="","",IF(Asetukset!$B$26=(MID(CELL("filename",B289),FIND("]",CELL("filename",B289))+1,255)),Testitaulu_Testtabell!B294,"")))</f>
        <v/>
      </c>
      <c r="C290" s="38" t="str">
        <f ca="1">IF(Testitaulu_Testtabell!$B$2="","",IF(Testitaulu_Testtabell!C294="","",IF(Asetukset!$B$26=(MID(CELL("filename",C289),FIND("]",CELL("filename",C289))+1,255)),Testitaulu_Testtabell!C294,"")))</f>
        <v/>
      </c>
      <c r="D290" s="19" t="str">
        <f>IF(Aloitus_Start!$D$1="","",IF(B290="","",IF(C290="","",C290-B290)))</f>
        <v/>
      </c>
      <c r="E290" s="45" t="str">
        <f>IF(Aloitus_Start!$D$1="","",IF(B290="","",IF(B290=0,"",IF(B290=" ","",IF(C290="","",(C290/B290)-1)))))</f>
        <v/>
      </c>
      <c r="F290" s="19" t="str">
        <f ca="1">IF($A$3="","",IF(Aloitus_Start!$D$1="","",IF(B290="",IF(Aloitus_Start!$D$1="Suomi","Tieto puuttuu : "&amp;$A290,IF(Aloitus_Start!$D$1="Svenska","Information saknas : "&amp;$A290)),"")))</f>
        <v/>
      </c>
      <c r="G290" s="19" t="str">
        <f ca="1">IF($A$3="","",IF(Aloitus_Start!$D$1="","",IF(C290="",IF(Aloitus_Start!$D$1="Suomi","Tieto puuttuu : "&amp;$A290,IF(Aloitus_Start!$D$1="Svenska","Information saknas : "&amp;$A290)),"")))</f>
        <v/>
      </c>
    </row>
    <row r="291" spans="1:7" x14ac:dyDescent="0.2">
      <c r="A291" s="37" t="str">
        <f ca="1">IF(Testitaulu_Testtabell!$B$2="","",IF(Testitaulu_Testtabell!A295="","",IF(Asetukset!$B$26=(MID(CELL("filename",A290),FIND("]",CELL("filename",A290))+1,255)),Testitaulu_Testtabell!A295,"")))</f>
        <v/>
      </c>
      <c r="B291" s="19" t="str">
        <f ca="1">IF(Testitaulu_Testtabell!$B$2="","",IF(Testitaulu_Testtabell!B295="","",IF(Asetukset!$B$26=(MID(CELL("filename",B290),FIND("]",CELL("filename",B290))+1,255)),Testitaulu_Testtabell!B295,"")))</f>
        <v/>
      </c>
      <c r="C291" s="38" t="str">
        <f ca="1">IF(Testitaulu_Testtabell!$B$2="","",IF(Testitaulu_Testtabell!C295="","",IF(Asetukset!$B$26=(MID(CELL("filename",C290),FIND("]",CELL("filename",C290))+1,255)),Testitaulu_Testtabell!C295,"")))</f>
        <v/>
      </c>
      <c r="D291" s="19" t="str">
        <f>IF(Aloitus_Start!$D$1="","",IF(B291="","",IF(C291="","",C291-B291)))</f>
        <v/>
      </c>
      <c r="E291" s="45" t="str">
        <f>IF(Aloitus_Start!$D$1="","",IF(B291="","",IF(B291=0,"",IF(B291=" ","",IF(C291="","",(C291/B291)-1)))))</f>
        <v/>
      </c>
      <c r="F291" s="19" t="str">
        <f ca="1">IF($A$3="","",IF(Aloitus_Start!$D$1="","",IF(B291="",IF(Aloitus_Start!$D$1="Suomi","Tieto puuttuu : "&amp;$A291,IF(Aloitus_Start!$D$1="Svenska","Information saknas : "&amp;$A291)),"")))</f>
        <v/>
      </c>
      <c r="G291" s="19" t="str">
        <f ca="1">IF($A$3="","",IF(Aloitus_Start!$D$1="","",IF(C291="",IF(Aloitus_Start!$D$1="Suomi","Tieto puuttuu : "&amp;$A291,IF(Aloitus_Start!$D$1="Svenska","Information saknas : "&amp;$A291)),"")))</f>
        <v/>
      </c>
    </row>
    <row r="292" spans="1:7" x14ac:dyDescent="0.2">
      <c r="A292" s="37" t="str">
        <f ca="1">IF(Testitaulu_Testtabell!$B$2="","",IF(Testitaulu_Testtabell!A296="","",IF(Asetukset!$B$26=(MID(CELL("filename",A291),FIND("]",CELL("filename",A291))+1,255)),Testitaulu_Testtabell!A296,"")))</f>
        <v/>
      </c>
      <c r="B292" s="19" t="str">
        <f ca="1">IF(Testitaulu_Testtabell!$B$2="","",IF(Testitaulu_Testtabell!B296="","",IF(Asetukset!$B$26=(MID(CELL("filename",B291),FIND("]",CELL("filename",B291))+1,255)),Testitaulu_Testtabell!B296,"")))</f>
        <v/>
      </c>
      <c r="C292" s="38" t="str">
        <f ca="1">IF(Testitaulu_Testtabell!$B$2="","",IF(Testitaulu_Testtabell!C296="","",IF(Asetukset!$B$26=(MID(CELL("filename",C291),FIND("]",CELL("filename",C291))+1,255)),Testitaulu_Testtabell!C296,"")))</f>
        <v/>
      </c>
      <c r="D292" s="19" t="str">
        <f>IF(Aloitus_Start!$D$1="","",IF(B292="","",IF(C292="","",C292-B292)))</f>
        <v/>
      </c>
      <c r="E292" s="45" t="str">
        <f>IF(Aloitus_Start!$D$1="","",IF(B292="","",IF(B292=0,"",IF(B292=" ","",IF(C292="","",(C292/B292)-1)))))</f>
        <v/>
      </c>
      <c r="F292" s="19" t="str">
        <f ca="1">IF($A$3="","",IF(Aloitus_Start!$D$1="","",IF(B292="",IF(Aloitus_Start!$D$1="Suomi","Tieto puuttuu : "&amp;$A292,IF(Aloitus_Start!$D$1="Svenska","Information saknas : "&amp;$A292)),"")))</f>
        <v/>
      </c>
      <c r="G292" s="19" t="str">
        <f ca="1">IF($A$3="","",IF(Aloitus_Start!$D$1="","",IF(C292="",IF(Aloitus_Start!$D$1="Suomi","Tieto puuttuu : "&amp;$A292,IF(Aloitus_Start!$D$1="Svenska","Information saknas : "&amp;$A292)),"")))</f>
        <v/>
      </c>
    </row>
    <row r="293" spans="1:7" x14ac:dyDescent="0.2">
      <c r="A293" s="37" t="str">
        <f ca="1">IF(Testitaulu_Testtabell!$B$2="","",IF(Testitaulu_Testtabell!A297="","",IF(Asetukset!$B$26=(MID(CELL("filename",A292),FIND("]",CELL("filename",A292))+1,255)),Testitaulu_Testtabell!A297,"")))</f>
        <v/>
      </c>
      <c r="B293" s="19" t="str">
        <f ca="1">IF(Testitaulu_Testtabell!$B$2="","",IF(Testitaulu_Testtabell!B297="","",IF(Asetukset!$B$26=(MID(CELL("filename",B292),FIND("]",CELL("filename",B292))+1,255)),Testitaulu_Testtabell!B297,"")))</f>
        <v/>
      </c>
      <c r="C293" s="38" t="str">
        <f ca="1">IF(Testitaulu_Testtabell!$B$2="","",IF(Testitaulu_Testtabell!C297="","",IF(Asetukset!$B$26=(MID(CELL("filename",C292),FIND("]",CELL("filename",C292))+1,255)),Testitaulu_Testtabell!C297,"")))</f>
        <v/>
      </c>
      <c r="D293" s="19" t="str">
        <f>IF(Aloitus_Start!$D$1="","",IF(B293="","",IF(C293="","",C293-B293)))</f>
        <v/>
      </c>
      <c r="E293" s="45" t="str">
        <f>IF(Aloitus_Start!$D$1="","",IF(B293="","",IF(B293=0,"",IF(B293=" ","",IF(C293="","",(C293/B293)-1)))))</f>
        <v/>
      </c>
      <c r="F293" s="19" t="str">
        <f ca="1">IF($A$3="","",IF(Aloitus_Start!$D$1="","",IF(B293="",IF(Aloitus_Start!$D$1="Suomi","Tieto puuttuu : "&amp;$A293,IF(Aloitus_Start!$D$1="Svenska","Information saknas : "&amp;$A293)),"")))</f>
        <v/>
      </c>
      <c r="G293" s="19" t="str">
        <f ca="1">IF($A$3="","",IF(Aloitus_Start!$D$1="","",IF(C293="",IF(Aloitus_Start!$D$1="Suomi","Tieto puuttuu : "&amp;$A293,IF(Aloitus_Start!$D$1="Svenska","Information saknas : "&amp;$A293)),"")))</f>
        <v/>
      </c>
    </row>
    <row r="294" spans="1:7" x14ac:dyDescent="0.2">
      <c r="A294" s="37" t="str">
        <f ca="1">IF(Testitaulu_Testtabell!$B$2="","",IF(Testitaulu_Testtabell!A298="","",IF(Asetukset!$B$26=(MID(CELL("filename",A293),FIND("]",CELL("filename",A293))+1,255)),Testitaulu_Testtabell!A298,"")))</f>
        <v/>
      </c>
      <c r="B294" s="19" t="str">
        <f ca="1">IF(Testitaulu_Testtabell!$B$2="","",IF(Testitaulu_Testtabell!B298="","",IF(Asetukset!$B$26=(MID(CELL("filename",B293),FIND("]",CELL("filename",B293))+1,255)),Testitaulu_Testtabell!B298,"")))</f>
        <v/>
      </c>
      <c r="C294" s="38" t="str">
        <f ca="1">IF(Testitaulu_Testtabell!$B$2="","",IF(Testitaulu_Testtabell!C298="","",IF(Asetukset!$B$26=(MID(CELL("filename",C293),FIND("]",CELL("filename",C293))+1,255)),Testitaulu_Testtabell!C298,"")))</f>
        <v/>
      </c>
      <c r="D294" s="19" t="str">
        <f>IF(Aloitus_Start!$D$1="","",IF(B294="","",IF(C294="","",C294-B294)))</f>
        <v/>
      </c>
      <c r="E294" s="45" t="str">
        <f>IF(Aloitus_Start!$D$1="","",IF(B294="","",IF(B294=0,"",IF(B294=" ","",IF(C294="","",(C294/B294)-1)))))</f>
        <v/>
      </c>
      <c r="F294" s="19" t="str">
        <f ca="1">IF($A$3="","",IF(Aloitus_Start!$D$1="","",IF(B294="",IF(Aloitus_Start!$D$1="Suomi","Tieto puuttuu : "&amp;$A294,IF(Aloitus_Start!$D$1="Svenska","Information saknas : "&amp;$A294)),"")))</f>
        <v/>
      </c>
      <c r="G294" s="19" t="str">
        <f ca="1">IF($A$3="","",IF(Aloitus_Start!$D$1="","",IF(C294="",IF(Aloitus_Start!$D$1="Suomi","Tieto puuttuu : "&amp;$A294,IF(Aloitus_Start!$D$1="Svenska","Information saknas : "&amp;$A294)),"")))</f>
        <v/>
      </c>
    </row>
    <row r="295" spans="1:7" x14ac:dyDescent="0.2">
      <c r="A295" s="37" t="str">
        <f ca="1">IF(Testitaulu_Testtabell!$B$2="","",IF(Testitaulu_Testtabell!A299="","",IF(Asetukset!$B$26=(MID(CELL("filename",A294),FIND("]",CELL("filename",A294))+1,255)),Testitaulu_Testtabell!A299,"")))</f>
        <v/>
      </c>
      <c r="B295" s="19" t="str">
        <f ca="1">IF(Testitaulu_Testtabell!$B$2="","",IF(Testitaulu_Testtabell!B299="","",IF(Asetukset!$B$26=(MID(CELL("filename",B294),FIND("]",CELL("filename",B294))+1,255)),Testitaulu_Testtabell!B299,"")))</f>
        <v/>
      </c>
      <c r="C295" s="38" t="str">
        <f ca="1">IF(Testitaulu_Testtabell!$B$2="","",IF(Testitaulu_Testtabell!C299="","",IF(Asetukset!$B$26=(MID(CELL("filename",C294),FIND("]",CELL("filename",C294))+1,255)),Testitaulu_Testtabell!C299,"")))</f>
        <v/>
      </c>
      <c r="D295" s="19" t="str">
        <f>IF(Aloitus_Start!$D$1="","",IF(B295="","",IF(C295="","",C295-B295)))</f>
        <v/>
      </c>
      <c r="E295" s="45" t="str">
        <f>IF(Aloitus_Start!$D$1="","",IF(B295="","",IF(B295=0,"",IF(B295=" ","",IF(C295="","",(C295/B295)-1)))))</f>
        <v/>
      </c>
      <c r="F295" s="19" t="str">
        <f ca="1">IF($A$3="","",IF(Aloitus_Start!$D$1="","",IF(B295="",IF(Aloitus_Start!$D$1="Suomi","Tieto puuttuu : "&amp;$A295,IF(Aloitus_Start!$D$1="Svenska","Information saknas : "&amp;$A295)),"")))</f>
        <v/>
      </c>
      <c r="G295" s="19" t="str">
        <f ca="1">IF($A$3="","",IF(Aloitus_Start!$D$1="","",IF(C295="",IF(Aloitus_Start!$D$1="Suomi","Tieto puuttuu : "&amp;$A295,IF(Aloitus_Start!$D$1="Svenska","Information saknas : "&amp;$A295)),"")))</f>
        <v/>
      </c>
    </row>
    <row r="296" spans="1:7" x14ac:dyDescent="0.2">
      <c r="A296" s="37" t="str">
        <f ca="1">IF(Testitaulu_Testtabell!$B$2="","",IF(Testitaulu_Testtabell!A300="","",IF(Asetukset!$B$26=(MID(CELL("filename",A295),FIND("]",CELL("filename",A295))+1,255)),Testitaulu_Testtabell!A300,"")))</f>
        <v/>
      </c>
      <c r="B296" s="19" t="str">
        <f ca="1">IF(Testitaulu_Testtabell!$B$2="","",IF(Testitaulu_Testtabell!B300="","",IF(Asetukset!$B$26=(MID(CELL("filename",B295),FIND("]",CELL("filename",B295))+1,255)),Testitaulu_Testtabell!B300,"")))</f>
        <v/>
      </c>
      <c r="C296" s="38" t="str">
        <f ca="1">IF(Testitaulu_Testtabell!$B$2="","",IF(Testitaulu_Testtabell!C300="","",IF(Asetukset!$B$26=(MID(CELL("filename",C295),FIND("]",CELL("filename",C295))+1,255)),Testitaulu_Testtabell!C300,"")))</f>
        <v/>
      </c>
      <c r="D296" s="19" t="str">
        <f>IF(Aloitus_Start!$D$1="","",IF(B296="","",IF(C296="","",C296-B296)))</f>
        <v/>
      </c>
      <c r="E296" s="45" t="str">
        <f>IF(Aloitus_Start!$D$1="","",IF(B296="","",IF(B296=0,"",IF(B296=" ","",IF(C296="","",(C296/B296)-1)))))</f>
        <v/>
      </c>
      <c r="F296" s="19" t="str">
        <f ca="1">IF($A$3="","",IF(Aloitus_Start!$D$1="","",IF(B296="",IF(Aloitus_Start!$D$1="Suomi","Tieto puuttuu : "&amp;$A296,IF(Aloitus_Start!$D$1="Svenska","Information saknas : "&amp;$A296)),"")))</f>
        <v/>
      </c>
      <c r="G296" s="19" t="str">
        <f ca="1">IF($A$3="","",IF(Aloitus_Start!$D$1="","",IF(C296="",IF(Aloitus_Start!$D$1="Suomi","Tieto puuttuu : "&amp;$A296,IF(Aloitus_Start!$D$1="Svenska","Information saknas : "&amp;$A296)),"")))</f>
        <v/>
      </c>
    </row>
    <row r="297" spans="1:7" x14ac:dyDescent="0.2">
      <c r="A297" s="37" t="str">
        <f ca="1">IF(Testitaulu_Testtabell!$B$2="","",IF(Testitaulu_Testtabell!A301="","",IF(Asetukset!$B$26=(MID(CELL("filename",A296),FIND("]",CELL("filename",A296))+1,255)),Testitaulu_Testtabell!A301,"")))</f>
        <v/>
      </c>
      <c r="B297" s="19" t="str">
        <f ca="1">IF(Testitaulu_Testtabell!$B$2="","",IF(Testitaulu_Testtabell!B301="","",IF(Asetukset!$B$26=(MID(CELL("filename",B296),FIND("]",CELL("filename",B296))+1,255)),Testitaulu_Testtabell!B301,"")))</f>
        <v/>
      </c>
      <c r="C297" s="38" t="str">
        <f ca="1">IF(Testitaulu_Testtabell!$B$2="","",IF(Testitaulu_Testtabell!C301="","",IF(Asetukset!$B$26=(MID(CELL("filename",C296),FIND("]",CELL("filename",C296))+1,255)),Testitaulu_Testtabell!C301,"")))</f>
        <v/>
      </c>
      <c r="D297" s="19" t="str">
        <f>IF(Aloitus_Start!$D$1="","",IF(B297="","",IF(C297="","",C297-B297)))</f>
        <v/>
      </c>
      <c r="E297" s="45" t="str">
        <f>IF(Aloitus_Start!$D$1="","",IF(B297="","",IF(B297=0,"",IF(B297=" ","",IF(C297="","",(C297/B297)-1)))))</f>
        <v/>
      </c>
      <c r="F297" s="19" t="str">
        <f ca="1">IF($A$3="","",IF(Aloitus_Start!$D$1="","",IF(B297="",IF(Aloitus_Start!$D$1="Suomi","Tieto puuttuu : "&amp;$A297,IF(Aloitus_Start!$D$1="Svenska","Information saknas : "&amp;$A297)),"")))</f>
        <v/>
      </c>
      <c r="G297" s="19" t="str">
        <f ca="1">IF($A$3="","",IF(Aloitus_Start!$D$1="","",IF(C297="",IF(Aloitus_Start!$D$1="Suomi","Tieto puuttuu : "&amp;$A297,IF(Aloitus_Start!$D$1="Svenska","Information saknas : "&amp;$A297)),"")))</f>
        <v/>
      </c>
    </row>
    <row r="298" spans="1:7" x14ac:dyDescent="0.2">
      <c r="A298" s="37" t="str">
        <f ca="1">IF(Testitaulu_Testtabell!$B$2="","",IF(Testitaulu_Testtabell!A302="","",IF(Asetukset!$B$26=(MID(CELL("filename",A297),FIND("]",CELL("filename",A297))+1,255)),Testitaulu_Testtabell!A302,"")))</f>
        <v/>
      </c>
      <c r="B298" s="19" t="str">
        <f ca="1">IF(Testitaulu_Testtabell!$B$2="","",IF(Testitaulu_Testtabell!B302="","",IF(Asetukset!$B$26=(MID(CELL("filename",B297),FIND("]",CELL("filename",B297))+1,255)),Testitaulu_Testtabell!B302,"")))</f>
        <v/>
      </c>
      <c r="C298" s="38" t="str">
        <f ca="1">IF(Testitaulu_Testtabell!$B$2="","",IF(Testitaulu_Testtabell!C302="","",IF(Asetukset!$B$26=(MID(CELL("filename",C297),FIND("]",CELL("filename",C297))+1,255)),Testitaulu_Testtabell!C302,"")))</f>
        <v/>
      </c>
      <c r="D298" s="19" t="str">
        <f>IF(Aloitus_Start!$D$1="","",IF(B298="","",IF(C298="","",C298-B298)))</f>
        <v/>
      </c>
      <c r="E298" s="45" t="str">
        <f>IF(Aloitus_Start!$D$1="","",IF(B298="","",IF(B298=0,"",IF(B298=" ","",IF(C298="","",(C298/B298)-1)))))</f>
        <v/>
      </c>
      <c r="F298" s="19" t="str">
        <f ca="1">IF($A$3="","",IF(Aloitus_Start!$D$1="","",IF(B298="",IF(Aloitus_Start!$D$1="Suomi","Tieto puuttuu : "&amp;$A298,IF(Aloitus_Start!$D$1="Svenska","Information saknas : "&amp;$A298)),"")))</f>
        <v/>
      </c>
      <c r="G298" s="19" t="str">
        <f ca="1">IF($A$3="","",IF(Aloitus_Start!$D$1="","",IF(C298="",IF(Aloitus_Start!$D$1="Suomi","Tieto puuttuu : "&amp;$A298,IF(Aloitus_Start!$D$1="Svenska","Information saknas : "&amp;$A298)),"")))</f>
        <v/>
      </c>
    </row>
    <row r="299" spans="1:7" x14ac:dyDescent="0.2">
      <c r="A299" s="37" t="str">
        <f ca="1">IF(Testitaulu_Testtabell!$B$2="","",IF(Testitaulu_Testtabell!A303="","",IF(Asetukset!$B$26=(MID(CELL("filename",A298),FIND("]",CELL("filename",A298))+1,255)),Testitaulu_Testtabell!A303,"")))</f>
        <v/>
      </c>
      <c r="B299" s="19" t="str">
        <f ca="1">IF(Testitaulu_Testtabell!$B$2="","",IF(Testitaulu_Testtabell!B303="","",IF(Asetukset!$B$26=(MID(CELL("filename",B298),FIND("]",CELL("filename",B298))+1,255)),Testitaulu_Testtabell!B303,"")))</f>
        <v/>
      </c>
      <c r="C299" s="38" t="str">
        <f ca="1">IF(Testitaulu_Testtabell!$B$2="","",IF(Testitaulu_Testtabell!C303="","",IF(Asetukset!$B$26=(MID(CELL("filename",C298),FIND("]",CELL("filename",C298))+1,255)),Testitaulu_Testtabell!C303,"")))</f>
        <v/>
      </c>
      <c r="D299" s="19" t="str">
        <f>IF(Aloitus_Start!$D$1="","",IF(B299="","",IF(C299="","",C299-B299)))</f>
        <v/>
      </c>
      <c r="E299" s="45" t="str">
        <f>IF(Aloitus_Start!$D$1="","",IF(B299="","",IF(B299=0,"",IF(B299=" ","",IF(C299="","",(C299/B299)-1)))))</f>
        <v/>
      </c>
      <c r="F299" s="19" t="str">
        <f ca="1">IF($A$3="","",IF(Aloitus_Start!$D$1="","",IF(B299="",IF(Aloitus_Start!$D$1="Suomi","Tieto puuttuu : "&amp;$A299,IF(Aloitus_Start!$D$1="Svenska","Information saknas : "&amp;$A299)),"")))</f>
        <v/>
      </c>
      <c r="G299" s="19" t="str">
        <f ca="1">IF($A$3="","",IF(Aloitus_Start!$D$1="","",IF(C299="",IF(Aloitus_Start!$D$1="Suomi","Tieto puuttuu : "&amp;$A299,IF(Aloitus_Start!$D$1="Svenska","Information saknas : "&amp;$A299)),"")))</f>
        <v/>
      </c>
    </row>
    <row r="300" spans="1:7" x14ac:dyDescent="0.2">
      <c r="A300" s="37" t="str">
        <f ca="1">IF(Testitaulu_Testtabell!$B$2="","",IF(Testitaulu_Testtabell!A304="","",IF(Asetukset!$B$26=(MID(CELL("filename",A299),FIND("]",CELL("filename",A299))+1,255)),Testitaulu_Testtabell!A304,"")))</f>
        <v/>
      </c>
      <c r="B300" s="19" t="str">
        <f ca="1">IF(Testitaulu_Testtabell!$B$2="","",IF(Testitaulu_Testtabell!B304="","",IF(Asetukset!$B$26=(MID(CELL("filename",B299),FIND("]",CELL("filename",B299))+1,255)),Testitaulu_Testtabell!B304,"")))</f>
        <v/>
      </c>
      <c r="C300" s="38" t="str">
        <f ca="1">IF(Testitaulu_Testtabell!$B$2="","",IF(Testitaulu_Testtabell!C304="","",IF(Asetukset!$B$26=(MID(CELL("filename",C299),FIND("]",CELL("filename",C299))+1,255)),Testitaulu_Testtabell!C304,"")))</f>
        <v/>
      </c>
      <c r="D300" s="19" t="str">
        <f>IF(Aloitus_Start!$D$1="","",IF(B300="","",IF(C300="","",C300-B300)))</f>
        <v/>
      </c>
      <c r="E300" s="45" t="str">
        <f>IF(Aloitus_Start!$D$1="","",IF(B300="","",IF(B300=0,"",IF(B300=" ","",IF(C300="","",(C300/B300)-1)))))</f>
        <v/>
      </c>
      <c r="F300" s="19" t="str">
        <f ca="1">IF($A$3="","",IF(Aloitus_Start!$D$1="","",IF(B300="",IF(Aloitus_Start!$D$1="Suomi","Tieto puuttuu : "&amp;$A300,IF(Aloitus_Start!$D$1="Svenska","Information saknas : "&amp;$A300)),"")))</f>
        <v/>
      </c>
      <c r="G300" s="19" t="str">
        <f ca="1">IF($A$3="","",IF(Aloitus_Start!$D$1="","",IF(C300="",IF(Aloitus_Start!$D$1="Suomi","Tieto puuttuu : "&amp;$A300,IF(Aloitus_Start!$D$1="Svenska","Information saknas : "&amp;$A300)),"")))</f>
        <v/>
      </c>
    </row>
    <row r="301" spans="1:7" x14ac:dyDescent="0.2">
      <c r="A301" s="37" t="str">
        <f ca="1">IF(Testitaulu_Testtabell!$B$2="","",IF(Testitaulu_Testtabell!A305="","",IF(Asetukset!$B$26=(MID(CELL("filename",A300),FIND("]",CELL("filename",A300))+1,255)),Testitaulu_Testtabell!A305,"")))</f>
        <v/>
      </c>
      <c r="B301" s="19" t="str">
        <f ca="1">IF(Testitaulu_Testtabell!$B$2="","",IF(Testitaulu_Testtabell!B305="","",IF(Asetukset!$B$26=(MID(CELL("filename",B300),FIND("]",CELL("filename",B300))+1,255)),Testitaulu_Testtabell!B305,"")))</f>
        <v/>
      </c>
      <c r="C301" s="38" t="str">
        <f ca="1">IF(Testitaulu_Testtabell!$B$2="","",IF(Testitaulu_Testtabell!C305="","",IF(Asetukset!$B$26=(MID(CELL("filename",C300),FIND("]",CELL("filename",C300))+1,255)),Testitaulu_Testtabell!C305,"")))</f>
        <v/>
      </c>
      <c r="D301" s="19" t="str">
        <f>IF(Aloitus_Start!$D$1="","",IF(B301="","",IF(C301="","",C301-B301)))</f>
        <v/>
      </c>
      <c r="E301" s="45" t="str">
        <f>IF(Aloitus_Start!$D$1="","",IF(B301="","",IF(B301=0,"",IF(B301=" ","",IF(C301="","",(C301/B301)-1)))))</f>
        <v/>
      </c>
      <c r="F301" s="19" t="str">
        <f ca="1">IF($A$3="","",IF(Aloitus_Start!$D$1="","",IF(B301="",IF(Aloitus_Start!$D$1="Suomi","Tieto puuttuu : "&amp;$A301,IF(Aloitus_Start!$D$1="Svenska","Information saknas : "&amp;$A301)),"")))</f>
        <v/>
      </c>
      <c r="G301" s="19" t="str">
        <f ca="1">IF($A$3="","",IF(Aloitus_Start!$D$1="","",IF(C301="",IF(Aloitus_Start!$D$1="Suomi","Tieto puuttuu : "&amp;$A301,IF(Aloitus_Start!$D$1="Svenska","Information saknas : "&amp;$A301)),"")))</f>
        <v/>
      </c>
    </row>
    <row r="302" spans="1:7" x14ac:dyDescent="0.2">
      <c r="A302" s="37" t="str">
        <f ca="1">IF(Testitaulu_Testtabell!$B$2="","",IF(Testitaulu_Testtabell!A306="","",IF(Asetukset!$B$26=(MID(CELL("filename",A301),FIND("]",CELL("filename",A301))+1,255)),Testitaulu_Testtabell!A306,"")))</f>
        <v/>
      </c>
      <c r="B302" s="19" t="str">
        <f ca="1">IF(Testitaulu_Testtabell!$B$2="","",IF(Testitaulu_Testtabell!B306="","",IF(Asetukset!$B$26=(MID(CELL("filename",B301),FIND("]",CELL("filename",B301))+1,255)),Testitaulu_Testtabell!B306,"")))</f>
        <v/>
      </c>
      <c r="C302" s="38" t="str">
        <f ca="1">IF(Testitaulu_Testtabell!$B$2="","",IF(Testitaulu_Testtabell!C306="","",IF(Asetukset!$B$26=(MID(CELL("filename",C301),FIND("]",CELL("filename",C301))+1,255)),Testitaulu_Testtabell!C306,"")))</f>
        <v/>
      </c>
      <c r="D302" s="19" t="str">
        <f>IF(Aloitus_Start!$D$1="","",IF(B302="","",IF(C302="","",C302-B302)))</f>
        <v/>
      </c>
      <c r="E302" s="45" t="str">
        <f>IF(Aloitus_Start!$D$1="","",IF(B302="","",IF(B302=0,"",IF(B302=" ","",IF(C302="","",(C302/B302)-1)))))</f>
        <v/>
      </c>
      <c r="F302" s="19" t="str">
        <f ca="1">IF($A$3="","",IF(Aloitus_Start!$D$1="","",IF(B302="",IF(Aloitus_Start!$D$1="Suomi","Tieto puuttuu : "&amp;$A302,IF(Aloitus_Start!$D$1="Svenska","Information saknas : "&amp;$A302)),"")))</f>
        <v/>
      </c>
      <c r="G302" s="19" t="str">
        <f ca="1">IF($A$3="","",IF(Aloitus_Start!$D$1="","",IF(C302="",IF(Aloitus_Start!$D$1="Suomi","Tieto puuttuu : "&amp;$A302,IF(Aloitus_Start!$D$1="Svenska","Information saknas : "&amp;$A302)),"")))</f>
        <v/>
      </c>
    </row>
    <row r="303" spans="1:7" x14ac:dyDescent="0.2">
      <c r="A303" s="37" t="str">
        <f ca="1">IF(Testitaulu_Testtabell!$B$2="","",IF(Testitaulu_Testtabell!A307="","",IF(Asetukset!$B$26=(MID(CELL("filename",A302),FIND("]",CELL("filename",A302))+1,255)),Testitaulu_Testtabell!A307,"")))</f>
        <v/>
      </c>
      <c r="B303" s="19" t="str">
        <f ca="1">IF(Testitaulu_Testtabell!$B$2="","",IF(Testitaulu_Testtabell!B307="","",IF(Asetukset!$B$26=(MID(CELL("filename",B302),FIND("]",CELL("filename",B302))+1,255)),Testitaulu_Testtabell!B307,"")))</f>
        <v/>
      </c>
      <c r="C303" s="38" t="str">
        <f ca="1">IF(Testitaulu_Testtabell!$B$2="","",IF(Testitaulu_Testtabell!C307="","",IF(Asetukset!$B$26=(MID(CELL("filename",C302),FIND("]",CELL("filename",C302))+1,255)),Testitaulu_Testtabell!C307,"")))</f>
        <v/>
      </c>
      <c r="D303" s="19" t="str">
        <f>IF(Aloitus_Start!$D$1="","",IF(B303="","",IF(C303="","",C303-B303)))</f>
        <v/>
      </c>
      <c r="E303" s="45" t="str">
        <f>IF(Aloitus_Start!$D$1="","",IF(B303="","",IF(B303=0,"",IF(B303=" ","",IF(C303="","",(C303/B303)-1)))))</f>
        <v/>
      </c>
      <c r="F303" s="19" t="str">
        <f ca="1">IF($A$3="","",IF(Aloitus_Start!$D$1="","",IF(B303="",IF(Aloitus_Start!$D$1="Suomi","Tieto puuttuu : "&amp;$A303,IF(Aloitus_Start!$D$1="Svenska","Information saknas : "&amp;$A303)),"")))</f>
        <v/>
      </c>
      <c r="G303" s="19" t="str">
        <f ca="1">IF($A$3="","",IF(Aloitus_Start!$D$1="","",IF(C303="",IF(Aloitus_Start!$D$1="Suomi","Tieto puuttuu : "&amp;$A303,IF(Aloitus_Start!$D$1="Svenska","Information saknas : "&amp;$A303)),"")))</f>
        <v/>
      </c>
    </row>
    <row r="304" spans="1:7" x14ac:dyDescent="0.2">
      <c r="A304" s="37" t="str">
        <f ca="1">IF(Testitaulu_Testtabell!$B$2="","",IF(Testitaulu_Testtabell!A308="","",IF(Asetukset!$B$26=(MID(CELL("filename",A303),FIND("]",CELL("filename",A303))+1,255)),Testitaulu_Testtabell!A308,"")))</f>
        <v/>
      </c>
      <c r="B304" s="19" t="str">
        <f ca="1">IF(Testitaulu_Testtabell!$B$2="","",IF(Testitaulu_Testtabell!B308="","",IF(Asetukset!$B$26=(MID(CELL("filename",B303),FIND("]",CELL("filename",B303))+1,255)),Testitaulu_Testtabell!B308,"")))</f>
        <v/>
      </c>
      <c r="C304" s="38" t="str">
        <f ca="1">IF(Testitaulu_Testtabell!$B$2="","",IF(Testitaulu_Testtabell!C308="","",IF(Asetukset!$B$26=(MID(CELL("filename",C303),FIND("]",CELL("filename",C303))+1,255)),Testitaulu_Testtabell!C308,"")))</f>
        <v/>
      </c>
      <c r="D304" s="19" t="str">
        <f>IF(Aloitus_Start!$D$1="","",IF(B304="","",IF(C304="","",C304-B304)))</f>
        <v/>
      </c>
      <c r="E304" s="45" t="str">
        <f>IF(Aloitus_Start!$D$1="","",IF(B304="","",IF(B304=0,"",IF(B304=" ","",IF(C304="","",(C304/B304)-1)))))</f>
        <v/>
      </c>
      <c r="F304" s="19" t="str">
        <f ca="1">IF($A$3="","",IF(Aloitus_Start!$D$1="","",IF(B304="",IF(Aloitus_Start!$D$1="Suomi","Tieto puuttuu : "&amp;$A304,IF(Aloitus_Start!$D$1="Svenska","Information saknas : "&amp;$A304)),"")))</f>
        <v/>
      </c>
      <c r="G304" s="19" t="str">
        <f ca="1">IF($A$3="","",IF(Aloitus_Start!$D$1="","",IF(C304="",IF(Aloitus_Start!$D$1="Suomi","Tieto puuttuu : "&amp;$A304,IF(Aloitus_Start!$D$1="Svenska","Information saknas : "&amp;$A304)),"")))</f>
        <v/>
      </c>
    </row>
    <row r="305" spans="1:7" x14ac:dyDescent="0.2">
      <c r="A305" s="37" t="str">
        <f ca="1">IF(Testitaulu_Testtabell!$B$2="","",IF(Testitaulu_Testtabell!A309="","",IF(Asetukset!$B$26=(MID(CELL("filename",A304),FIND("]",CELL("filename",A304))+1,255)),Testitaulu_Testtabell!A309,"")))</f>
        <v/>
      </c>
      <c r="B305" s="19" t="str">
        <f ca="1">IF(Testitaulu_Testtabell!$B$2="","",IF(Testitaulu_Testtabell!B309="","",IF(Asetukset!$B$26=(MID(CELL("filename",B304),FIND("]",CELL("filename",B304))+1,255)),Testitaulu_Testtabell!B309,"")))</f>
        <v/>
      </c>
      <c r="C305" s="38" t="str">
        <f ca="1">IF(Testitaulu_Testtabell!$B$2="","",IF(Testitaulu_Testtabell!C309="","",IF(Asetukset!$B$26=(MID(CELL("filename",C304),FIND("]",CELL("filename",C304))+1,255)),Testitaulu_Testtabell!C309,"")))</f>
        <v/>
      </c>
      <c r="D305" s="19" t="str">
        <f>IF(Aloitus_Start!$D$1="","",IF(B305="","",IF(C305="","",C305-B305)))</f>
        <v/>
      </c>
      <c r="E305" s="45" t="str">
        <f>IF(Aloitus_Start!$D$1="","",IF(B305="","",IF(B305=0,"",IF(B305=" ","",IF(C305="","",(C305/B305)-1)))))</f>
        <v/>
      </c>
      <c r="F305" s="19" t="str">
        <f ca="1">IF($A$3="","",IF(Aloitus_Start!$D$1="","",IF(B305="",IF(Aloitus_Start!$D$1="Suomi","Tieto puuttuu : "&amp;$A305,IF(Aloitus_Start!$D$1="Svenska","Information saknas : "&amp;$A305)),"")))</f>
        <v/>
      </c>
      <c r="G305" s="19" t="str">
        <f ca="1">IF($A$3="","",IF(Aloitus_Start!$D$1="","",IF(C305="",IF(Aloitus_Start!$D$1="Suomi","Tieto puuttuu : "&amp;$A305,IF(Aloitus_Start!$D$1="Svenska","Information saknas : "&amp;$A305)),"")))</f>
        <v/>
      </c>
    </row>
    <row r="306" spans="1:7" x14ac:dyDescent="0.2">
      <c r="A306" s="37" t="str">
        <f ca="1">IF(Testitaulu_Testtabell!$B$2="","",IF(Testitaulu_Testtabell!A310="","",IF(Asetukset!$B$26=(MID(CELL("filename",A305),FIND("]",CELL("filename",A305))+1,255)),Testitaulu_Testtabell!A310,"")))</f>
        <v/>
      </c>
      <c r="B306" s="19" t="str">
        <f ca="1">IF(Testitaulu_Testtabell!$B$2="","",IF(Testitaulu_Testtabell!B310="","",IF(Asetukset!$B$26=(MID(CELL("filename",B305),FIND("]",CELL("filename",B305))+1,255)),Testitaulu_Testtabell!B310,"")))</f>
        <v/>
      </c>
      <c r="C306" s="38" t="str">
        <f ca="1">IF(Testitaulu_Testtabell!$B$2="","",IF(Testitaulu_Testtabell!C310="","",IF(Asetukset!$B$26=(MID(CELL("filename",C305),FIND("]",CELL("filename",C305))+1,255)),Testitaulu_Testtabell!C310,"")))</f>
        <v/>
      </c>
      <c r="D306" s="19" t="str">
        <f>IF(Aloitus_Start!$D$1="","",IF(B306="","",IF(C306="","",C306-B306)))</f>
        <v/>
      </c>
      <c r="E306" s="45" t="str">
        <f>IF(Aloitus_Start!$D$1="","",IF(B306="","",IF(B306=0,"",IF(B306=" ","",IF(C306="","",(C306/B306)-1)))))</f>
        <v/>
      </c>
      <c r="F306" s="19" t="str">
        <f ca="1">IF($A$3="","",IF(Aloitus_Start!$D$1="","",IF(B306="",IF(Aloitus_Start!$D$1="Suomi","Tieto puuttuu : "&amp;$A306,IF(Aloitus_Start!$D$1="Svenska","Information saknas : "&amp;$A306)),"")))</f>
        <v/>
      </c>
      <c r="G306" s="19" t="str">
        <f ca="1">IF($A$3="","",IF(Aloitus_Start!$D$1="","",IF(C306="",IF(Aloitus_Start!$D$1="Suomi","Tieto puuttuu : "&amp;$A306,IF(Aloitus_Start!$D$1="Svenska","Information saknas : "&amp;$A306)),"")))</f>
        <v/>
      </c>
    </row>
    <row r="307" spans="1:7" x14ac:dyDescent="0.2">
      <c r="A307" s="37" t="str">
        <f ca="1">IF(Testitaulu_Testtabell!$B$2="","",IF(Testitaulu_Testtabell!A311="","",IF(Asetukset!$B$26=(MID(CELL("filename",A306),FIND("]",CELL("filename",A306))+1,255)),Testitaulu_Testtabell!A311,"")))</f>
        <v/>
      </c>
      <c r="B307" s="19" t="str">
        <f ca="1">IF(Testitaulu_Testtabell!$B$2="","",IF(Testitaulu_Testtabell!B311="","",IF(Asetukset!$B$26=(MID(CELL("filename",B306),FIND("]",CELL("filename",B306))+1,255)),Testitaulu_Testtabell!B311,"")))</f>
        <v/>
      </c>
      <c r="C307" s="38" t="str">
        <f ca="1">IF(Testitaulu_Testtabell!$B$2="","",IF(Testitaulu_Testtabell!C311="","",IF(Asetukset!$B$26=(MID(CELL("filename",C306),FIND("]",CELL("filename",C306))+1,255)),Testitaulu_Testtabell!C311,"")))</f>
        <v/>
      </c>
      <c r="D307" s="19" t="str">
        <f>IF(Aloitus_Start!$D$1="","",IF(B307="","",IF(C307="","",C307-B307)))</f>
        <v/>
      </c>
      <c r="E307" s="45" t="str">
        <f>IF(Aloitus_Start!$D$1="","",IF(B307="","",IF(B307=0,"",IF(B307=" ","",IF(C307="","",(C307/B307)-1)))))</f>
        <v/>
      </c>
      <c r="F307" s="19" t="str">
        <f ca="1">IF($A$3="","",IF(Aloitus_Start!$D$1="","",IF(B307="",IF(Aloitus_Start!$D$1="Suomi","Tieto puuttuu : "&amp;$A307,IF(Aloitus_Start!$D$1="Svenska","Information saknas : "&amp;$A307)),"")))</f>
        <v/>
      </c>
      <c r="G307" s="19" t="str">
        <f ca="1">IF($A$3="","",IF(Aloitus_Start!$D$1="","",IF(C307="",IF(Aloitus_Start!$D$1="Suomi","Tieto puuttuu : "&amp;$A307,IF(Aloitus_Start!$D$1="Svenska","Information saknas : "&amp;$A307)),"")))</f>
        <v/>
      </c>
    </row>
    <row r="308" spans="1:7" x14ac:dyDescent="0.2">
      <c r="A308" s="37" t="str">
        <f ca="1">IF(Testitaulu_Testtabell!$B$2="","",IF(Testitaulu_Testtabell!A312="","",IF(Asetukset!$B$26=(MID(CELL("filename",A307),FIND("]",CELL("filename",A307))+1,255)),Testitaulu_Testtabell!A312,"")))</f>
        <v/>
      </c>
      <c r="B308" s="19" t="str">
        <f ca="1">IF(Testitaulu_Testtabell!$B$2="","",IF(Testitaulu_Testtabell!B312="","",IF(Asetukset!$B$26=(MID(CELL("filename",B307),FIND("]",CELL("filename",B307))+1,255)),Testitaulu_Testtabell!B312,"")))</f>
        <v/>
      </c>
      <c r="C308" s="38" t="str">
        <f ca="1">IF(Testitaulu_Testtabell!$B$2="","",IF(Testitaulu_Testtabell!C312="","",IF(Asetukset!$B$26=(MID(CELL("filename",C307),FIND("]",CELL("filename",C307))+1,255)),Testitaulu_Testtabell!C312,"")))</f>
        <v/>
      </c>
      <c r="D308" s="19" t="str">
        <f>IF(Aloitus_Start!$D$1="","",IF(B308="","",IF(C308="","",C308-B308)))</f>
        <v/>
      </c>
      <c r="E308" s="45" t="str">
        <f>IF(Aloitus_Start!$D$1="","",IF(B308="","",IF(B308=0,"",IF(B308=" ","",IF(C308="","",(C308/B308)-1)))))</f>
        <v/>
      </c>
      <c r="F308" s="19" t="str">
        <f ca="1">IF($A$3="","",IF(Aloitus_Start!$D$1="","",IF(B308="",IF(Aloitus_Start!$D$1="Suomi","Tieto puuttuu : "&amp;$A308,IF(Aloitus_Start!$D$1="Svenska","Information saknas : "&amp;$A308)),"")))</f>
        <v/>
      </c>
      <c r="G308" s="19" t="str">
        <f ca="1">IF($A$3="","",IF(Aloitus_Start!$D$1="","",IF(C308="",IF(Aloitus_Start!$D$1="Suomi","Tieto puuttuu : "&amp;$A308,IF(Aloitus_Start!$D$1="Svenska","Information saknas : "&amp;$A308)),"")))</f>
        <v/>
      </c>
    </row>
    <row r="309" spans="1:7" x14ac:dyDescent="0.2">
      <c r="A309" s="37" t="str">
        <f ca="1">IF(Testitaulu_Testtabell!$B$2="","",IF(Testitaulu_Testtabell!A313="","",IF(Asetukset!$B$26=(MID(CELL("filename",A308),FIND("]",CELL("filename",A308))+1,255)),Testitaulu_Testtabell!A313,"")))</f>
        <v/>
      </c>
      <c r="B309" s="19" t="str">
        <f ca="1">IF(Testitaulu_Testtabell!$B$2="","",IF(Testitaulu_Testtabell!B313="","",IF(Asetukset!$B$26=(MID(CELL("filename",B308),FIND("]",CELL("filename",B308))+1,255)),Testitaulu_Testtabell!B313,"")))</f>
        <v/>
      </c>
      <c r="C309" s="38" t="str">
        <f ca="1">IF(Testitaulu_Testtabell!$B$2="","",IF(Testitaulu_Testtabell!C313="","",IF(Asetukset!$B$26=(MID(CELL("filename",C308),FIND("]",CELL("filename",C308))+1,255)),Testitaulu_Testtabell!C313,"")))</f>
        <v/>
      </c>
      <c r="D309" s="19" t="str">
        <f>IF(Aloitus_Start!$D$1="","",IF(B309="","",IF(C309="","",C309-B309)))</f>
        <v/>
      </c>
      <c r="E309" s="45" t="str">
        <f>IF(Aloitus_Start!$D$1="","",IF(B309="","",IF(B309=0,"",IF(B309=" ","",IF(C309="","",(C309/B309)-1)))))</f>
        <v/>
      </c>
      <c r="F309" s="19" t="str">
        <f ca="1">IF($A$3="","",IF(Aloitus_Start!$D$1="","",IF(B309="",IF(Aloitus_Start!$D$1="Suomi","Tieto puuttuu : "&amp;$A309,IF(Aloitus_Start!$D$1="Svenska","Information saknas : "&amp;$A309)),"")))</f>
        <v/>
      </c>
      <c r="G309" s="19" t="str">
        <f ca="1">IF($A$3="","",IF(Aloitus_Start!$D$1="","",IF(C309="",IF(Aloitus_Start!$D$1="Suomi","Tieto puuttuu : "&amp;$A309,IF(Aloitus_Start!$D$1="Svenska","Information saknas : "&amp;$A309)),"")))</f>
        <v/>
      </c>
    </row>
    <row r="310" spans="1:7" x14ac:dyDescent="0.2">
      <c r="A310" s="37" t="str">
        <f ca="1">IF(Testitaulu_Testtabell!$B$2="","",IF(Testitaulu_Testtabell!A314="","",IF(Asetukset!$B$26=(MID(CELL("filename",A309),FIND("]",CELL("filename",A309))+1,255)),Testitaulu_Testtabell!A314,"")))</f>
        <v/>
      </c>
      <c r="B310" s="19" t="str">
        <f ca="1">IF(Testitaulu_Testtabell!$B$2="","",IF(Testitaulu_Testtabell!B314="","",IF(Asetukset!$B$26=(MID(CELL("filename",B309),FIND("]",CELL("filename",B309))+1,255)),Testitaulu_Testtabell!B314,"")))</f>
        <v/>
      </c>
      <c r="C310" s="38" t="str">
        <f ca="1">IF(Testitaulu_Testtabell!$B$2="","",IF(Testitaulu_Testtabell!C314="","",IF(Asetukset!$B$26=(MID(CELL("filename",C309),FIND("]",CELL("filename",C309))+1,255)),Testitaulu_Testtabell!C314,"")))</f>
        <v/>
      </c>
      <c r="D310" s="19" t="str">
        <f>IF(Aloitus_Start!$D$1="","",IF(B310="","",IF(C310="","",C310-B310)))</f>
        <v/>
      </c>
      <c r="E310" s="45" t="str">
        <f>IF(Aloitus_Start!$D$1="","",IF(B310="","",IF(B310=0,"",IF(B310=" ","",IF(C310="","",(C310/B310)-1)))))</f>
        <v/>
      </c>
      <c r="F310" s="19" t="str">
        <f ca="1">IF($A$3="","",IF(Aloitus_Start!$D$1="","",IF(B310="",IF(Aloitus_Start!$D$1="Suomi","Tieto puuttuu : "&amp;$A310,IF(Aloitus_Start!$D$1="Svenska","Information saknas : "&amp;$A310)),"")))</f>
        <v/>
      </c>
      <c r="G310" s="19" t="str">
        <f ca="1">IF($A$3="","",IF(Aloitus_Start!$D$1="","",IF(C310="",IF(Aloitus_Start!$D$1="Suomi","Tieto puuttuu : "&amp;$A310,IF(Aloitus_Start!$D$1="Svenska","Information saknas : "&amp;$A310)),"")))</f>
        <v/>
      </c>
    </row>
    <row r="311" spans="1:7" x14ac:dyDescent="0.2">
      <c r="A311" s="37" t="str">
        <f ca="1">IF(Testitaulu_Testtabell!$B$2="","",IF(Testitaulu_Testtabell!A315="","",IF(Asetukset!$B$26=(MID(CELL("filename",A310),FIND("]",CELL("filename",A310))+1,255)),Testitaulu_Testtabell!A315,"")))</f>
        <v/>
      </c>
      <c r="B311" s="19" t="str">
        <f ca="1">IF(Testitaulu_Testtabell!$B$2="","",IF(Testitaulu_Testtabell!B315="","",IF(Asetukset!$B$26=(MID(CELL("filename",B310),FIND("]",CELL("filename",B310))+1,255)),Testitaulu_Testtabell!B315,"")))</f>
        <v/>
      </c>
      <c r="C311" s="38" t="str">
        <f ca="1">IF(Testitaulu_Testtabell!$B$2="","",IF(Testitaulu_Testtabell!C315="","",IF(Asetukset!$B$26=(MID(CELL("filename",C310),FIND("]",CELL("filename",C310))+1,255)),Testitaulu_Testtabell!C315,"")))</f>
        <v/>
      </c>
      <c r="D311" s="19" t="str">
        <f>IF(Aloitus_Start!$D$1="","",IF(B311="","",IF(C311="","",C311-B311)))</f>
        <v/>
      </c>
      <c r="E311" s="45" t="str">
        <f>IF(Aloitus_Start!$D$1="","",IF(B311="","",IF(B311=0,"",IF(B311=" ","",IF(C311="","",(C311/B311)-1)))))</f>
        <v/>
      </c>
      <c r="F311" s="19" t="str">
        <f ca="1">IF($A$3="","",IF(Aloitus_Start!$D$1="","",IF(B311="",IF(Aloitus_Start!$D$1="Suomi","Tieto puuttuu : "&amp;$A311,IF(Aloitus_Start!$D$1="Svenska","Information saknas : "&amp;$A311)),"")))</f>
        <v/>
      </c>
      <c r="G311" s="19" t="str">
        <f ca="1">IF($A$3="","",IF(Aloitus_Start!$D$1="","",IF(C311="",IF(Aloitus_Start!$D$1="Suomi","Tieto puuttuu : "&amp;$A311,IF(Aloitus_Start!$D$1="Svenska","Information saknas : "&amp;$A311)),"")))</f>
        <v/>
      </c>
    </row>
    <row r="312" spans="1:7" x14ac:dyDescent="0.2">
      <c r="A312" s="37" t="str">
        <f ca="1">IF(Testitaulu_Testtabell!$B$2="","",IF(Testitaulu_Testtabell!A316="","",IF(Asetukset!$B$26=(MID(CELL("filename",A311),FIND("]",CELL("filename",A311))+1,255)),Testitaulu_Testtabell!A316,"")))</f>
        <v/>
      </c>
      <c r="B312" s="19" t="str">
        <f ca="1">IF(Testitaulu_Testtabell!$B$2="","",IF(Testitaulu_Testtabell!B316="","",IF(Asetukset!$B$26=(MID(CELL("filename",B311),FIND("]",CELL("filename",B311))+1,255)),Testitaulu_Testtabell!B316,"")))</f>
        <v/>
      </c>
      <c r="C312" s="38" t="str">
        <f ca="1">IF(Testitaulu_Testtabell!$B$2="","",IF(Testitaulu_Testtabell!C316="","",IF(Asetukset!$B$26=(MID(CELL("filename",C311),FIND("]",CELL("filename",C311))+1,255)),Testitaulu_Testtabell!C316,"")))</f>
        <v/>
      </c>
      <c r="D312" s="19" t="str">
        <f>IF(Aloitus_Start!$D$1="","",IF(B312="","",IF(C312="","",C312-B312)))</f>
        <v/>
      </c>
      <c r="E312" s="45" t="str">
        <f>IF(Aloitus_Start!$D$1="","",IF(B312="","",IF(B312=0,"",IF(B312=" ","",IF(C312="","",(C312/B312)-1)))))</f>
        <v/>
      </c>
      <c r="F312" s="19" t="str">
        <f ca="1">IF($A$3="","",IF(Aloitus_Start!$D$1="","",IF(B312="",IF(Aloitus_Start!$D$1="Suomi","Tieto puuttuu : "&amp;$A312,IF(Aloitus_Start!$D$1="Svenska","Information saknas : "&amp;$A312)),"")))</f>
        <v/>
      </c>
      <c r="G312" s="19" t="str">
        <f ca="1">IF($A$3="","",IF(Aloitus_Start!$D$1="","",IF(C312="",IF(Aloitus_Start!$D$1="Suomi","Tieto puuttuu : "&amp;$A312,IF(Aloitus_Start!$D$1="Svenska","Information saknas : "&amp;$A312)),"")))</f>
        <v/>
      </c>
    </row>
    <row r="313" spans="1:7" x14ac:dyDescent="0.2">
      <c r="A313" s="37" t="str">
        <f ca="1">IF(Testitaulu_Testtabell!$B$2="","",IF(Testitaulu_Testtabell!A317="","",IF(Asetukset!$B$26=(MID(CELL("filename",A312),FIND("]",CELL("filename",A312))+1,255)),Testitaulu_Testtabell!A317,"")))</f>
        <v/>
      </c>
      <c r="B313" s="19" t="str">
        <f ca="1">IF(Testitaulu_Testtabell!$B$2="","",IF(Testitaulu_Testtabell!B317="","",IF(Asetukset!$B$26=(MID(CELL("filename",B312),FIND("]",CELL("filename",B312))+1,255)),Testitaulu_Testtabell!B317,"")))</f>
        <v/>
      </c>
      <c r="C313" s="38" t="str">
        <f ca="1">IF(Testitaulu_Testtabell!$B$2="","",IF(Testitaulu_Testtabell!C317="","",IF(Asetukset!$B$26=(MID(CELL("filename",C312),FIND("]",CELL("filename",C312))+1,255)),Testitaulu_Testtabell!C317,"")))</f>
        <v/>
      </c>
      <c r="D313" s="19" t="str">
        <f>IF(Aloitus_Start!$D$1="","",IF(B313="","",IF(C313="","",C313-B313)))</f>
        <v/>
      </c>
      <c r="E313" s="45" t="str">
        <f>IF(Aloitus_Start!$D$1="","",IF(B313="","",IF(B313=0,"",IF(B313=" ","",IF(C313="","",(C313/B313)-1)))))</f>
        <v/>
      </c>
      <c r="F313" s="19" t="str">
        <f ca="1">IF($A$3="","",IF(Aloitus_Start!$D$1="","",IF(B313="",IF(Aloitus_Start!$D$1="Suomi","Tieto puuttuu : "&amp;$A313,IF(Aloitus_Start!$D$1="Svenska","Information saknas : "&amp;$A313)),"")))</f>
        <v/>
      </c>
      <c r="G313" s="19" t="str">
        <f ca="1">IF($A$3="","",IF(Aloitus_Start!$D$1="","",IF(C313="",IF(Aloitus_Start!$D$1="Suomi","Tieto puuttuu : "&amp;$A313,IF(Aloitus_Start!$D$1="Svenska","Information saknas : "&amp;$A313)),"")))</f>
        <v/>
      </c>
    </row>
    <row r="314" spans="1:7" x14ac:dyDescent="0.2">
      <c r="A314" s="37" t="str">
        <f ca="1">IF(Testitaulu_Testtabell!$B$2="","",IF(Testitaulu_Testtabell!A318="","",IF(Asetukset!$B$26=(MID(CELL("filename",A313),FIND("]",CELL("filename",A313))+1,255)),Testitaulu_Testtabell!A318,"")))</f>
        <v/>
      </c>
      <c r="B314" s="19" t="str">
        <f ca="1">IF(Testitaulu_Testtabell!$B$2="","",IF(Testitaulu_Testtabell!B318="","",IF(Asetukset!$B$26=(MID(CELL("filename",B313),FIND("]",CELL("filename",B313))+1,255)),Testitaulu_Testtabell!B318,"")))</f>
        <v/>
      </c>
      <c r="C314" s="38" t="str">
        <f ca="1">IF(Testitaulu_Testtabell!$B$2="","",IF(Testitaulu_Testtabell!C318="","",IF(Asetukset!$B$26=(MID(CELL("filename",C313),FIND("]",CELL("filename",C313))+1,255)),Testitaulu_Testtabell!C318,"")))</f>
        <v/>
      </c>
      <c r="D314" s="19" t="str">
        <f>IF(Aloitus_Start!$D$1="","",IF(B314="","",IF(C314="","",C314-B314)))</f>
        <v/>
      </c>
      <c r="E314" s="45" t="str">
        <f>IF(Aloitus_Start!$D$1="","",IF(B314="","",IF(B314=0,"",IF(B314=" ","",IF(C314="","",(C314/B314)-1)))))</f>
        <v/>
      </c>
      <c r="F314" s="19" t="str">
        <f ca="1">IF($A$3="","",IF(Aloitus_Start!$D$1="","",IF(B314="",IF(Aloitus_Start!$D$1="Suomi","Tieto puuttuu : "&amp;$A314,IF(Aloitus_Start!$D$1="Svenska","Information saknas : "&amp;$A314)),"")))</f>
        <v/>
      </c>
      <c r="G314" s="19" t="str">
        <f ca="1">IF($A$3="","",IF(Aloitus_Start!$D$1="","",IF(C314="",IF(Aloitus_Start!$D$1="Suomi","Tieto puuttuu : "&amp;$A314,IF(Aloitus_Start!$D$1="Svenska","Information saknas : "&amp;$A314)),"")))</f>
        <v/>
      </c>
    </row>
    <row r="315" spans="1:7" x14ac:dyDescent="0.2">
      <c r="A315" s="37" t="str">
        <f ca="1">IF(Testitaulu_Testtabell!$B$2="","",IF(Testitaulu_Testtabell!A319="","",IF(Asetukset!$B$26=(MID(CELL("filename",A314),FIND("]",CELL("filename",A314))+1,255)),Testitaulu_Testtabell!A319,"")))</f>
        <v/>
      </c>
      <c r="B315" s="19" t="str">
        <f ca="1">IF(Testitaulu_Testtabell!$B$2="","",IF(Testitaulu_Testtabell!B319="","",IF(Asetukset!$B$26=(MID(CELL("filename",B314),FIND("]",CELL("filename",B314))+1,255)),Testitaulu_Testtabell!B319,"")))</f>
        <v/>
      </c>
      <c r="C315" s="38" t="str">
        <f ca="1">IF(Testitaulu_Testtabell!$B$2="","",IF(Testitaulu_Testtabell!C319="","",IF(Asetukset!$B$26=(MID(CELL("filename",C314),FIND("]",CELL("filename",C314))+1,255)),Testitaulu_Testtabell!C319,"")))</f>
        <v/>
      </c>
      <c r="D315" s="19" t="str">
        <f>IF(Aloitus_Start!$D$1="","",IF(B315="","",IF(C315="","",C315-B315)))</f>
        <v/>
      </c>
      <c r="E315" s="45" t="str">
        <f>IF(Aloitus_Start!$D$1="","",IF(B315="","",IF(B315=0,"",IF(B315=" ","",IF(C315="","",(C315/B315)-1)))))</f>
        <v/>
      </c>
      <c r="F315" s="19" t="str">
        <f ca="1">IF($A$3="","",IF(Aloitus_Start!$D$1="","",IF(B315="",IF(Aloitus_Start!$D$1="Suomi","Tieto puuttuu : "&amp;$A315,IF(Aloitus_Start!$D$1="Svenska","Information saknas : "&amp;$A315)),"")))</f>
        <v/>
      </c>
      <c r="G315" s="19" t="str">
        <f ca="1">IF($A$3="","",IF(Aloitus_Start!$D$1="","",IF(C315="",IF(Aloitus_Start!$D$1="Suomi","Tieto puuttuu : "&amp;$A315,IF(Aloitus_Start!$D$1="Svenska","Information saknas : "&amp;$A315)),"")))</f>
        <v/>
      </c>
    </row>
    <row r="316" spans="1:7" x14ac:dyDescent="0.2">
      <c r="A316" s="37" t="str">
        <f ca="1">IF(Testitaulu_Testtabell!$B$2="","",IF(Testitaulu_Testtabell!A320="","",IF(Asetukset!$B$26=(MID(CELL("filename",A315),FIND("]",CELL("filename",A315))+1,255)),Testitaulu_Testtabell!A320,"")))</f>
        <v/>
      </c>
      <c r="B316" s="19" t="str">
        <f ca="1">IF(Testitaulu_Testtabell!$B$2="","",IF(Testitaulu_Testtabell!B320="","",IF(Asetukset!$B$26=(MID(CELL("filename",B315),FIND("]",CELL("filename",B315))+1,255)),Testitaulu_Testtabell!B320,"")))</f>
        <v/>
      </c>
      <c r="C316" s="38" t="str">
        <f ca="1">IF(Testitaulu_Testtabell!$B$2="","",IF(Testitaulu_Testtabell!C320="","",IF(Asetukset!$B$26=(MID(CELL("filename",C315),FIND("]",CELL("filename",C315))+1,255)),Testitaulu_Testtabell!C320,"")))</f>
        <v/>
      </c>
      <c r="D316" s="19" t="str">
        <f>IF(Aloitus_Start!$D$1="","",IF(B316="","",IF(C316="","",C316-B316)))</f>
        <v/>
      </c>
      <c r="E316" s="45" t="str">
        <f>IF(Aloitus_Start!$D$1="","",IF(B316="","",IF(B316=0,"",IF(B316=" ","",IF(C316="","",(C316/B316)-1)))))</f>
        <v/>
      </c>
      <c r="F316" s="19" t="str">
        <f ca="1">IF($A$3="","",IF(Aloitus_Start!$D$1="","",IF(B316="",IF(Aloitus_Start!$D$1="Suomi","Tieto puuttuu : "&amp;$A316,IF(Aloitus_Start!$D$1="Svenska","Information saknas : "&amp;$A316)),"")))</f>
        <v/>
      </c>
      <c r="G316" s="19" t="str">
        <f ca="1">IF($A$3="","",IF(Aloitus_Start!$D$1="","",IF(C316="",IF(Aloitus_Start!$D$1="Suomi","Tieto puuttuu : "&amp;$A316,IF(Aloitus_Start!$D$1="Svenska","Information saknas : "&amp;$A316)),"")))</f>
        <v/>
      </c>
    </row>
    <row r="317" spans="1:7" x14ac:dyDescent="0.2">
      <c r="A317" s="37" t="str">
        <f ca="1">IF(Testitaulu_Testtabell!$B$2="","",IF(Testitaulu_Testtabell!A321="","",IF(Asetukset!$B$26=(MID(CELL("filename",A316),FIND("]",CELL("filename",A316))+1,255)),Testitaulu_Testtabell!A321,"")))</f>
        <v/>
      </c>
      <c r="B317" s="19" t="str">
        <f ca="1">IF(Testitaulu_Testtabell!$B$2="","",IF(Testitaulu_Testtabell!B321="","",IF(Asetukset!$B$26=(MID(CELL("filename",B316),FIND("]",CELL("filename",B316))+1,255)),Testitaulu_Testtabell!B321,"")))</f>
        <v/>
      </c>
      <c r="C317" s="38" t="str">
        <f ca="1">IF(Testitaulu_Testtabell!$B$2="","",IF(Testitaulu_Testtabell!C321="","",IF(Asetukset!$B$26=(MID(CELL("filename",C316),FIND("]",CELL("filename",C316))+1,255)),Testitaulu_Testtabell!C321,"")))</f>
        <v/>
      </c>
      <c r="D317" s="19" t="str">
        <f>IF(Aloitus_Start!$D$1="","",IF(B317="","",IF(C317="","",C317-B317)))</f>
        <v/>
      </c>
      <c r="E317" s="45" t="str">
        <f>IF(Aloitus_Start!$D$1="","",IF(B317="","",IF(B317=0,"",IF(B317=" ","",IF(C317="","",(C317/B317)-1)))))</f>
        <v/>
      </c>
      <c r="F317" s="19" t="str">
        <f ca="1">IF($A$3="","",IF(Aloitus_Start!$D$1="","",IF(B317="",IF(Aloitus_Start!$D$1="Suomi","Tieto puuttuu : "&amp;$A317,IF(Aloitus_Start!$D$1="Svenska","Information saknas : "&amp;$A317)),"")))</f>
        <v/>
      </c>
      <c r="G317" s="19" t="str">
        <f ca="1">IF($A$3="","",IF(Aloitus_Start!$D$1="","",IF(C317="",IF(Aloitus_Start!$D$1="Suomi","Tieto puuttuu : "&amp;$A317,IF(Aloitus_Start!$D$1="Svenska","Information saknas : "&amp;$A317)),"")))</f>
        <v/>
      </c>
    </row>
    <row r="318" spans="1:7" x14ac:dyDescent="0.2">
      <c r="A318" s="37" t="str">
        <f ca="1">IF(Testitaulu_Testtabell!$B$2="","",IF(Testitaulu_Testtabell!A322="","",IF(Asetukset!$B$26=(MID(CELL("filename",A317),FIND("]",CELL("filename",A317))+1,255)),Testitaulu_Testtabell!A322,"")))</f>
        <v/>
      </c>
      <c r="B318" s="19" t="str">
        <f ca="1">IF(Testitaulu_Testtabell!$B$2="","",IF(Testitaulu_Testtabell!B322="","",IF(Asetukset!$B$26=(MID(CELL("filename",B317),FIND("]",CELL("filename",B317))+1,255)),Testitaulu_Testtabell!B322,"")))</f>
        <v/>
      </c>
      <c r="C318" s="38" t="str">
        <f ca="1">IF(Testitaulu_Testtabell!$B$2="","",IF(Testitaulu_Testtabell!C322="","",IF(Asetukset!$B$26=(MID(CELL("filename",C317),FIND("]",CELL("filename",C317))+1,255)),Testitaulu_Testtabell!C322,"")))</f>
        <v/>
      </c>
      <c r="D318" s="19" t="str">
        <f>IF(Aloitus_Start!$D$1="","",IF(B318="","",IF(C318="","",C318-B318)))</f>
        <v/>
      </c>
      <c r="E318" s="45" t="str">
        <f>IF(Aloitus_Start!$D$1="","",IF(B318="","",IF(B318=0,"",IF(B318=" ","",IF(C318="","",(C318/B318)-1)))))</f>
        <v/>
      </c>
      <c r="F318" s="19" t="str">
        <f ca="1">IF($A$3="","",IF(Aloitus_Start!$D$1="","",IF(B318="",IF(Aloitus_Start!$D$1="Suomi","Tieto puuttuu : "&amp;$A318,IF(Aloitus_Start!$D$1="Svenska","Information saknas : "&amp;$A318)),"")))</f>
        <v/>
      </c>
      <c r="G318" s="19" t="str">
        <f ca="1">IF($A$3="","",IF(Aloitus_Start!$D$1="","",IF(C318="",IF(Aloitus_Start!$D$1="Suomi","Tieto puuttuu : "&amp;$A318,IF(Aloitus_Start!$D$1="Svenska","Information saknas : "&amp;$A318)),"")))</f>
        <v/>
      </c>
    </row>
    <row r="319" spans="1:7" x14ac:dyDescent="0.2">
      <c r="A319" s="37" t="str">
        <f ca="1">IF(Testitaulu_Testtabell!$B$2="","",IF(Testitaulu_Testtabell!A323="","",IF(Asetukset!$B$26=(MID(CELL("filename",A318),FIND("]",CELL("filename",A318))+1,255)),Testitaulu_Testtabell!A323,"")))</f>
        <v/>
      </c>
      <c r="B319" s="19" t="str">
        <f ca="1">IF(Testitaulu_Testtabell!$B$2="","",IF(Testitaulu_Testtabell!B323="","",IF(Asetukset!$B$26=(MID(CELL("filename",B318),FIND("]",CELL("filename",B318))+1,255)),Testitaulu_Testtabell!B323,"")))</f>
        <v/>
      </c>
      <c r="C319" s="38" t="str">
        <f ca="1">IF(Testitaulu_Testtabell!$B$2="","",IF(Testitaulu_Testtabell!C323="","",IF(Asetukset!$B$26=(MID(CELL("filename",C318),FIND("]",CELL("filename",C318))+1,255)),Testitaulu_Testtabell!C323,"")))</f>
        <v/>
      </c>
      <c r="D319" s="19" t="str">
        <f>IF(Aloitus_Start!$D$1="","",IF(B319="","",IF(C319="","",C319-B319)))</f>
        <v/>
      </c>
      <c r="E319" s="45" t="str">
        <f>IF(Aloitus_Start!$D$1="","",IF(B319="","",IF(B319=0,"",IF(B319=" ","",IF(C319="","",(C319/B319)-1)))))</f>
        <v/>
      </c>
      <c r="F319" s="19" t="str">
        <f ca="1">IF($A$3="","",IF(Aloitus_Start!$D$1="","",IF(B319="",IF(Aloitus_Start!$D$1="Suomi","Tieto puuttuu : "&amp;$A319,IF(Aloitus_Start!$D$1="Svenska","Information saknas : "&amp;$A319)),"")))</f>
        <v/>
      </c>
      <c r="G319" s="19" t="str">
        <f ca="1">IF($A$3="","",IF(Aloitus_Start!$D$1="","",IF(C319="",IF(Aloitus_Start!$D$1="Suomi","Tieto puuttuu : "&amp;$A319,IF(Aloitus_Start!$D$1="Svenska","Information saknas : "&amp;$A319)),"")))</f>
        <v/>
      </c>
    </row>
    <row r="320" spans="1:7" x14ac:dyDescent="0.2">
      <c r="A320" s="37" t="str">
        <f ca="1">IF(Testitaulu_Testtabell!$B$2="","",IF(Testitaulu_Testtabell!A324="","",IF(Asetukset!$B$26=(MID(CELL("filename",A319),FIND("]",CELL("filename",A319))+1,255)),Testitaulu_Testtabell!A324,"")))</f>
        <v/>
      </c>
      <c r="B320" s="19" t="str">
        <f ca="1">IF(Testitaulu_Testtabell!$B$2="","",IF(Testitaulu_Testtabell!B324="","",IF(Asetukset!$B$26=(MID(CELL("filename",B319),FIND("]",CELL("filename",B319))+1,255)),Testitaulu_Testtabell!B324,"")))</f>
        <v/>
      </c>
      <c r="C320" s="38" t="str">
        <f ca="1">IF(Testitaulu_Testtabell!$B$2="","",IF(Testitaulu_Testtabell!C324="","",IF(Asetukset!$B$26=(MID(CELL("filename",C319),FIND("]",CELL("filename",C319))+1,255)),Testitaulu_Testtabell!C324,"")))</f>
        <v/>
      </c>
      <c r="D320" s="19" t="str">
        <f>IF(Aloitus_Start!$D$1="","",IF(B320="","",IF(C320="","",C320-B320)))</f>
        <v/>
      </c>
      <c r="E320" s="45" t="str">
        <f>IF(Aloitus_Start!$D$1="","",IF(B320="","",IF(B320=0,"",IF(B320=" ","",IF(C320="","",(C320/B320)-1)))))</f>
        <v/>
      </c>
      <c r="F320" s="19" t="str">
        <f ca="1">IF($A$3="","",IF(Aloitus_Start!$D$1="","",IF(B320="",IF(Aloitus_Start!$D$1="Suomi","Tieto puuttuu : "&amp;$A320,IF(Aloitus_Start!$D$1="Svenska","Information saknas : "&amp;$A320)),"")))</f>
        <v/>
      </c>
      <c r="G320" s="19" t="str">
        <f ca="1">IF($A$3="","",IF(Aloitus_Start!$D$1="","",IF(C320="",IF(Aloitus_Start!$D$1="Suomi","Tieto puuttuu : "&amp;$A320,IF(Aloitus_Start!$D$1="Svenska","Information saknas : "&amp;$A320)),"")))</f>
        <v/>
      </c>
    </row>
    <row r="321" spans="1:7" x14ac:dyDescent="0.2">
      <c r="A321" s="37" t="str">
        <f ca="1">IF(Testitaulu_Testtabell!$B$2="","",IF(Testitaulu_Testtabell!A325="","",IF(Asetukset!$B$26=(MID(CELL("filename",A320),FIND("]",CELL("filename",A320))+1,255)),Testitaulu_Testtabell!A325,"")))</f>
        <v/>
      </c>
      <c r="B321" s="19" t="str">
        <f ca="1">IF(Testitaulu_Testtabell!$B$2="","",IF(Testitaulu_Testtabell!B325="","",IF(Asetukset!$B$26=(MID(CELL("filename",B320),FIND("]",CELL("filename",B320))+1,255)),Testitaulu_Testtabell!B325,"")))</f>
        <v/>
      </c>
      <c r="C321" s="38" t="str">
        <f ca="1">IF(Testitaulu_Testtabell!$B$2="","",IF(Testitaulu_Testtabell!C325="","",IF(Asetukset!$B$26=(MID(CELL("filename",C320),FIND("]",CELL("filename",C320))+1,255)),Testitaulu_Testtabell!C325,"")))</f>
        <v/>
      </c>
      <c r="D321" s="19" t="str">
        <f>IF(Aloitus_Start!$D$1="","",IF(B321="","",IF(C321="","",C321-B321)))</f>
        <v/>
      </c>
      <c r="E321" s="45" t="str">
        <f>IF(Aloitus_Start!$D$1="","",IF(B321="","",IF(B321=0,"",IF(B321=" ","",IF(C321="","",(C321/B321)-1)))))</f>
        <v/>
      </c>
      <c r="F321" s="19" t="str">
        <f ca="1">IF($A$3="","",IF(Aloitus_Start!$D$1="","",IF(B321="",IF(Aloitus_Start!$D$1="Suomi","Tieto puuttuu : "&amp;$A321,IF(Aloitus_Start!$D$1="Svenska","Information saknas : "&amp;$A321)),"")))</f>
        <v/>
      </c>
      <c r="G321" s="19" t="str">
        <f ca="1">IF($A$3="","",IF(Aloitus_Start!$D$1="","",IF(C321="",IF(Aloitus_Start!$D$1="Suomi","Tieto puuttuu : "&amp;$A321,IF(Aloitus_Start!$D$1="Svenska","Information saknas : "&amp;$A321)),"")))</f>
        <v/>
      </c>
    </row>
    <row r="322" spans="1:7" x14ac:dyDescent="0.2">
      <c r="A322" s="37" t="str">
        <f ca="1">IF(Testitaulu_Testtabell!$B$2="","",IF(Testitaulu_Testtabell!A326="","",IF(Asetukset!$B$26=(MID(CELL("filename",A321),FIND("]",CELL("filename",A321))+1,255)),Testitaulu_Testtabell!A326,"")))</f>
        <v/>
      </c>
      <c r="B322" s="19" t="str">
        <f ca="1">IF(Testitaulu_Testtabell!$B$2="","",IF(Testitaulu_Testtabell!B326="","",IF(Asetukset!$B$26=(MID(CELL("filename",B321),FIND("]",CELL("filename",B321))+1,255)),Testitaulu_Testtabell!B326,"")))</f>
        <v/>
      </c>
      <c r="C322" s="38" t="str">
        <f ca="1">IF(Testitaulu_Testtabell!$B$2="","",IF(Testitaulu_Testtabell!C326="","",IF(Asetukset!$B$26=(MID(CELL("filename",C321),FIND("]",CELL("filename",C321))+1,255)),Testitaulu_Testtabell!C326,"")))</f>
        <v/>
      </c>
      <c r="D322" s="19" t="str">
        <f>IF(Aloitus_Start!$D$1="","",IF(B322="","",IF(C322="","",C322-B322)))</f>
        <v/>
      </c>
      <c r="E322" s="45" t="str">
        <f>IF(Aloitus_Start!$D$1="","",IF(B322="","",IF(B322=0,"",IF(B322=" ","",IF(C322="","",(C322/B322)-1)))))</f>
        <v/>
      </c>
      <c r="F322" s="19" t="str">
        <f ca="1">IF($A$3="","",IF(Aloitus_Start!$D$1="","",IF(B322="",IF(Aloitus_Start!$D$1="Suomi","Tieto puuttuu : "&amp;$A322,IF(Aloitus_Start!$D$1="Svenska","Information saknas : "&amp;$A322)),"")))</f>
        <v/>
      </c>
      <c r="G322" s="19" t="str">
        <f ca="1">IF($A$3="","",IF(Aloitus_Start!$D$1="","",IF(C322="",IF(Aloitus_Start!$D$1="Suomi","Tieto puuttuu : "&amp;$A322,IF(Aloitus_Start!$D$1="Svenska","Information saknas : "&amp;$A322)),"")))</f>
        <v/>
      </c>
    </row>
    <row r="323" spans="1:7" x14ac:dyDescent="0.2">
      <c r="A323" s="37" t="str">
        <f ca="1">IF(Testitaulu_Testtabell!$B$2="","",IF(Testitaulu_Testtabell!A327="","",IF(Asetukset!$B$26=(MID(CELL("filename",A322),FIND("]",CELL("filename",A322))+1,255)),Testitaulu_Testtabell!A327,"")))</f>
        <v/>
      </c>
      <c r="B323" s="19" t="str">
        <f ca="1">IF(Testitaulu_Testtabell!$B$2="","",IF(Testitaulu_Testtabell!B327="","",IF(Asetukset!$B$26=(MID(CELL("filename",B322),FIND("]",CELL("filename",B322))+1,255)),Testitaulu_Testtabell!B327,"")))</f>
        <v/>
      </c>
      <c r="C323" s="38" t="str">
        <f ca="1">IF(Testitaulu_Testtabell!$B$2="","",IF(Testitaulu_Testtabell!C327="","",IF(Asetukset!$B$26=(MID(CELL("filename",C322),FIND("]",CELL("filename",C322))+1,255)),Testitaulu_Testtabell!C327,"")))</f>
        <v/>
      </c>
      <c r="D323" s="19" t="str">
        <f>IF(Aloitus_Start!$D$1="","",IF(B323="","",IF(C323="","",C323-B323)))</f>
        <v/>
      </c>
      <c r="E323" s="45" t="str">
        <f>IF(Aloitus_Start!$D$1="","",IF(B323="","",IF(B323=0,"",IF(B323=" ","",IF(C323="","",(C323/B323)-1)))))</f>
        <v/>
      </c>
      <c r="F323" s="19" t="str">
        <f ca="1">IF($A$3="","",IF(Aloitus_Start!$D$1="","",IF(B323="",IF(Aloitus_Start!$D$1="Suomi","Tieto puuttuu : "&amp;$A323,IF(Aloitus_Start!$D$1="Svenska","Information saknas : "&amp;$A323)),"")))</f>
        <v/>
      </c>
      <c r="G323" s="19" t="str">
        <f ca="1">IF($A$3="","",IF(Aloitus_Start!$D$1="","",IF(C323="",IF(Aloitus_Start!$D$1="Suomi","Tieto puuttuu : "&amp;$A323,IF(Aloitus_Start!$D$1="Svenska","Information saknas : "&amp;$A323)),"")))</f>
        <v/>
      </c>
    </row>
    <row r="324" spans="1:7" x14ac:dyDescent="0.2">
      <c r="A324" s="37" t="str">
        <f ca="1">IF(Testitaulu_Testtabell!$B$2="","",IF(Testitaulu_Testtabell!A328="","",IF(Asetukset!$B$26=(MID(CELL("filename",A323),FIND("]",CELL("filename",A323))+1,255)),Testitaulu_Testtabell!A328,"")))</f>
        <v/>
      </c>
      <c r="B324" s="19" t="str">
        <f ca="1">IF(Testitaulu_Testtabell!$B$2="","",IF(Testitaulu_Testtabell!B328="","",IF(Asetukset!$B$26=(MID(CELL("filename",B323),FIND("]",CELL("filename",B323))+1,255)),Testitaulu_Testtabell!B328,"")))</f>
        <v/>
      </c>
      <c r="C324" s="38" t="str">
        <f ca="1">IF(Testitaulu_Testtabell!$B$2="","",IF(Testitaulu_Testtabell!C328="","",IF(Asetukset!$B$26=(MID(CELL("filename",C323),FIND("]",CELL("filename",C323))+1,255)),Testitaulu_Testtabell!C328,"")))</f>
        <v/>
      </c>
      <c r="D324" s="19" t="str">
        <f>IF(Aloitus_Start!$D$1="","",IF(B324="","",IF(C324="","",C324-B324)))</f>
        <v/>
      </c>
      <c r="E324" s="45" t="str">
        <f>IF(Aloitus_Start!$D$1="","",IF(B324="","",IF(B324=0,"",IF(B324=" ","",IF(C324="","",(C324/B324)-1)))))</f>
        <v/>
      </c>
      <c r="F324" s="19" t="str">
        <f ca="1">IF($A$3="","",IF(Aloitus_Start!$D$1="","",IF(B324="",IF(Aloitus_Start!$D$1="Suomi","Tieto puuttuu : "&amp;$A324,IF(Aloitus_Start!$D$1="Svenska","Information saknas : "&amp;$A324)),"")))</f>
        <v/>
      </c>
      <c r="G324" s="19" t="str">
        <f ca="1">IF($A$3="","",IF(Aloitus_Start!$D$1="","",IF(C324="",IF(Aloitus_Start!$D$1="Suomi","Tieto puuttuu : "&amp;$A324,IF(Aloitus_Start!$D$1="Svenska","Information saknas : "&amp;$A324)),"")))</f>
        <v/>
      </c>
    </row>
    <row r="325" spans="1:7" x14ac:dyDescent="0.2">
      <c r="A325" s="37" t="str">
        <f ca="1">IF(Testitaulu_Testtabell!$B$2="","",IF(Testitaulu_Testtabell!A329="","",IF(Asetukset!$B$26=(MID(CELL("filename",A324),FIND("]",CELL("filename",A324))+1,255)),Testitaulu_Testtabell!A329,"")))</f>
        <v/>
      </c>
      <c r="B325" s="19" t="str">
        <f ca="1">IF(Testitaulu_Testtabell!$B$2="","",IF(Testitaulu_Testtabell!B329="","",IF(Asetukset!$B$26=(MID(CELL("filename",B324),FIND("]",CELL("filename",B324))+1,255)),Testitaulu_Testtabell!B329,"")))</f>
        <v/>
      </c>
      <c r="C325" s="38" t="str">
        <f ca="1">IF(Testitaulu_Testtabell!$B$2="","",IF(Testitaulu_Testtabell!C329="","",IF(Asetukset!$B$26=(MID(CELL("filename",C324),FIND("]",CELL("filename",C324))+1,255)),Testitaulu_Testtabell!C329,"")))</f>
        <v/>
      </c>
      <c r="D325" s="19" t="str">
        <f>IF(Aloitus_Start!$D$1="","",IF(B325="","",IF(C325="","",C325-B325)))</f>
        <v/>
      </c>
      <c r="E325" s="45" t="str">
        <f>IF(Aloitus_Start!$D$1="","",IF(B325="","",IF(B325=0,"",IF(B325=" ","",IF(C325="","",(C325/B325)-1)))))</f>
        <v/>
      </c>
      <c r="F325" s="19" t="str">
        <f ca="1">IF($A$3="","",IF(Aloitus_Start!$D$1="","",IF(B325="",IF(Aloitus_Start!$D$1="Suomi","Tieto puuttuu : "&amp;$A325,IF(Aloitus_Start!$D$1="Svenska","Information saknas : "&amp;$A325)),"")))</f>
        <v/>
      </c>
      <c r="G325" s="19" t="str">
        <f ca="1">IF($A$3="","",IF(Aloitus_Start!$D$1="","",IF(C325="",IF(Aloitus_Start!$D$1="Suomi","Tieto puuttuu : "&amp;$A325,IF(Aloitus_Start!$D$1="Svenska","Information saknas : "&amp;$A325)),"")))</f>
        <v/>
      </c>
    </row>
    <row r="326" spans="1:7" x14ac:dyDescent="0.2">
      <c r="A326" s="37" t="str">
        <f ca="1">IF(Testitaulu_Testtabell!$B$2="","",IF(Testitaulu_Testtabell!A330="","",IF(Asetukset!$B$26=(MID(CELL("filename",A325),FIND("]",CELL("filename",A325))+1,255)),Testitaulu_Testtabell!A330,"")))</f>
        <v/>
      </c>
      <c r="B326" s="19" t="str">
        <f ca="1">IF(Testitaulu_Testtabell!$B$2="","",IF(Testitaulu_Testtabell!B330="","",IF(Asetukset!$B$26=(MID(CELL("filename",B325),FIND("]",CELL("filename",B325))+1,255)),Testitaulu_Testtabell!B330,"")))</f>
        <v/>
      </c>
      <c r="C326" s="38" t="str">
        <f ca="1">IF(Testitaulu_Testtabell!$B$2="","",IF(Testitaulu_Testtabell!C330="","",IF(Asetukset!$B$26=(MID(CELL("filename",C325),FIND("]",CELL("filename",C325))+1,255)),Testitaulu_Testtabell!C330,"")))</f>
        <v/>
      </c>
      <c r="D326" s="19" t="str">
        <f>IF(Aloitus_Start!$D$1="","",IF(B326="","",IF(C326="","",C326-B326)))</f>
        <v/>
      </c>
      <c r="E326" s="45" t="str">
        <f>IF(Aloitus_Start!$D$1="","",IF(B326="","",IF(B326=0,"",IF(B326=" ","",IF(C326="","",(C326/B326)-1)))))</f>
        <v/>
      </c>
      <c r="F326" s="19" t="str">
        <f ca="1">IF($A$3="","",IF(Aloitus_Start!$D$1="","",IF(B326="",IF(Aloitus_Start!$D$1="Suomi","Tieto puuttuu : "&amp;$A326,IF(Aloitus_Start!$D$1="Svenska","Information saknas : "&amp;$A326)),"")))</f>
        <v/>
      </c>
      <c r="G326" s="19" t="str">
        <f ca="1">IF($A$3="","",IF(Aloitus_Start!$D$1="","",IF(C326="",IF(Aloitus_Start!$D$1="Suomi","Tieto puuttuu : "&amp;$A326,IF(Aloitus_Start!$D$1="Svenska","Information saknas : "&amp;$A326)),"")))</f>
        <v/>
      </c>
    </row>
    <row r="327" spans="1:7" x14ac:dyDescent="0.2">
      <c r="A327" s="37" t="str">
        <f ca="1">IF(Testitaulu_Testtabell!$B$2="","",IF(Testitaulu_Testtabell!A331="","",IF(Asetukset!$B$26=(MID(CELL("filename",A326),FIND("]",CELL("filename",A326))+1,255)),Testitaulu_Testtabell!A331,"")))</f>
        <v/>
      </c>
      <c r="B327" s="19" t="str">
        <f ca="1">IF(Testitaulu_Testtabell!$B$2="","",IF(Testitaulu_Testtabell!B331="","",IF(Asetukset!$B$26=(MID(CELL("filename",B326),FIND("]",CELL("filename",B326))+1,255)),Testitaulu_Testtabell!B331,"")))</f>
        <v/>
      </c>
      <c r="C327" s="38" t="str">
        <f ca="1">IF(Testitaulu_Testtabell!$B$2="","",IF(Testitaulu_Testtabell!C331="","",IF(Asetukset!$B$26=(MID(CELL("filename",C326),FIND("]",CELL("filename",C326))+1,255)),Testitaulu_Testtabell!C331,"")))</f>
        <v/>
      </c>
      <c r="D327" s="19" t="str">
        <f>IF(Aloitus_Start!$D$1="","",IF(B327="","",IF(C327="","",C327-B327)))</f>
        <v/>
      </c>
      <c r="E327" s="45" t="str">
        <f>IF(Aloitus_Start!$D$1="","",IF(B327="","",IF(B327=0,"",IF(B327=" ","",IF(C327="","",(C327/B327)-1)))))</f>
        <v/>
      </c>
      <c r="F327" s="19" t="str">
        <f ca="1">IF($A$3="","",IF(Aloitus_Start!$D$1="","",IF(B327="",IF(Aloitus_Start!$D$1="Suomi","Tieto puuttuu : "&amp;$A327,IF(Aloitus_Start!$D$1="Svenska","Information saknas : "&amp;$A327)),"")))</f>
        <v/>
      </c>
      <c r="G327" s="19" t="str">
        <f ca="1">IF($A$3="","",IF(Aloitus_Start!$D$1="","",IF(C327="",IF(Aloitus_Start!$D$1="Suomi","Tieto puuttuu : "&amp;$A327,IF(Aloitus_Start!$D$1="Svenska","Information saknas : "&amp;$A327)),"")))</f>
        <v/>
      </c>
    </row>
    <row r="328" spans="1:7" x14ac:dyDescent="0.2">
      <c r="A328" s="37" t="str">
        <f ca="1">IF(Testitaulu_Testtabell!$B$2="","",IF(Testitaulu_Testtabell!A332="","",IF(Asetukset!$B$26=(MID(CELL("filename",A327),FIND("]",CELL("filename",A327))+1,255)),Testitaulu_Testtabell!A332,"")))</f>
        <v/>
      </c>
      <c r="B328" s="19" t="str">
        <f ca="1">IF(Testitaulu_Testtabell!$B$2="","",IF(Testitaulu_Testtabell!B332="","",IF(Asetukset!$B$26=(MID(CELL("filename",B327),FIND("]",CELL("filename",B327))+1,255)),Testitaulu_Testtabell!B332,"")))</f>
        <v/>
      </c>
      <c r="C328" s="38" t="str">
        <f ca="1">IF(Testitaulu_Testtabell!$B$2="","",IF(Testitaulu_Testtabell!C332="","",IF(Asetukset!$B$26=(MID(CELL("filename",C327),FIND("]",CELL("filename",C327))+1,255)),Testitaulu_Testtabell!C332,"")))</f>
        <v/>
      </c>
      <c r="D328" s="19" t="str">
        <f>IF(Aloitus_Start!$D$1="","",IF(B328="","",IF(C328="","",C328-B328)))</f>
        <v/>
      </c>
      <c r="E328" s="45" t="str">
        <f>IF(Aloitus_Start!$D$1="","",IF(B328="","",IF(B328=0,"",IF(B328=" ","",IF(C328="","",(C328/B328)-1)))))</f>
        <v/>
      </c>
      <c r="F328" s="19" t="str">
        <f ca="1">IF($A$3="","",IF(Aloitus_Start!$D$1="","",IF(B328="",IF(Aloitus_Start!$D$1="Suomi","Tieto puuttuu : "&amp;$A328,IF(Aloitus_Start!$D$1="Svenska","Information saknas : "&amp;$A328)),"")))</f>
        <v/>
      </c>
      <c r="G328" s="19" t="str">
        <f ca="1">IF($A$3="","",IF(Aloitus_Start!$D$1="","",IF(C328="",IF(Aloitus_Start!$D$1="Suomi","Tieto puuttuu : "&amp;$A328,IF(Aloitus_Start!$D$1="Svenska","Information saknas : "&amp;$A328)),"")))</f>
        <v/>
      </c>
    </row>
    <row r="329" spans="1:7" x14ac:dyDescent="0.2">
      <c r="A329" s="37" t="str">
        <f ca="1">IF(Testitaulu_Testtabell!$B$2="","",IF(Testitaulu_Testtabell!A333="","",IF(Asetukset!$B$26=(MID(CELL("filename",A328),FIND("]",CELL("filename",A328))+1,255)),Testitaulu_Testtabell!A333,"")))</f>
        <v/>
      </c>
      <c r="B329" s="19" t="str">
        <f ca="1">IF(Testitaulu_Testtabell!$B$2="","",IF(Testitaulu_Testtabell!B333="","",IF(Asetukset!$B$26=(MID(CELL("filename",B328),FIND("]",CELL("filename",B328))+1,255)),Testitaulu_Testtabell!B333,"")))</f>
        <v/>
      </c>
      <c r="C329" s="38" t="str">
        <f ca="1">IF(Testitaulu_Testtabell!$B$2="","",IF(Testitaulu_Testtabell!C333="","",IF(Asetukset!$B$26=(MID(CELL("filename",C328),FIND("]",CELL("filename",C328))+1,255)),Testitaulu_Testtabell!C333,"")))</f>
        <v/>
      </c>
      <c r="D329" s="19" t="str">
        <f>IF(Aloitus_Start!$D$1="","",IF(B329="","",IF(C329="","",C329-B329)))</f>
        <v/>
      </c>
      <c r="E329" s="45" t="str">
        <f>IF(Aloitus_Start!$D$1="","",IF(B329="","",IF(B329=0,"",IF(B329=" ","",IF(C329="","",(C329/B329)-1)))))</f>
        <v/>
      </c>
      <c r="F329" s="19" t="str">
        <f ca="1">IF($A$3="","",IF(Aloitus_Start!$D$1="","",IF(B329="",IF(Aloitus_Start!$D$1="Suomi","Tieto puuttuu : "&amp;$A329,IF(Aloitus_Start!$D$1="Svenska","Information saknas : "&amp;$A329)),"")))</f>
        <v/>
      </c>
      <c r="G329" s="19" t="str">
        <f ca="1">IF($A$3="","",IF(Aloitus_Start!$D$1="","",IF(C329="",IF(Aloitus_Start!$D$1="Suomi","Tieto puuttuu : "&amp;$A329,IF(Aloitus_Start!$D$1="Svenska","Information saknas : "&amp;$A329)),"")))</f>
        <v/>
      </c>
    </row>
    <row r="330" spans="1:7" x14ac:dyDescent="0.2">
      <c r="A330" s="37" t="str">
        <f ca="1">IF(Testitaulu_Testtabell!$B$2="","",IF(Testitaulu_Testtabell!A334="","",IF(Asetukset!$B$26=(MID(CELL("filename",A329),FIND("]",CELL("filename",A329))+1,255)),Testitaulu_Testtabell!A334,"")))</f>
        <v/>
      </c>
      <c r="B330" s="19" t="str">
        <f ca="1">IF(Testitaulu_Testtabell!$B$2="","",IF(Testitaulu_Testtabell!B334="","",IF(Asetukset!$B$26=(MID(CELL("filename",B329),FIND("]",CELL("filename",B329))+1,255)),Testitaulu_Testtabell!B334,"")))</f>
        <v/>
      </c>
      <c r="C330" s="38" t="str">
        <f ca="1">IF(Testitaulu_Testtabell!$B$2="","",IF(Testitaulu_Testtabell!C334="","",IF(Asetukset!$B$26=(MID(CELL("filename",C329),FIND("]",CELL("filename",C329))+1,255)),Testitaulu_Testtabell!C334,"")))</f>
        <v/>
      </c>
      <c r="D330" s="19" t="str">
        <f>IF(Aloitus_Start!$D$1="","",IF(B330="","",IF(C330="","",C330-B330)))</f>
        <v/>
      </c>
      <c r="E330" s="45" t="str">
        <f>IF(Aloitus_Start!$D$1="","",IF(B330="","",IF(B330=0,"",IF(B330=" ","",IF(C330="","",(C330/B330)-1)))))</f>
        <v/>
      </c>
      <c r="F330" s="19" t="str">
        <f ca="1">IF($A$3="","",IF(Aloitus_Start!$D$1="","",IF(B330="",IF(Aloitus_Start!$D$1="Suomi","Tieto puuttuu : "&amp;$A330,IF(Aloitus_Start!$D$1="Svenska","Information saknas : "&amp;$A330)),"")))</f>
        <v/>
      </c>
      <c r="G330" s="19" t="str">
        <f ca="1">IF($A$3="","",IF(Aloitus_Start!$D$1="","",IF(C330="",IF(Aloitus_Start!$D$1="Suomi","Tieto puuttuu : "&amp;$A330,IF(Aloitus_Start!$D$1="Svenska","Information saknas : "&amp;$A330)),"")))</f>
        <v/>
      </c>
    </row>
    <row r="331" spans="1:7" x14ac:dyDescent="0.2">
      <c r="A331" s="37" t="str">
        <f ca="1">IF(Testitaulu_Testtabell!$B$2="","",IF(Testitaulu_Testtabell!A335="","",IF(Asetukset!$B$26=(MID(CELL("filename",A330),FIND("]",CELL("filename",A330))+1,255)),Testitaulu_Testtabell!A335,"")))</f>
        <v/>
      </c>
      <c r="B331" s="19" t="str">
        <f ca="1">IF(Testitaulu_Testtabell!$B$2="","",IF(Testitaulu_Testtabell!B335="","",IF(Asetukset!$B$26=(MID(CELL("filename",B330),FIND("]",CELL("filename",B330))+1,255)),Testitaulu_Testtabell!B335,"")))</f>
        <v/>
      </c>
      <c r="C331" s="38" t="str">
        <f ca="1">IF(Testitaulu_Testtabell!$B$2="","",IF(Testitaulu_Testtabell!C335="","",IF(Asetukset!$B$26=(MID(CELL("filename",C330),FIND("]",CELL("filename",C330))+1,255)),Testitaulu_Testtabell!C335,"")))</f>
        <v/>
      </c>
      <c r="D331" s="19" t="str">
        <f>IF(Aloitus_Start!$D$1="","",IF(B331="","",IF(C331="","",C331-B331)))</f>
        <v/>
      </c>
      <c r="E331" s="45" t="str">
        <f>IF(Aloitus_Start!$D$1="","",IF(B331="","",IF(B331=0,"",IF(B331=" ","",IF(C331="","",(C331/B331)-1)))))</f>
        <v/>
      </c>
      <c r="F331" s="19" t="str">
        <f ca="1">IF($A$3="","",IF(Aloitus_Start!$D$1="","",IF(B331="",IF(Aloitus_Start!$D$1="Suomi","Tieto puuttuu : "&amp;$A331,IF(Aloitus_Start!$D$1="Svenska","Information saknas : "&amp;$A331)),"")))</f>
        <v/>
      </c>
      <c r="G331" s="19" t="str">
        <f ca="1">IF($A$3="","",IF(Aloitus_Start!$D$1="","",IF(C331="",IF(Aloitus_Start!$D$1="Suomi","Tieto puuttuu : "&amp;$A331,IF(Aloitus_Start!$D$1="Svenska","Information saknas : "&amp;$A331)),"")))</f>
        <v/>
      </c>
    </row>
    <row r="332" spans="1:7" x14ac:dyDescent="0.2">
      <c r="A332" s="37" t="str">
        <f ca="1">IF(Testitaulu_Testtabell!$B$2="","",IF(Testitaulu_Testtabell!A336="","",IF(Asetukset!$B$26=(MID(CELL("filename",A331),FIND("]",CELL("filename",A331))+1,255)),Testitaulu_Testtabell!A336,"")))</f>
        <v/>
      </c>
      <c r="B332" s="19" t="str">
        <f ca="1">IF(Testitaulu_Testtabell!$B$2="","",IF(Testitaulu_Testtabell!B336="","",IF(Asetukset!$B$26=(MID(CELL("filename",B331),FIND("]",CELL("filename",B331))+1,255)),Testitaulu_Testtabell!B336,"")))</f>
        <v/>
      </c>
      <c r="C332" s="38" t="str">
        <f ca="1">IF(Testitaulu_Testtabell!$B$2="","",IF(Testitaulu_Testtabell!C336="","",IF(Asetukset!$B$26=(MID(CELL("filename",C331),FIND("]",CELL("filename",C331))+1,255)),Testitaulu_Testtabell!C336,"")))</f>
        <v/>
      </c>
      <c r="D332" s="19" t="str">
        <f>IF(Aloitus_Start!$D$1="","",IF(B332="","",IF(C332="","",C332-B332)))</f>
        <v/>
      </c>
      <c r="E332" s="45" t="str">
        <f>IF(Aloitus_Start!$D$1="","",IF(B332="","",IF(B332=0,"",IF(B332=" ","",IF(C332="","",(C332/B332)-1)))))</f>
        <v/>
      </c>
      <c r="F332" s="19" t="str">
        <f ca="1">IF($A$3="","",IF(Aloitus_Start!$D$1="","",IF(B332="",IF(Aloitus_Start!$D$1="Suomi","Tieto puuttuu : "&amp;$A332,IF(Aloitus_Start!$D$1="Svenska","Information saknas : "&amp;$A332)),"")))</f>
        <v/>
      </c>
      <c r="G332" s="19" t="str">
        <f ca="1">IF($A$3="","",IF(Aloitus_Start!$D$1="","",IF(C332="",IF(Aloitus_Start!$D$1="Suomi","Tieto puuttuu : "&amp;$A332,IF(Aloitus_Start!$D$1="Svenska","Information saknas : "&amp;$A332)),"")))</f>
        <v/>
      </c>
    </row>
    <row r="333" spans="1:7" x14ac:dyDescent="0.2">
      <c r="A333" s="37" t="str">
        <f ca="1">IF(Testitaulu_Testtabell!$B$2="","",IF(Testitaulu_Testtabell!A337="","",IF(Asetukset!$B$26=(MID(CELL("filename",A332),FIND("]",CELL("filename",A332))+1,255)),Testitaulu_Testtabell!A337,"")))</f>
        <v/>
      </c>
      <c r="B333" s="19" t="str">
        <f ca="1">IF(Testitaulu_Testtabell!$B$2="","",IF(Testitaulu_Testtabell!B337="","",IF(Asetukset!$B$26=(MID(CELL("filename",B332),FIND("]",CELL("filename",B332))+1,255)),Testitaulu_Testtabell!B337,"")))</f>
        <v/>
      </c>
      <c r="C333" s="38" t="str">
        <f ca="1">IF(Testitaulu_Testtabell!$B$2="","",IF(Testitaulu_Testtabell!C337="","",IF(Asetukset!$B$26=(MID(CELL("filename",C332),FIND("]",CELL("filename",C332))+1,255)),Testitaulu_Testtabell!C337,"")))</f>
        <v/>
      </c>
      <c r="D333" s="19" t="str">
        <f>IF(Aloitus_Start!$D$1="","",IF(B333="","",IF(C333="","",C333-B333)))</f>
        <v/>
      </c>
      <c r="E333" s="45" t="str">
        <f>IF(Aloitus_Start!$D$1="","",IF(B333="","",IF(B333=0,"",IF(B333=" ","",IF(C333="","",(C333/B333)-1)))))</f>
        <v/>
      </c>
      <c r="F333" s="19" t="str">
        <f ca="1">IF($A$3="","",IF(Aloitus_Start!$D$1="","",IF(B333="",IF(Aloitus_Start!$D$1="Suomi","Tieto puuttuu : "&amp;$A333,IF(Aloitus_Start!$D$1="Svenska","Information saknas : "&amp;$A333)),"")))</f>
        <v/>
      </c>
      <c r="G333" s="19" t="str">
        <f ca="1">IF($A$3="","",IF(Aloitus_Start!$D$1="","",IF(C333="",IF(Aloitus_Start!$D$1="Suomi","Tieto puuttuu : "&amp;$A333,IF(Aloitus_Start!$D$1="Svenska","Information saknas : "&amp;$A333)),"")))</f>
        <v/>
      </c>
    </row>
    <row r="334" spans="1:7" x14ac:dyDescent="0.2">
      <c r="A334" s="37" t="str">
        <f ca="1">IF(Testitaulu_Testtabell!$B$2="","",IF(Testitaulu_Testtabell!A338="","",IF(Asetukset!$B$26=(MID(CELL("filename",A333),FIND("]",CELL("filename",A333))+1,255)),Testitaulu_Testtabell!A338,"")))</f>
        <v/>
      </c>
      <c r="B334" s="19" t="str">
        <f ca="1">IF(Testitaulu_Testtabell!$B$2="","",IF(Testitaulu_Testtabell!B338="","",IF(Asetukset!$B$26=(MID(CELL("filename",B333),FIND("]",CELL("filename",B333))+1,255)),Testitaulu_Testtabell!B338,"")))</f>
        <v/>
      </c>
      <c r="C334" s="38" t="str">
        <f ca="1">IF(Testitaulu_Testtabell!$B$2="","",IF(Testitaulu_Testtabell!C338="","",IF(Asetukset!$B$26=(MID(CELL("filename",C333),FIND("]",CELL("filename",C333))+1,255)),Testitaulu_Testtabell!C338,"")))</f>
        <v/>
      </c>
      <c r="D334" s="19" t="str">
        <f>IF(Aloitus_Start!$D$1="","",IF(B334="","",IF(C334="","",C334-B334)))</f>
        <v/>
      </c>
      <c r="E334" s="45" t="str">
        <f>IF(Aloitus_Start!$D$1="","",IF(B334="","",IF(B334=0,"",IF(B334=" ","",IF(C334="","",(C334/B334)-1)))))</f>
        <v/>
      </c>
      <c r="F334" s="19" t="str">
        <f ca="1">IF($A$3="","",IF(Aloitus_Start!$D$1="","",IF(B334="",IF(Aloitus_Start!$D$1="Suomi","Tieto puuttuu : "&amp;$A334,IF(Aloitus_Start!$D$1="Svenska","Information saknas : "&amp;$A334)),"")))</f>
        <v/>
      </c>
      <c r="G334" s="19" t="str">
        <f ca="1">IF($A$3="","",IF(Aloitus_Start!$D$1="","",IF(C334="",IF(Aloitus_Start!$D$1="Suomi","Tieto puuttuu : "&amp;$A334,IF(Aloitus_Start!$D$1="Svenska","Information saknas : "&amp;$A334)),"")))</f>
        <v/>
      </c>
    </row>
    <row r="335" spans="1:7" x14ac:dyDescent="0.2">
      <c r="A335" s="37" t="str">
        <f ca="1">IF(Testitaulu_Testtabell!$B$2="","",IF(Testitaulu_Testtabell!A339="","",IF(Asetukset!$B$26=(MID(CELL("filename",A334),FIND("]",CELL("filename",A334))+1,255)),Testitaulu_Testtabell!A339,"")))</f>
        <v/>
      </c>
      <c r="B335" s="19" t="str">
        <f ca="1">IF(Testitaulu_Testtabell!$B$2="","",IF(Testitaulu_Testtabell!B339="","",IF(Asetukset!$B$26=(MID(CELL("filename",B334),FIND("]",CELL("filename",B334))+1,255)),Testitaulu_Testtabell!B339,"")))</f>
        <v/>
      </c>
      <c r="C335" s="38" t="str">
        <f ca="1">IF(Testitaulu_Testtabell!$B$2="","",IF(Testitaulu_Testtabell!C339="","",IF(Asetukset!$B$26=(MID(CELL("filename",C334),FIND("]",CELL("filename",C334))+1,255)),Testitaulu_Testtabell!C339,"")))</f>
        <v/>
      </c>
      <c r="D335" s="19" t="str">
        <f>IF(Aloitus_Start!$D$1="","",IF(B335="","",IF(C335="","",C335-B335)))</f>
        <v/>
      </c>
      <c r="E335" s="45" t="str">
        <f>IF(Aloitus_Start!$D$1="","",IF(B335="","",IF(B335=0,"",IF(B335=" ","",IF(C335="","",(C335/B335)-1)))))</f>
        <v/>
      </c>
      <c r="F335" s="19" t="str">
        <f ca="1">IF($A$3="","",IF(Aloitus_Start!$D$1="","",IF(B335="",IF(Aloitus_Start!$D$1="Suomi","Tieto puuttuu : "&amp;$A335,IF(Aloitus_Start!$D$1="Svenska","Information saknas : "&amp;$A335)),"")))</f>
        <v/>
      </c>
      <c r="G335" s="19" t="str">
        <f ca="1">IF($A$3="","",IF(Aloitus_Start!$D$1="","",IF(C335="",IF(Aloitus_Start!$D$1="Suomi","Tieto puuttuu : "&amp;$A335,IF(Aloitus_Start!$D$1="Svenska","Information saknas : "&amp;$A335)),"")))</f>
        <v/>
      </c>
    </row>
    <row r="336" spans="1:7" x14ac:dyDescent="0.2">
      <c r="A336" s="37" t="str">
        <f ca="1">IF(Testitaulu_Testtabell!$B$2="","",IF(Testitaulu_Testtabell!A340="","",IF(Asetukset!$B$26=(MID(CELL("filename",A335),FIND("]",CELL("filename",A335))+1,255)),Testitaulu_Testtabell!A340,"")))</f>
        <v/>
      </c>
      <c r="B336" s="19" t="str">
        <f ca="1">IF(Testitaulu_Testtabell!$B$2="","",IF(Testitaulu_Testtabell!B340="","",IF(Asetukset!$B$26=(MID(CELL("filename",B335),FIND("]",CELL("filename",B335))+1,255)),Testitaulu_Testtabell!B340,"")))</f>
        <v/>
      </c>
      <c r="C336" s="38" t="str">
        <f ca="1">IF(Testitaulu_Testtabell!$B$2="","",IF(Testitaulu_Testtabell!C340="","",IF(Asetukset!$B$26=(MID(CELL("filename",C335),FIND("]",CELL("filename",C335))+1,255)),Testitaulu_Testtabell!C340,"")))</f>
        <v/>
      </c>
      <c r="D336" s="19" t="str">
        <f>IF(Aloitus_Start!$D$1="","",IF(B336="","",IF(C336="","",C336-B336)))</f>
        <v/>
      </c>
      <c r="E336" s="45" t="str">
        <f>IF(Aloitus_Start!$D$1="","",IF(B336="","",IF(B336=0,"",IF(B336=" ","",IF(C336="","",(C336/B336)-1)))))</f>
        <v/>
      </c>
      <c r="F336" s="19" t="str">
        <f ca="1">IF($A$3="","",IF(Aloitus_Start!$D$1="","",IF(B336="",IF(Aloitus_Start!$D$1="Suomi","Tieto puuttuu : "&amp;$A336,IF(Aloitus_Start!$D$1="Svenska","Information saknas : "&amp;$A336)),"")))</f>
        <v/>
      </c>
      <c r="G336" s="19" t="str">
        <f ca="1">IF($A$3="","",IF(Aloitus_Start!$D$1="","",IF(C336="",IF(Aloitus_Start!$D$1="Suomi","Tieto puuttuu : "&amp;$A336,IF(Aloitus_Start!$D$1="Svenska","Information saknas : "&amp;$A336)),"")))</f>
        <v/>
      </c>
    </row>
    <row r="337" spans="1:7" x14ac:dyDescent="0.2">
      <c r="A337" s="37" t="str">
        <f ca="1">IF(Testitaulu_Testtabell!$B$2="","",IF(Testitaulu_Testtabell!A341="","",IF(Asetukset!$B$26=(MID(CELL("filename",A336),FIND("]",CELL("filename",A336))+1,255)),Testitaulu_Testtabell!A341,"")))</f>
        <v/>
      </c>
      <c r="B337" s="19" t="str">
        <f ca="1">IF(Testitaulu_Testtabell!$B$2="","",IF(Testitaulu_Testtabell!B341="","",IF(Asetukset!$B$26=(MID(CELL("filename",B336),FIND("]",CELL("filename",B336))+1,255)),Testitaulu_Testtabell!B341,"")))</f>
        <v/>
      </c>
      <c r="C337" s="38" t="str">
        <f ca="1">IF(Testitaulu_Testtabell!$B$2="","",IF(Testitaulu_Testtabell!C341="","",IF(Asetukset!$B$26=(MID(CELL("filename",C336),FIND("]",CELL("filename",C336))+1,255)),Testitaulu_Testtabell!C341,"")))</f>
        <v/>
      </c>
      <c r="D337" s="19" t="str">
        <f>IF(Aloitus_Start!$D$1="","",IF(B337="","",IF(C337="","",C337-B337)))</f>
        <v/>
      </c>
      <c r="E337" s="45" t="str">
        <f>IF(Aloitus_Start!$D$1="","",IF(B337="","",IF(B337=0,"",IF(B337=" ","",IF(C337="","",(C337/B337)-1)))))</f>
        <v/>
      </c>
      <c r="F337" s="19" t="str">
        <f ca="1">IF($A$3="","",IF(Aloitus_Start!$D$1="","",IF(B337="",IF(Aloitus_Start!$D$1="Suomi","Tieto puuttuu : "&amp;$A337,IF(Aloitus_Start!$D$1="Svenska","Information saknas : "&amp;$A337)),"")))</f>
        <v/>
      </c>
      <c r="G337" s="19" t="str">
        <f ca="1">IF($A$3="","",IF(Aloitus_Start!$D$1="","",IF(C337="",IF(Aloitus_Start!$D$1="Suomi","Tieto puuttuu : "&amp;$A337,IF(Aloitus_Start!$D$1="Svenska","Information saknas : "&amp;$A337)),"")))</f>
        <v/>
      </c>
    </row>
    <row r="338" spans="1:7" x14ac:dyDescent="0.2">
      <c r="A338" s="37" t="str">
        <f ca="1">IF(Testitaulu_Testtabell!$B$2="","",IF(Testitaulu_Testtabell!A342="","",IF(Asetukset!$B$26=(MID(CELL("filename",A337),FIND("]",CELL("filename",A337))+1,255)),Testitaulu_Testtabell!A342,"")))</f>
        <v/>
      </c>
      <c r="B338" s="19" t="str">
        <f ca="1">IF(Testitaulu_Testtabell!$B$2="","",IF(Testitaulu_Testtabell!B342="","",IF(Asetukset!$B$26=(MID(CELL("filename",B337),FIND("]",CELL("filename",B337))+1,255)),Testitaulu_Testtabell!B342,"")))</f>
        <v/>
      </c>
      <c r="C338" s="38" t="str">
        <f ca="1">IF(Testitaulu_Testtabell!$B$2="","",IF(Testitaulu_Testtabell!C342="","",IF(Asetukset!$B$26=(MID(CELL("filename",C337),FIND("]",CELL("filename",C337))+1,255)),Testitaulu_Testtabell!C342,"")))</f>
        <v/>
      </c>
      <c r="D338" s="19" t="str">
        <f>IF(Aloitus_Start!$D$1="","",IF(B338="","",IF(C338="","",C338-B338)))</f>
        <v/>
      </c>
      <c r="E338" s="45" t="str">
        <f>IF(Aloitus_Start!$D$1="","",IF(B338="","",IF(B338=0,"",IF(B338=" ","",IF(C338="","",(C338/B338)-1)))))</f>
        <v/>
      </c>
      <c r="F338" s="19" t="str">
        <f ca="1">IF($A$3="","",IF(Aloitus_Start!$D$1="","",IF(B338="",IF(Aloitus_Start!$D$1="Suomi","Tieto puuttuu : "&amp;$A338,IF(Aloitus_Start!$D$1="Svenska","Information saknas : "&amp;$A338)),"")))</f>
        <v/>
      </c>
      <c r="G338" s="19" t="str">
        <f ca="1">IF($A$3="","",IF(Aloitus_Start!$D$1="","",IF(C338="",IF(Aloitus_Start!$D$1="Suomi","Tieto puuttuu : "&amp;$A338,IF(Aloitus_Start!$D$1="Svenska","Information saknas : "&amp;$A338)),"")))</f>
        <v/>
      </c>
    </row>
    <row r="339" spans="1:7" x14ac:dyDescent="0.2">
      <c r="A339" s="37" t="str">
        <f ca="1">IF(Testitaulu_Testtabell!$B$2="","",IF(Testitaulu_Testtabell!A343="","",IF(Asetukset!$B$26=(MID(CELL("filename",A338),FIND("]",CELL("filename",A338))+1,255)),Testitaulu_Testtabell!A343,"")))</f>
        <v/>
      </c>
      <c r="B339" s="19" t="str">
        <f ca="1">IF(Testitaulu_Testtabell!$B$2="","",IF(Testitaulu_Testtabell!B343="","",IF(Asetukset!$B$26=(MID(CELL("filename",B338),FIND("]",CELL("filename",B338))+1,255)),Testitaulu_Testtabell!B343,"")))</f>
        <v/>
      </c>
      <c r="C339" s="38" t="str">
        <f ca="1">IF(Testitaulu_Testtabell!$B$2="","",IF(Testitaulu_Testtabell!C343="","",IF(Asetukset!$B$26=(MID(CELL("filename",C338),FIND("]",CELL("filename",C338))+1,255)),Testitaulu_Testtabell!C343,"")))</f>
        <v/>
      </c>
      <c r="D339" s="19" t="str">
        <f>IF(Aloitus_Start!$D$1="","",IF(B339="","",IF(C339="","",C339-B339)))</f>
        <v/>
      </c>
      <c r="E339" s="45" t="str">
        <f>IF(Aloitus_Start!$D$1="","",IF(B339="","",IF(B339=0,"",IF(B339=" ","",IF(C339="","",(C339/B339)-1)))))</f>
        <v/>
      </c>
      <c r="F339" s="19" t="str">
        <f ca="1">IF($A$3="","",IF(Aloitus_Start!$D$1="","",IF(B339="",IF(Aloitus_Start!$D$1="Suomi","Tieto puuttuu : "&amp;$A339,IF(Aloitus_Start!$D$1="Svenska","Information saknas : "&amp;$A339)),"")))</f>
        <v/>
      </c>
      <c r="G339" s="19" t="str">
        <f ca="1">IF($A$3="","",IF(Aloitus_Start!$D$1="","",IF(C339="",IF(Aloitus_Start!$D$1="Suomi","Tieto puuttuu : "&amp;$A339,IF(Aloitus_Start!$D$1="Svenska","Information saknas : "&amp;$A339)),"")))</f>
        <v/>
      </c>
    </row>
    <row r="340" spans="1:7" x14ac:dyDescent="0.2">
      <c r="A340" s="37" t="str">
        <f ca="1">IF(Testitaulu_Testtabell!$B$2="","",IF(Testitaulu_Testtabell!A344="","",IF(Asetukset!$B$26=(MID(CELL("filename",A339),FIND("]",CELL("filename",A339))+1,255)),Testitaulu_Testtabell!A344,"")))</f>
        <v/>
      </c>
      <c r="B340" s="19" t="str">
        <f ca="1">IF(Testitaulu_Testtabell!$B$2="","",IF(Testitaulu_Testtabell!B344="","",IF(Asetukset!$B$26=(MID(CELL("filename",B339),FIND("]",CELL("filename",B339))+1,255)),Testitaulu_Testtabell!B344,"")))</f>
        <v/>
      </c>
      <c r="C340" s="38" t="str">
        <f ca="1">IF(Testitaulu_Testtabell!$B$2="","",IF(Testitaulu_Testtabell!C344="","",IF(Asetukset!$B$26=(MID(CELL("filename",C339),FIND("]",CELL("filename",C339))+1,255)),Testitaulu_Testtabell!C344,"")))</f>
        <v/>
      </c>
      <c r="D340" s="19" t="str">
        <f>IF(Aloitus_Start!$D$1="","",IF(B340="","",IF(C340="","",C340-B340)))</f>
        <v/>
      </c>
      <c r="E340" s="45" t="str">
        <f>IF(Aloitus_Start!$D$1="","",IF(B340="","",IF(B340=0,"",IF(B340=" ","",IF(C340="","",(C340/B340)-1)))))</f>
        <v/>
      </c>
      <c r="F340" s="19" t="str">
        <f ca="1">IF($A$3="","",IF(Aloitus_Start!$D$1="","",IF(B340="",IF(Aloitus_Start!$D$1="Suomi","Tieto puuttuu : "&amp;$A340,IF(Aloitus_Start!$D$1="Svenska","Information saknas : "&amp;$A340)),"")))</f>
        <v/>
      </c>
      <c r="G340" s="19" t="str">
        <f ca="1">IF($A$3="","",IF(Aloitus_Start!$D$1="","",IF(C340="",IF(Aloitus_Start!$D$1="Suomi","Tieto puuttuu : "&amp;$A340,IF(Aloitus_Start!$D$1="Svenska","Information saknas : "&amp;$A340)),"")))</f>
        <v/>
      </c>
    </row>
    <row r="341" spans="1:7" x14ac:dyDescent="0.2">
      <c r="A341" s="37" t="str">
        <f ca="1">IF(Testitaulu_Testtabell!$B$2="","",IF(Testitaulu_Testtabell!A345="","",IF(Asetukset!$B$26=(MID(CELL("filename",A340),FIND("]",CELL("filename",A340))+1,255)),Testitaulu_Testtabell!A345,"")))</f>
        <v/>
      </c>
      <c r="B341" s="19" t="str">
        <f ca="1">IF(Testitaulu_Testtabell!$B$2="","",IF(Testitaulu_Testtabell!B345="","",IF(Asetukset!$B$26=(MID(CELL("filename",B340),FIND("]",CELL("filename",B340))+1,255)),Testitaulu_Testtabell!B345,"")))</f>
        <v/>
      </c>
      <c r="C341" s="38" t="str">
        <f ca="1">IF(Testitaulu_Testtabell!$B$2="","",IF(Testitaulu_Testtabell!C345="","",IF(Asetukset!$B$26=(MID(CELL("filename",C340),FIND("]",CELL("filename",C340))+1,255)),Testitaulu_Testtabell!C345,"")))</f>
        <v/>
      </c>
      <c r="D341" s="19" t="str">
        <f>IF(Aloitus_Start!$D$1="","",IF(B341="","",IF(C341="","",C341-B341)))</f>
        <v/>
      </c>
      <c r="E341" s="45" t="str">
        <f>IF(Aloitus_Start!$D$1="","",IF(B341="","",IF(B341=0,"",IF(B341=" ","",IF(C341="","",(C341/B341)-1)))))</f>
        <v/>
      </c>
      <c r="F341" s="19" t="str">
        <f ca="1">IF($A$3="","",IF(Aloitus_Start!$D$1="","",IF(B341="",IF(Aloitus_Start!$D$1="Suomi","Tieto puuttuu : "&amp;$A341,IF(Aloitus_Start!$D$1="Svenska","Information saknas : "&amp;$A341)),"")))</f>
        <v/>
      </c>
      <c r="G341" s="19" t="str">
        <f ca="1">IF($A$3="","",IF(Aloitus_Start!$D$1="","",IF(C341="",IF(Aloitus_Start!$D$1="Suomi","Tieto puuttuu : "&amp;$A341,IF(Aloitus_Start!$D$1="Svenska","Information saknas : "&amp;$A341)),"")))</f>
        <v/>
      </c>
    </row>
    <row r="342" spans="1:7" x14ac:dyDescent="0.2">
      <c r="A342" s="37" t="str">
        <f ca="1">IF(Testitaulu_Testtabell!$B$2="","",IF(Testitaulu_Testtabell!A346="","",IF(Asetukset!$B$26=(MID(CELL("filename",A341),FIND("]",CELL("filename",A341))+1,255)),Testitaulu_Testtabell!A346,"")))</f>
        <v/>
      </c>
      <c r="B342" s="19" t="str">
        <f ca="1">IF(Testitaulu_Testtabell!$B$2="","",IF(Testitaulu_Testtabell!B346="","",IF(Asetukset!$B$26=(MID(CELL("filename",B341),FIND("]",CELL("filename",B341))+1,255)),Testitaulu_Testtabell!B346,"")))</f>
        <v/>
      </c>
      <c r="C342" s="38" t="str">
        <f ca="1">IF(Testitaulu_Testtabell!$B$2="","",IF(Testitaulu_Testtabell!C346="","",IF(Asetukset!$B$26=(MID(CELL("filename",C341),FIND("]",CELL("filename",C341))+1,255)),Testitaulu_Testtabell!C346,"")))</f>
        <v/>
      </c>
      <c r="F342" s="19" t="str">
        <f ca="1">IF($A$3="","",IF(Aloitus_Start!$D$1="","",IF(B342="",IF(Aloitus_Start!$D$1="Suomi","Tieto puuttuu : "&amp;$A342,IF(Aloitus_Start!$D$1="Svenska","Information saknas : "&amp;$A342)),"")))</f>
        <v/>
      </c>
      <c r="G342" s="19" t="str">
        <f ca="1">IF($A$3="","",IF(Aloitus_Start!$D$1="","",IF(C342="",IF(Aloitus_Start!$D$1="Suomi","Tieto puuttuu : "&amp;$A342,IF(Aloitus_Start!$D$1="Svenska","Information saknas : "&amp;$A342)),"")))</f>
        <v/>
      </c>
    </row>
    <row r="343" spans="1:7" x14ac:dyDescent="0.2">
      <c r="A343" s="37" t="str">
        <f ca="1">IF(Testitaulu_Testtabell!$B$2="","",IF(Testitaulu_Testtabell!A347="","",IF(Asetukset!$B$26=(MID(CELL("filename",A342),FIND("]",CELL("filename",A342))+1,255)),Testitaulu_Testtabell!A347,"")))</f>
        <v/>
      </c>
      <c r="B343" s="19" t="str">
        <f ca="1">IF(Testitaulu_Testtabell!$B$2="","",IF(Testitaulu_Testtabell!B347="","",IF(Asetukset!$B$26=(MID(CELL("filename",B342),FIND("]",CELL("filename",B342))+1,255)),Testitaulu_Testtabell!B347,"")))</f>
        <v/>
      </c>
      <c r="C343" s="38" t="str">
        <f ca="1">IF(Testitaulu_Testtabell!$B$2="","",IF(Testitaulu_Testtabell!C347="","",IF(Asetukset!$B$26=(MID(CELL("filename",C342),FIND("]",CELL("filename",C342))+1,255)),Testitaulu_Testtabell!C347,"")))</f>
        <v/>
      </c>
      <c r="D343" s="19" t="str">
        <f>IF(Aloitus_Start!$D$1="","",IF(B343="","",IF(C343="","",C343-B343)))</f>
        <v/>
      </c>
      <c r="E343" s="45" t="str">
        <f>IF(Aloitus_Start!$D$1="","",IF(B343="","",IF(B343=0,"",IF(B343=" ","",IF(C343="","",(C343/B343)-1)))))</f>
        <v/>
      </c>
      <c r="F343" s="19" t="str">
        <f ca="1">IF($A$3="","",IF(Aloitus_Start!$D$1="","",IF(B343="",IF(Aloitus_Start!$D$1="Suomi","Tieto puuttuu : "&amp;$A343,IF(Aloitus_Start!$D$1="Svenska","Information saknas : "&amp;$A343)),"")))</f>
        <v/>
      </c>
      <c r="G343" s="19" t="str">
        <f ca="1">IF($A$3="","",IF(Aloitus_Start!$D$1="","",IF(C343="",IF(Aloitus_Start!$D$1="Suomi","Tieto puuttuu : "&amp;$A343,IF(Aloitus_Start!$D$1="Svenska","Information saknas : "&amp;$A343)),"")))</f>
        <v/>
      </c>
    </row>
    <row r="344" spans="1:7" x14ac:dyDescent="0.2">
      <c r="A344" s="37" t="str">
        <f ca="1">IF(Testitaulu_Testtabell!$B$2="","",IF(Testitaulu_Testtabell!A348="","",IF(Asetukset!$B$26=(MID(CELL("filename",A343),FIND("]",CELL("filename",A343))+1,255)),Testitaulu_Testtabell!A348,"")))</f>
        <v/>
      </c>
      <c r="B344" s="19" t="str">
        <f ca="1">IF(Testitaulu_Testtabell!$B$2="","",IF(Testitaulu_Testtabell!B348="","",IF(Asetukset!$B$26=(MID(CELL("filename",B343),FIND("]",CELL("filename",B343))+1,255)),Testitaulu_Testtabell!B348,"")))</f>
        <v/>
      </c>
      <c r="C344" s="38" t="str">
        <f ca="1">IF(Testitaulu_Testtabell!$B$2="","",IF(Testitaulu_Testtabell!C348="","",IF(Asetukset!$B$26=(MID(CELL("filename",C343),FIND("]",CELL("filename",C343))+1,255)),Testitaulu_Testtabell!C348,"")))</f>
        <v/>
      </c>
      <c r="D344" s="19" t="str">
        <f>IF(Aloitus_Start!$D$1="","",IF(B344="","",IF(C344="","",C344-B344)))</f>
        <v/>
      </c>
      <c r="E344" s="45" t="str">
        <f>IF(Aloitus_Start!$D$1="","",IF(B344="","",IF(B344=0,"",IF(B344=" ","",IF(C344="","",(C344/B344)-1)))))</f>
        <v/>
      </c>
      <c r="F344" s="19" t="str">
        <f ca="1">IF($A$3="","",IF(Aloitus_Start!$D$1="","",IF(B344="",IF(Aloitus_Start!$D$1="Suomi","Tieto puuttuu : "&amp;$A344,IF(Aloitus_Start!$D$1="Svenska","Information saknas : "&amp;$A344)),"")))</f>
        <v/>
      </c>
      <c r="G344" s="19" t="str">
        <f ca="1">IF($A$3="","",IF(Aloitus_Start!$D$1="","",IF(C344="",IF(Aloitus_Start!$D$1="Suomi","Tieto puuttuu : "&amp;$A344,IF(Aloitus_Start!$D$1="Svenska","Information saknas : "&amp;$A344)),"")))</f>
        <v/>
      </c>
    </row>
    <row r="345" spans="1:7" x14ac:dyDescent="0.2">
      <c r="A345" s="37" t="str">
        <f ca="1">IF(Testitaulu_Testtabell!$B$2="","",IF(Testitaulu_Testtabell!A349="","",IF(Asetukset!$B$26=(MID(CELL("filename",A344),FIND("]",CELL("filename",A344))+1,255)),Testitaulu_Testtabell!A349,"")))</f>
        <v/>
      </c>
      <c r="B345" s="19" t="str">
        <f ca="1">IF(Testitaulu_Testtabell!$B$2="","",IF(Testitaulu_Testtabell!B349="","",IF(Asetukset!$B$26=(MID(CELL("filename",B344),FIND("]",CELL("filename",B344))+1,255)),Testitaulu_Testtabell!B349,"")))</f>
        <v/>
      </c>
      <c r="C345" s="38" t="str">
        <f ca="1">IF(Testitaulu_Testtabell!$B$2="","",IF(Testitaulu_Testtabell!C349="","",IF(Asetukset!$B$26=(MID(CELL("filename",C344),FIND("]",CELL("filename",C344))+1,255)),Testitaulu_Testtabell!C349,"")))</f>
        <v/>
      </c>
      <c r="D345" s="19" t="str">
        <f>IF(Aloitus_Start!$D$1="","",IF(B345="","",IF(C345="","",C345-B345)))</f>
        <v/>
      </c>
      <c r="E345" s="45" t="str">
        <f>IF(Aloitus_Start!$D$1="","",IF(B345="","",IF(B345=0,"",IF(B345=" ","",IF(C345="","",(C345/B345)-1)))))</f>
        <v/>
      </c>
      <c r="F345" s="19" t="str">
        <f ca="1">IF($A$3="","",IF(Aloitus_Start!$D$1="","",IF(B345="",IF(Aloitus_Start!$D$1="Suomi","Tieto puuttuu : "&amp;$A345,IF(Aloitus_Start!$D$1="Svenska","Information saknas : "&amp;$A345)),"")))</f>
        <v/>
      </c>
      <c r="G345" s="19" t="str">
        <f ca="1">IF($A$3="","",IF(Aloitus_Start!$D$1="","",IF(C345="",IF(Aloitus_Start!$D$1="Suomi","Tieto puuttuu : "&amp;$A345,IF(Aloitus_Start!$D$1="Svenska","Information saknas : "&amp;$A345)),"")))</f>
        <v/>
      </c>
    </row>
    <row r="346" spans="1:7" x14ac:dyDescent="0.2">
      <c r="A346" s="37" t="str">
        <f ca="1">IF(Testitaulu_Testtabell!$B$2="","",IF(Testitaulu_Testtabell!A350="","",IF(Asetukset!$B$26=(MID(CELL("filename",A345),FIND("]",CELL("filename",A345))+1,255)),Testitaulu_Testtabell!A350,"")))</f>
        <v/>
      </c>
      <c r="B346" s="19" t="str">
        <f ca="1">IF(Testitaulu_Testtabell!$B$2="","",IF(Testitaulu_Testtabell!B350="","",IF(Asetukset!$B$26=(MID(CELL("filename",B345),FIND("]",CELL("filename",B345))+1,255)),Testitaulu_Testtabell!B350,"")))</f>
        <v/>
      </c>
      <c r="C346" s="38" t="str">
        <f ca="1">IF(Testitaulu_Testtabell!$B$2="","",IF(Testitaulu_Testtabell!C350="","",IF(Asetukset!$B$26=(MID(CELL("filename",C345),FIND("]",CELL("filename",C345))+1,255)),Testitaulu_Testtabell!C350,"")))</f>
        <v/>
      </c>
      <c r="D346" s="19" t="str">
        <f>IF(Aloitus_Start!$D$1="","",IF(B346="","",IF(C346="","",C346-B346)))</f>
        <v/>
      </c>
      <c r="E346" s="45" t="str">
        <f>IF(Aloitus_Start!$D$1="","",IF(B346="","",IF(B346=0,"",IF(B346=" ","",IF(C346="","",(C346/B346)-1)))))</f>
        <v/>
      </c>
      <c r="F346" s="19" t="str">
        <f ca="1">IF($A$3="","",IF(Aloitus_Start!$D$1="","",IF(B346="",IF(Aloitus_Start!$D$1="Suomi","Tieto puuttuu : "&amp;$A346,IF(Aloitus_Start!$D$1="Svenska","Information saknas : "&amp;$A346)),"")))</f>
        <v/>
      </c>
      <c r="G346" s="19" t="str">
        <f ca="1">IF($A$3="","",IF(Aloitus_Start!$D$1="","",IF(C346="",IF(Aloitus_Start!$D$1="Suomi","Tieto puuttuu : "&amp;$A346,IF(Aloitus_Start!$D$1="Svenska","Information saknas : "&amp;$A346)),"")))</f>
        <v/>
      </c>
    </row>
    <row r="347" spans="1:7" x14ac:dyDescent="0.2">
      <c r="A347" s="37" t="str">
        <f ca="1">IF(Testitaulu_Testtabell!$B$2="","",IF(Testitaulu_Testtabell!A351="","",IF(Asetukset!$B$26=(MID(CELL("filename",A346),FIND("]",CELL("filename",A346))+1,255)),Testitaulu_Testtabell!A351,"")))</f>
        <v/>
      </c>
      <c r="B347" s="19" t="str">
        <f ca="1">IF(Testitaulu_Testtabell!$B$2="","",IF(Testitaulu_Testtabell!B351="","",IF(Asetukset!$B$26=(MID(CELL("filename",B346),FIND("]",CELL("filename",B346))+1,255)),Testitaulu_Testtabell!B351,"")))</f>
        <v/>
      </c>
      <c r="C347" s="38" t="str">
        <f ca="1">IF(Testitaulu_Testtabell!$B$2="","",IF(Testitaulu_Testtabell!C351="","",IF(Asetukset!$B$26=(MID(CELL("filename",C346),FIND("]",CELL("filename",C346))+1,255)),Testitaulu_Testtabell!C351,"")))</f>
        <v/>
      </c>
      <c r="D347" s="19" t="str">
        <f>IF(Aloitus_Start!$D$1="","",IF(B347="","",IF(C347="","",C347-B347)))</f>
        <v/>
      </c>
      <c r="E347" s="45" t="str">
        <f>IF(Aloitus_Start!$D$1="","",IF(B347="","",IF(B347=0,"",IF(B347=" ","",IF(C347="","",(C347/B347)-1)))))</f>
        <v/>
      </c>
      <c r="F347" s="19" t="str">
        <f ca="1">IF($A$3="","",IF(Aloitus_Start!$D$1="","",IF(B347="",IF(Aloitus_Start!$D$1="Suomi","Tieto puuttuu : "&amp;$A347,IF(Aloitus_Start!$D$1="Svenska","Information saknas : "&amp;$A347)),"")))</f>
        <v/>
      </c>
      <c r="G347" s="19" t="str">
        <f ca="1">IF($A$3="","",IF(Aloitus_Start!$D$1="","",IF(C347="",IF(Aloitus_Start!$D$1="Suomi","Tieto puuttuu : "&amp;$A347,IF(Aloitus_Start!$D$1="Svenska","Information saknas : "&amp;$A347)),"")))</f>
        <v/>
      </c>
    </row>
    <row r="348" spans="1:7" x14ac:dyDescent="0.2">
      <c r="A348" s="37" t="str">
        <f ca="1">IF(Testitaulu_Testtabell!$B$2="","",IF(Testitaulu_Testtabell!A352="","",IF(Asetukset!$B$26=(MID(CELL("filename",A347),FIND("]",CELL("filename",A347))+1,255)),Testitaulu_Testtabell!A352,"")))</f>
        <v/>
      </c>
      <c r="B348" s="19" t="str">
        <f ca="1">IF(Testitaulu_Testtabell!$B$2="","",IF(Testitaulu_Testtabell!B352="","",IF(Asetukset!$B$26=(MID(CELL("filename",B347),FIND("]",CELL("filename",B347))+1,255)),Testitaulu_Testtabell!B352,"")))</f>
        <v/>
      </c>
      <c r="C348" s="38" t="str">
        <f ca="1">IF(Testitaulu_Testtabell!$B$2="","",IF(Testitaulu_Testtabell!C352="","",IF(Asetukset!$B$26=(MID(CELL("filename",C347),FIND("]",CELL("filename",C347))+1,255)),Testitaulu_Testtabell!C352,"")))</f>
        <v/>
      </c>
      <c r="D348" s="19" t="str">
        <f>IF(Aloitus_Start!$D$1="","",IF(B348="","",IF(C348="","",C348-B348)))</f>
        <v/>
      </c>
      <c r="E348" s="45" t="str">
        <f>IF(Aloitus_Start!$D$1="","",IF(B348="","",IF(B348=0,"",IF(B348=" ","",IF(C348="","",(C348/B348)-1)))))</f>
        <v/>
      </c>
      <c r="F348" s="19" t="str">
        <f ca="1">IF($A$3="","",IF(Aloitus_Start!$D$1="","",IF(B348="",IF(Aloitus_Start!$D$1="Suomi","Tieto puuttuu : "&amp;$A348,IF(Aloitus_Start!$D$1="Svenska","Information saknas : "&amp;$A348)),"")))</f>
        <v/>
      </c>
      <c r="G348" s="19" t="str">
        <f ca="1">IF($A$3="","",IF(Aloitus_Start!$D$1="","",IF(C348="",IF(Aloitus_Start!$D$1="Suomi","Tieto puuttuu : "&amp;$A348,IF(Aloitus_Start!$D$1="Svenska","Information saknas : "&amp;$A348)),"")))</f>
        <v/>
      </c>
    </row>
    <row r="349" spans="1:7" x14ac:dyDescent="0.2">
      <c r="A349" s="37" t="str">
        <f ca="1">IF(Testitaulu_Testtabell!$B$2="","",IF(Testitaulu_Testtabell!A353="","",IF(Asetukset!$B$26=(MID(CELL("filename",A348),FIND("]",CELL("filename",A348))+1,255)),Testitaulu_Testtabell!A353,"")))</f>
        <v/>
      </c>
      <c r="B349" s="19" t="str">
        <f ca="1">IF(Testitaulu_Testtabell!$B$2="","",IF(Testitaulu_Testtabell!B353="","",IF(Asetukset!$B$26=(MID(CELL("filename",B348),FIND("]",CELL("filename",B348))+1,255)),Testitaulu_Testtabell!B353,"")))</f>
        <v/>
      </c>
      <c r="C349" s="38" t="str">
        <f ca="1">IF(Testitaulu_Testtabell!$B$2="","",IF(Testitaulu_Testtabell!C353="","",IF(Asetukset!$B$26=(MID(CELL("filename",C348),FIND("]",CELL("filename",C348))+1,255)),Testitaulu_Testtabell!C353,"")))</f>
        <v/>
      </c>
      <c r="D349" s="19" t="str">
        <f>IF(Aloitus_Start!$D$1="","",IF(B349="","",IF(C349="","",C349-B349)))</f>
        <v/>
      </c>
      <c r="E349" s="45" t="str">
        <f>IF(Aloitus_Start!$D$1="","",IF(B349="","",IF(B349=0,"",IF(B349=" ","",IF(C349="","",(C349/B349)-1)))))</f>
        <v/>
      </c>
      <c r="F349" s="19" t="str">
        <f ca="1">IF($A$3="","",IF(Aloitus_Start!$D$1="","",IF(B349="",IF(Aloitus_Start!$D$1="Suomi","Tieto puuttuu : "&amp;$A349,IF(Aloitus_Start!$D$1="Svenska","Information saknas : "&amp;$A349)),"")))</f>
        <v/>
      </c>
      <c r="G349" s="19" t="str">
        <f ca="1">IF($A$3="","",IF(Aloitus_Start!$D$1="","",IF(C349="",IF(Aloitus_Start!$D$1="Suomi","Tieto puuttuu : "&amp;$A349,IF(Aloitus_Start!$D$1="Svenska","Information saknas : "&amp;$A349)),"")))</f>
        <v/>
      </c>
    </row>
    <row r="350" spans="1:7" x14ac:dyDescent="0.2">
      <c r="A350" s="37" t="str">
        <f ca="1">IF(Testitaulu_Testtabell!$B$2="","",IF(Testitaulu_Testtabell!A354="","",IF(Asetukset!$B$26=(MID(CELL("filename",A349),FIND("]",CELL("filename",A349))+1,255)),Testitaulu_Testtabell!A354,"")))</f>
        <v/>
      </c>
      <c r="B350" s="19" t="str">
        <f ca="1">IF(Testitaulu_Testtabell!$B$2="","",IF(Testitaulu_Testtabell!B354="","",IF(Asetukset!$B$26=(MID(CELL("filename",B349),FIND("]",CELL("filename",B349))+1,255)),Testitaulu_Testtabell!B354,"")))</f>
        <v/>
      </c>
      <c r="C350" s="38" t="str">
        <f ca="1">IF(Testitaulu_Testtabell!$B$2="","",IF(Testitaulu_Testtabell!C354="","",IF(Asetukset!$B$26=(MID(CELL("filename",C349),FIND("]",CELL("filename",C349))+1,255)),Testitaulu_Testtabell!C354,"")))</f>
        <v/>
      </c>
      <c r="D350" s="19" t="str">
        <f>IF(Aloitus_Start!$D$1="","",IF(B350="","",IF(C350="","",C350-B350)))</f>
        <v/>
      </c>
      <c r="E350" s="45" t="str">
        <f>IF(Aloitus_Start!$D$1="","",IF(B350="","",IF(B350=0,"",IF(B350=" ","",IF(C350="","",(C350/B350)-1)))))</f>
        <v/>
      </c>
      <c r="F350" s="19" t="str">
        <f ca="1">IF($A$3="","",IF(Aloitus_Start!$D$1="","",IF(B350="",IF(Aloitus_Start!$D$1="Suomi","Tieto puuttuu : "&amp;$A350,IF(Aloitus_Start!$D$1="Svenska","Information saknas : "&amp;$A350)),"")))</f>
        <v/>
      </c>
      <c r="G350" s="19" t="str">
        <f ca="1">IF($A$3="","",IF(Aloitus_Start!$D$1="","",IF(C350="",IF(Aloitus_Start!$D$1="Suomi","Tieto puuttuu : "&amp;$A350,IF(Aloitus_Start!$D$1="Svenska","Information saknas : "&amp;$A350)),"")))</f>
        <v/>
      </c>
    </row>
    <row r="351" spans="1:7" x14ac:dyDescent="0.2">
      <c r="A351" s="37" t="str">
        <f ca="1">IF(Testitaulu_Testtabell!$B$2="","",IF(Testitaulu_Testtabell!A355="","",IF(Asetukset!$B$26=(MID(CELL("filename",A350),FIND("]",CELL("filename",A350))+1,255)),Testitaulu_Testtabell!A355,"")))</f>
        <v/>
      </c>
      <c r="B351" s="19" t="str">
        <f ca="1">IF(Testitaulu_Testtabell!$B$2="","",IF(Testitaulu_Testtabell!B355="","",IF(Asetukset!$B$26=(MID(CELL("filename",B350),FIND("]",CELL("filename",B350))+1,255)),Testitaulu_Testtabell!B355,"")))</f>
        <v/>
      </c>
      <c r="C351" s="38" t="str">
        <f ca="1">IF(Testitaulu_Testtabell!$B$2="","",IF(Testitaulu_Testtabell!C355="","",IF(Asetukset!$B$26=(MID(CELL("filename",C350),FIND("]",CELL("filename",C350))+1,255)),Testitaulu_Testtabell!C355,"")))</f>
        <v/>
      </c>
      <c r="D351" s="19" t="str">
        <f>IF(Aloitus_Start!$D$1="","",IF(B351="","",IF(C351="","",C351-B351)))</f>
        <v/>
      </c>
      <c r="E351" s="45" t="str">
        <f>IF(Aloitus_Start!$D$1="","",IF(B351="","",IF(B351=0,"",IF(B351=" ","",IF(C351="","",(C351/B351)-1)))))</f>
        <v/>
      </c>
      <c r="F351" s="19" t="str">
        <f ca="1">IF($A$3="","",IF(Aloitus_Start!$D$1="","",IF(B351="",IF(Aloitus_Start!$D$1="Suomi","Tieto puuttuu : "&amp;$A351,IF(Aloitus_Start!$D$1="Svenska","Information saknas : "&amp;$A351)),"")))</f>
        <v/>
      </c>
      <c r="G351" s="19" t="str">
        <f ca="1">IF($A$3="","",IF(Aloitus_Start!$D$1="","",IF(C351="",IF(Aloitus_Start!$D$1="Suomi","Tieto puuttuu : "&amp;$A351,IF(Aloitus_Start!$D$1="Svenska","Information saknas : "&amp;$A351)),"")))</f>
        <v/>
      </c>
    </row>
    <row r="352" spans="1:7" x14ac:dyDescent="0.2">
      <c r="A352" s="37" t="str">
        <f ca="1">IF(Testitaulu_Testtabell!$B$2="","",IF(Testitaulu_Testtabell!A356="","",IF(Asetukset!$B$26=(MID(CELL("filename",A351),FIND("]",CELL("filename",A351))+1,255)),Testitaulu_Testtabell!A356,"")))</f>
        <v/>
      </c>
      <c r="B352" s="19" t="str">
        <f ca="1">IF(Testitaulu_Testtabell!$B$2="","",IF(Testitaulu_Testtabell!B356="","",IF(Asetukset!$B$26=(MID(CELL("filename",B351),FIND("]",CELL("filename",B351))+1,255)),Testitaulu_Testtabell!B356,"")))</f>
        <v/>
      </c>
      <c r="C352" s="38" t="str">
        <f ca="1">IF(Testitaulu_Testtabell!$B$2="","",IF(Testitaulu_Testtabell!C356="","",IF(Asetukset!$B$26=(MID(CELL("filename",C351),FIND("]",CELL("filename",C351))+1,255)),Testitaulu_Testtabell!C356,"")))</f>
        <v/>
      </c>
      <c r="F352" s="19" t="str">
        <f ca="1">IF($A$3="","",IF(Aloitus_Start!$D$1="","",IF(B352="",IF(Aloitus_Start!$D$1="Suomi","Tieto puuttuu : "&amp;$A352,IF(Aloitus_Start!$D$1="Svenska","Information saknas : "&amp;$A352)),"")))</f>
        <v/>
      </c>
      <c r="G352" s="19" t="str">
        <f ca="1">IF($A$3="","",IF(Aloitus_Start!$D$1="","",IF(C352="",IF(Aloitus_Start!$D$1="Suomi","Tieto puuttuu : "&amp;$A352,IF(Aloitus_Start!$D$1="Svenska","Information saknas : "&amp;$A352)),"")))</f>
        <v/>
      </c>
    </row>
    <row r="353" spans="1:7" x14ac:dyDescent="0.2">
      <c r="A353" s="37" t="str">
        <f ca="1">IF(Testitaulu_Testtabell!$B$2="","",IF(Testitaulu_Testtabell!A357="","",IF(Asetukset!$B$26=(MID(CELL("filename",A352),FIND("]",CELL("filename",A352))+1,255)),Testitaulu_Testtabell!A357,"")))</f>
        <v/>
      </c>
      <c r="B353" s="19" t="str">
        <f ca="1">IF(Testitaulu_Testtabell!$B$2="","",IF(Testitaulu_Testtabell!B357="","",IF(Asetukset!$B$26=(MID(CELL("filename",B352),FIND("]",CELL("filename",B352))+1,255)),Testitaulu_Testtabell!B357,"")))</f>
        <v/>
      </c>
      <c r="C353" s="38" t="str">
        <f ca="1">IF(Testitaulu_Testtabell!$B$2="","",IF(Testitaulu_Testtabell!C357="","",IF(Asetukset!$B$26=(MID(CELL("filename",C352),FIND("]",CELL("filename",C352))+1,255)),Testitaulu_Testtabell!C357,"")))</f>
        <v/>
      </c>
      <c r="D353" s="19" t="str">
        <f>IF(Aloitus_Start!$D$1="","",IF(B353="","",IF(C353="","",C353-B353)))</f>
        <v/>
      </c>
      <c r="E353" s="45" t="str">
        <f>IF(Aloitus_Start!$D$1="","",IF(B353="","",IF(B353=0,"",IF(B353=" ","",IF(C353="","",(C353/B353)-1)))))</f>
        <v/>
      </c>
      <c r="F353" s="19" t="str">
        <f ca="1">IF($A$3="","",IF(Aloitus_Start!$D$1="","",IF(B353="",IF(Aloitus_Start!$D$1="Suomi","Tieto puuttuu : "&amp;$A353,IF(Aloitus_Start!$D$1="Svenska","Information saknas : "&amp;$A353)),"")))</f>
        <v/>
      </c>
      <c r="G353" s="19" t="str">
        <f ca="1">IF($A$3="","",IF(Aloitus_Start!$D$1="","",IF(C353="",IF(Aloitus_Start!$D$1="Suomi","Tieto puuttuu : "&amp;$A353,IF(Aloitus_Start!$D$1="Svenska","Information saknas : "&amp;$A353)),"")))</f>
        <v/>
      </c>
    </row>
    <row r="354" spans="1:7" x14ac:dyDescent="0.2">
      <c r="A354" s="37" t="str">
        <f ca="1">IF(Testitaulu_Testtabell!$B$2="","",IF(Testitaulu_Testtabell!A358="","",IF(Asetukset!$B$26=(MID(CELL("filename",A353),FIND("]",CELL("filename",A353))+1,255)),Testitaulu_Testtabell!A358,"")))</f>
        <v/>
      </c>
      <c r="B354" s="19" t="str">
        <f ca="1">IF(Testitaulu_Testtabell!$B$2="","",IF(Testitaulu_Testtabell!B358="","",IF(Asetukset!$B$26=(MID(CELL("filename",B353),FIND("]",CELL("filename",B353))+1,255)),Testitaulu_Testtabell!B358,"")))</f>
        <v/>
      </c>
      <c r="C354" s="38" t="str">
        <f ca="1">IF(Testitaulu_Testtabell!$B$2="","",IF(Testitaulu_Testtabell!C358="","",IF(Asetukset!$B$26=(MID(CELL("filename",C353),FIND("]",CELL("filename",C353))+1,255)),Testitaulu_Testtabell!C358,"")))</f>
        <v/>
      </c>
      <c r="D354" s="19" t="str">
        <f>IF(Aloitus_Start!$D$1="","",IF(B354="","",IF(C354="","",C354-B354)))</f>
        <v/>
      </c>
      <c r="E354" s="45" t="str">
        <f>IF(Aloitus_Start!$D$1="","",IF(B354="","",IF(B354=0,"",IF(B354=" ","",IF(C354="","",(C354/B354)-1)))))</f>
        <v/>
      </c>
      <c r="F354" s="19" t="str">
        <f ca="1">IF($A$3="","",IF(Aloitus_Start!$D$1="","",IF(B354="",IF(Aloitus_Start!$D$1="Suomi","Tieto puuttuu : "&amp;$A354,IF(Aloitus_Start!$D$1="Svenska","Information saknas : "&amp;$A354)),"")))</f>
        <v/>
      </c>
      <c r="G354" s="19" t="str">
        <f ca="1">IF($A$3="","",IF(Aloitus_Start!$D$1="","",IF(C354="",IF(Aloitus_Start!$D$1="Suomi","Tieto puuttuu : "&amp;$A354,IF(Aloitus_Start!$D$1="Svenska","Information saknas : "&amp;$A354)),"")))</f>
        <v/>
      </c>
    </row>
    <row r="355" spans="1:7" x14ac:dyDescent="0.2">
      <c r="A355" s="37" t="str">
        <f ca="1">IF(Testitaulu_Testtabell!$B$2="","",IF(Testitaulu_Testtabell!A359="","",IF(Asetukset!$B$26=(MID(CELL("filename",A354),FIND("]",CELL("filename",A354))+1,255)),Testitaulu_Testtabell!A359,"")))</f>
        <v/>
      </c>
      <c r="B355" s="19" t="str">
        <f ca="1">IF(Testitaulu_Testtabell!$B$2="","",IF(Testitaulu_Testtabell!B359="","",IF(Asetukset!$B$26=(MID(CELL("filename",B354),FIND("]",CELL("filename",B354))+1,255)),Testitaulu_Testtabell!B359,"")))</f>
        <v/>
      </c>
      <c r="C355" s="38" t="str">
        <f ca="1">IF(Testitaulu_Testtabell!$B$2="","",IF(Testitaulu_Testtabell!C359="","",IF(Asetukset!$B$26=(MID(CELL("filename",C354),FIND("]",CELL("filename",C354))+1,255)),Testitaulu_Testtabell!C359,"")))</f>
        <v/>
      </c>
      <c r="D355" s="19" t="str">
        <f>IF(Aloitus_Start!$D$1="","",IF(B355="","",IF(C355="","",C355-B355)))</f>
        <v/>
      </c>
      <c r="E355" s="45" t="str">
        <f>IF(Aloitus_Start!$D$1="","",IF(B355="","",IF(B355=0,"",IF(B355=" ","",IF(C355="","",(C355/B355)-1)))))</f>
        <v/>
      </c>
      <c r="F355" s="19" t="str">
        <f ca="1">IF($A$3="","",IF(Aloitus_Start!$D$1="","",IF(B355="",IF(Aloitus_Start!$D$1="Suomi","Tieto puuttuu : "&amp;$A355,IF(Aloitus_Start!$D$1="Svenska","Information saknas : "&amp;$A355)),"")))</f>
        <v/>
      </c>
      <c r="G355" s="19" t="str">
        <f ca="1">IF($A$3="","",IF(Aloitus_Start!$D$1="","",IF(C355="",IF(Aloitus_Start!$D$1="Suomi","Tieto puuttuu : "&amp;$A355,IF(Aloitus_Start!$D$1="Svenska","Information saknas : "&amp;$A355)),"")))</f>
        <v/>
      </c>
    </row>
    <row r="356" spans="1:7" x14ac:dyDescent="0.2">
      <c r="A356" s="37" t="str">
        <f ca="1">IF(Testitaulu_Testtabell!$B$2="","",IF(Testitaulu_Testtabell!A360="","",IF(Asetukset!$B$26=(MID(CELL("filename",A355),FIND("]",CELL("filename",A355))+1,255)),Testitaulu_Testtabell!A360,"")))</f>
        <v/>
      </c>
      <c r="B356" s="19" t="str">
        <f ca="1">IF(Testitaulu_Testtabell!$B$2="","",IF(Testitaulu_Testtabell!B360="","",IF(Asetukset!$B$26=(MID(CELL("filename",B355),FIND("]",CELL("filename",B355))+1,255)),Testitaulu_Testtabell!B360,"")))</f>
        <v/>
      </c>
      <c r="C356" s="38" t="str">
        <f ca="1">IF(Testitaulu_Testtabell!$B$2="","",IF(Testitaulu_Testtabell!C360="","",IF(Asetukset!$B$26=(MID(CELL("filename",C355),FIND("]",CELL("filename",C355))+1,255)),Testitaulu_Testtabell!C360,"")))</f>
        <v/>
      </c>
      <c r="F356" s="19" t="str">
        <f ca="1">IF($A$3="","",IF(Aloitus_Start!$D$1="","",IF(B356="",IF(Aloitus_Start!$D$1="Suomi","Tieto puuttuu : "&amp;$A356,IF(Aloitus_Start!$D$1="Svenska","Information saknas : "&amp;$A356)),"")))</f>
        <v/>
      </c>
      <c r="G356" s="19" t="str">
        <f ca="1">IF($A$3="","",IF(Aloitus_Start!$D$1="","",IF(C356="",IF(Aloitus_Start!$D$1="Suomi","Tieto puuttuu : "&amp;$A356,IF(Aloitus_Start!$D$1="Svenska","Information saknas : "&amp;$A356)),"")))</f>
        <v/>
      </c>
    </row>
    <row r="357" spans="1:7" x14ac:dyDescent="0.2">
      <c r="A357" s="37" t="str">
        <f ca="1">IF(Testitaulu_Testtabell!$B$2="","",IF(Testitaulu_Testtabell!A361="","",IF(Asetukset!$B$26=(MID(CELL("filename",A356),FIND("]",CELL("filename",A356))+1,255)),Testitaulu_Testtabell!A361,"")))</f>
        <v/>
      </c>
      <c r="B357" s="19" t="str">
        <f ca="1">IF(Testitaulu_Testtabell!$B$2="","",IF(Testitaulu_Testtabell!B361="","",IF(Asetukset!$B$26=(MID(CELL("filename",B356),FIND("]",CELL("filename",B356))+1,255)),Testitaulu_Testtabell!B361,"")))</f>
        <v/>
      </c>
      <c r="C357" s="38" t="str">
        <f ca="1">IF(Testitaulu_Testtabell!$B$2="","",IF(Testitaulu_Testtabell!C361="","",IF(Asetukset!$B$26=(MID(CELL("filename",C356),FIND("]",CELL("filename",C356))+1,255)),Testitaulu_Testtabell!C361,"")))</f>
        <v/>
      </c>
      <c r="D357" s="19" t="str">
        <f>IF(Aloitus_Start!$D$1="","",IF(B357="","",IF(C357="","",C357-B357)))</f>
        <v/>
      </c>
      <c r="E357" s="45" t="str">
        <f>IF(Aloitus_Start!$D$1="","",IF(B357="","",IF(B357=0,"",IF(B357=" ","",IF(C357="","",(C357/B357)-1)))))</f>
        <v/>
      </c>
      <c r="F357" s="19" t="str">
        <f ca="1">IF($A$3="","",IF(Aloitus_Start!$D$1="","",IF(B357="",IF(Aloitus_Start!$D$1="Suomi","Tieto puuttuu : "&amp;$A357,IF(Aloitus_Start!$D$1="Svenska","Information saknas : "&amp;$A357)),"")))</f>
        <v/>
      </c>
      <c r="G357" s="19" t="str">
        <f ca="1">IF($A$3="","",IF(Aloitus_Start!$D$1="","",IF(C357="",IF(Aloitus_Start!$D$1="Suomi","Tieto puuttuu : "&amp;$A357,IF(Aloitus_Start!$D$1="Svenska","Information saknas : "&amp;$A357)),"")))</f>
        <v/>
      </c>
    </row>
    <row r="358" spans="1:7" x14ac:dyDescent="0.2">
      <c r="A358" s="37" t="str">
        <f ca="1">IF(Testitaulu_Testtabell!$B$2="","",IF(Testitaulu_Testtabell!A362="","",IF(Asetukset!$B$26=(MID(CELL("filename",A357),FIND("]",CELL("filename",A357))+1,255)),Testitaulu_Testtabell!A362,"")))</f>
        <v/>
      </c>
      <c r="B358" s="19" t="str">
        <f ca="1">IF(Testitaulu_Testtabell!$B$2="","",IF(Testitaulu_Testtabell!B362="","",IF(Asetukset!$B$26=(MID(CELL("filename",B357),FIND("]",CELL("filename",B357))+1,255)),Testitaulu_Testtabell!B362,"")))</f>
        <v/>
      </c>
      <c r="C358" s="38" t="str">
        <f ca="1">IF(Testitaulu_Testtabell!$B$2="","",IF(Testitaulu_Testtabell!C362="","",IF(Asetukset!$B$26=(MID(CELL("filename",C357),FIND("]",CELL("filename",C357))+1,255)),Testitaulu_Testtabell!C362,"")))</f>
        <v/>
      </c>
      <c r="D358" s="19" t="str">
        <f>IF(Aloitus_Start!$D$1="","",IF(B358="","",IF(C358="","",C358-B358)))</f>
        <v/>
      </c>
      <c r="E358" s="45" t="str">
        <f>IF(Aloitus_Start!$D$1="","",IF(B358="","",IF(B358=0,"",IF(B358=" ","",IF(C358="","",(C358/B358)-1)))))</f>
        <v/>
      </c>
      <c r="F358" s="19" t="str">
        <f ca="1">IF($A$3="","",IF(Aloitus_Start!$D$1="","",IF(B358="",IF(Aloitus_Start!$D$1="Suomi","Tieto puuttuu : "&amp;$A358,IF(Aloitus_Start!$D$1="Svenska","Information saknas : "&amp;$A358)),"")))</f>
        <v/>
      </c>
      <c r="G358" s="19" t="str">
        <f ca="1">IF($A$3="","",IF(Aloitus_Start!$D$1="","",IF(C358="",IF(Aloitus_Start!$D$1="Suomi","Tieto puuttuu : "&amp;$A358,IF(Aloitus_Start!$D$1="Svenska","Information saknas : "&amp;$A358)),"")))</f>
        <v/>
      </c>
    </row>
    <row r="359" spans="1:7" x14ac:dyDescent="0.2">
      <c r="A359" s="37" t="str">
        <f ca="1">IF(Testitaulu_Testtabell!$B$2="","",IF(Testitaulu_Testtabell!A363="","",IF(Asetukset!$B$26=(MID(CELL("filename",A358),FIND("]",CELL("filename",A358))+1,255)),Testitaulu_Testtabell!A363,"")))</f>
        <v/>
      </c>
      <c r="B359" s="19" t="str">
        <f ca="1">IF(Testitaulu_Testtabell!$B$2="","",IF(Testitaulu_Testtabell!B363="","",IF(Asetukset!$B$26=(MID(CELL("filename",B358),FIND("]",CELL("filename",B358))+1,255)),Testitaulu_Testtabell!B363,"")))</f>
        <v/>
      </c>
      <c r="C359" s="38" t="str">
        <f ca="1">IF(Testitaulu_Testtabell!$B$2="","",IF(Testitaulu_Testtabell!C363="","",IF(Asetukset!$B$26=(MID(CELL("filename",C358),FIND("]",CELL("filename",C358))+1,255)),Testitaulu_Testtabell!C363,"")))</f>
        <v/>
      </c>
      <c r="D359" s="19" t="str">
        <f>IF(Aloitus_Start!$D$1="","",IF(B359="","",IF(C359="","",C359-B359)))</f>
        <v/>
      </c>
      <c r="E359" s="45" t="str">
        <f>IF(Aloitus_Start!$D$1="","",IF(B359="","",IF(B359=0,"",IF(B359=" ","",IF(C359="","",(C359/B359)-1)))))</f>
        <v/>
      </c>
      <c r="F359" s="19" t="str">
        <f ca="1">IF($A$3="","",IF(Aloitus_Start!$D$1="","",IF(B359="",IF(Aloitus_Start!$D$1="Suomi","Tieto puuttuu : "&amp;$A359,IF(Aloitus_Start!$D$1="Svenska","Information saknas : "&amp;$A359)),"")))</f>
        <v/>
      </c>
      <c r="G359" s="19" t="str">
        <f ca="1">IF($A$3="","",IF(Aloitus_Start!$D$1="","",IF(C359="",IF(Aloitus_Start!$D$1="Suomi","Tieto puuttuu : "&amp;$A359,IF(Aloitus_Start!$D$1="Svenska","Information saknas : "&amp;$A359)),"")))</f>
        <v/>
      </c>
    </row>
    <row r="360" spans="1:7" x14ac:dyDescent="0.2">
      <c r="A360" s="37" t="str">
        <f ca="1">IF(Testitaulu_Testtabell!$B$2="","",IF(Testitaulu_Testtabell!A364="","",IF(Asetukset!$B$26=(MID(CELL("filename",A359),FIND("]",CELL("filename",A359))+1,255)),Testitaulu_Testtabell!A364,"")))</f>
        <v/>
      </c>
      <c r="B360" s="19" t="str">
        <f ca="1">IF(Testitaulu_Testtabell!$B$2="","",IF(Testitaulu_Testtabell!B364="","",IF(Asetukset!$B$26=(MID(CELL("filename",B359),FIND("]",CELL("filename",B359))+1,255)),Testitaulu_Testtabell!B364,"")))</f>
        <v/>
      </c>
      <c r="C360" s="38" t="str">
        <f ca="1">IF(Testitaulu_Testtabell!$B$2="","",IF(Testitaulu_Testtabell!C364="","",IF(Asetukset!$B$26=(MID(CELL("filename",C359),FIND("]",CELL("filename",C359))+1,255)),Testitaulu_Testtabell!C364,"")))</f>
        <v/>
      </c>
      <c r="D360" s="19" t="str">
        <f>IF(Aloitus_Start!$D$1="","",IF(B360="","",IF(C360="","",C360-B360)))</f>
        <v/>
      </c>
      <c r="E360" s="45" t="str">
        <f>IF(Aloitus_Start!$D$1="","",IF(B360="","",IF(B360=0,"",IF(B360=" ","",IF(C360="","",(C360/B360)-1)))))</f>
        <v/>
      </c>
      <c r="F360" s="19" t="str">
        <f ca="1">IF($A$3="","",IF(Aloitus_Start!$D$1="","",IF(B360="",IF(Aloitus_Start!$D$1="Suomi","Tieto puuttuu : "&amp;$A360,IF(Aloitus_Start!$D$1="Svenska","Information saknas : "&amp;$A360)),"")))</f>
        <v/>
      </c>
      <c r="G360" s="19" t="str">
        <f ca="1">IF($A$3="","",IF(Aloitus_Start!$D$1="","",IF(C360="",IF(Aloitus_Start!$D$1="Suomi","Tieto puuttuu : "&amp;$A360,IF(Aloitus_Start!$D$1="Svenska","Information saknas : "&amp;$A360)),"")))</f>
        <v/>
      </c>
    </row>
    <row r="361" spans="1:7" x14ac:dyDescent="0.2">
      <c r="A361" s="37" t="str">
        <f ca="1">IF(Testitaulu_Testtabell!$B$2="","",IF(Testitaulu_Testtabell!A365="","",IF(Asetukset!$B$26=(MID(CELL("filename",A360),FIND("]",CELL("filename",A360))+1,255)),Testitaulu_Testtabell!A365,"")))</f>
        <v/>
      </c>
      <c r="B361" s="19" t="str">
        <f ca="1">IF(Testitaulu_Testtabell!$B$2="","",IF(Testitaulu_Testtabell!B365="","",IF(Asetukset!$B$26=(MID(CELL("filename",B360),FIND("]",CELL("filename",B360))+1,255)),Testitaulu_Testtabell!B365,"")))</f>
        <v/>
      </c>
      <c r="C361" s="38" t="str">
        <f ca="1">IF(Testitaulu_Testtabell!$B$2="","",IF(Testitaulu_Testtabell!C365="","",IF(Asetukset!$B$26=(MID(CELL("filename",C360),FIND("]",CELL("filename",C360))+1,255)),Testitaulu_Testtabell!C365,"")))</f>
        <v/>
      </c>
      <c r="D361" s="19" t="str">
        <f>IF(Aloitus_Start!$D$1="","",IF(B361="","",IF(C361="","",C361-B361)))</f>
        <v/>
      </c>
      <c r="E361" s="45" t="str">
        <f>IF(Aloitus_Start!$D$1="","",IF(B361="","",IF(B361=0,"",IF(B361=" ","",IF(C361="","",(C361/B361)-1)))))</f>
        <v/>
      </c>
      <c r="F361" s="19" t="str">
        <f ca="1">IF($A$3="","",IF(Aloitus_Start!$D$1="","",IF(B361="",IF(Aloitus_Start!$D$1="Suomi","Tieto puuttuu : "&amp;$A361,IF(Aloitus_Start!$D$1="Svenska","Information saknas : "&amp;$A361)),"")))</f>
        <v/>
      </c>
      <c r="G361" s="19" t="str">
        <f ca="1">IF($A$3="","",IF(Aloitus_Start!$D$1="","",IF(C361="",IF(Aloitus_Start!$D$1="Suomi","Tieto puuttuu : "&amp;$A361,IF(Aloitus_Start!$D$1="Svenska","Information saknas : "&amp;$A361)),"")))</f>
        <v/>
      </c>
    </row>
    <row r="362" spans="1:7" x14ac:dyDescent="0.2">
      <c r="A362" s="37" t="str">
        <f ca="1">IF(Testitaulu_Testtabell!$B$2="","",IF(Testitaulu_Testtabell!A366="","",IF(Asetukset!$B$26=(MID(CELL("filename",A361),FIND("]",CELL("filename",A361))+1,255)),Testitaulu_Testtabell!A366,"")))</f>
        <v/>
      </c>
      <c r="B362" s="19" t="str">
        <f ca="1">IF(Testitaulu_Testtabell!$B$2="","",IF(Testitaulu_Testtabell!B366="","",IF(Asetukset!$B$26=(MID(CELL("filename",B361),FIND("]",CELL("filename",B361))+1,255)),Testitaulu_Testtabell!B366,"")))</f>
        <v/>
      </c>
      <c r="C362" s="38" t="str">
        <f ca="1">IF(Testitaulu_Testtabell!$B$2="","",IF(Testitaulu_Testtabell!C366="","",IF(Asetukset!$B$26=(MID(CELL("filename",C361),FIND("]",CELL("filename",C361))+1,255)),Testitaulu_Testtabell!C366,"")))</f>
        <v/>
      </c>
      <c r="D362" s="19" t="str">
        <f>IF(Aloitus_Start!$D$1="","",IF(B362="","",IF(C362="","",C362-B362)))</f>
        <v/>
      </c>
      <c r="E362" s="45" t="str">
        <f>IF(Aloitus_Start!$D$1="","",IF(B362="","",IF(B362=0,"",IF(B362=" ","",IF(C362="","",(C362/B362)-1)))))</f>
        <v/>
      </c>
      <c r="F362" s="19" t="str">
        <f ca="1">IF($A$3="","",IF(Aloitus_Start!$D$1="","",IF(B362="",IF(Aloitus_Start!$D$1="Suomi","Tieto puuttuu : "&amp;$A362,IF(Aloitus_Start!$D$1="Svenska","Information saknas : "&amp;$A362)),"")))</f>
        <v/>
      </c>
      <c r="G362" s="19" t="str">
        <f ca="1">IF($A$3="","",IF(Aloitus_Start!$D$1="","",IF(C362="",IF(Aloitus_Start!$D$1="Suomi","Tieto puuttuu : "&amp;$A362,IF(Aloitus_Start!$D$1="Svenska","Information saknas : "&amp;$A362)),"")))</f>
        <v/>
      </c>
    </row>
    <row r="363" spans="1:7" x14ac:dyDescent="0.2">
      <c r="A363" s="37" t="str">
        <f ca="1">IF(Testitaulu_Testtabell!$B$2="","",IF(Testitaulu_Testtabell!A367="","",IF(Asetukset!$B$26=(MID(CELL("filename",A362),FIND("]",CELL("filename",A362))+1,255)),Testitaulu_Testtabell!A367,"")))</f>
        <v/>
      </c>
      <c r="B363" s="19" t="str">
        <f ca="1">IF(Testitaulu_Testtabell!$B$2="","",IF(Testitaulu_Testtabell!B367="","",IF(Asetukset!$B$26=(MID(CELL("filename",B362),FIND("]",CELL("filename",B362))+1,255)),Testitaulu_Testtabell!B367,"")))</f>
        <v/>
      </c>
      <c r="C363" s="38" t="str">
        <f ca="1">IF(Testitaulu_Testtabell!$B$2="","",IF(Testitaulu_Testtabell!C367="","",IF(Asetukset!$B$26=(MID(CELL("filename",C362),FIND("]",CELL("filename",C362))+1,255)),Testitaulu_Testtabell!C367,"")))</f>
        <v/>
      </c>
      <c r="D363" s="19" t="str">
        <f>IF(Aloitus_Start!$D$1="","",IF(B363="","",IF(C363="","",C363-B363)))</f>
        <v/>
      </c>
      <c r="E363" s="45" t="str">
        <f>IF(Aloitus_Start!$D$1="","",IF(B363="","",IF(B363=0,"",IF(B363=" ","",IF(C363="","",(C363/B363)-1)))))</f>
        <v/>
      </c>
      <c r="F363" s="19" t="str">
        <f ca="1">IF($A$3="","",IF(Aloitus_Start!$D$1="","",IF(B363="",IF(Aloitus_Start!$D$1="Suomi","Tieto puuttuu : "&amp;$A363,IF(Aloitus_Start!$D$1="Svenska","Information saknas : "&amp;$A363)),"")))</f>
        <v/>
      </c>
      <c r="G363" s="19" t="str">
        <f ca="1">IF($A$3="","",IF(Aloitus_Start!$D$1="","",IF(C363="",IF(Aloitus_Start!$D$1="Suomi","Tieto puuttuu : "&amp;$A363,IF(Aloitus_Start!$D$1="Svenska","Information saknas : "&amp;$A363)),"")))</f>
        <v/>
      </c>
    </row>
    <row r="364" spans="1:7" x14ac:dyDescent="0.2">
      <c r="A364" s="37" t="str">
        <f ca="1">IF(Testitaulu_Testtabell!$B$2="","",IF(Testitaulu_Testtabell!A368="","",IF(Asetukset!$B$26=(MID(CELL("filename",A363),FIND("]",CELL("filename",A363))+1,255)),Testitaulu_Testtabell!A368,"")))</f>
        <v/>
      </c>
      <c r="B364" s="19" t="str">
        <f ca="1">IF(Testitaulu_Testtabell!$B$2="","",IF(Testitaulu_Testtabell!B368="","",IF(Asetukset!$B$26=(MID(CELL("filename",B363),FIND("]",CELL("filename",B363))+1,255)),Testitaulu_Testtabell!B368,"")))</f>
        <v/>
      </c>
      <c r="C364" s="38" t="str">
        <f ca="1">IF(Testitaulu_Testtabell!$B$2="","",IF(Testitaulu_Testtabell!C368="","",IF(Asetukset!$B$26=(MID(CELL("filename",C363),FIND("]",CELL("filename",C363))+1,255)),Testitaulu_Testtabell!C368,"")))</f>
        <v/>
      </c>
      <c r="D364" s="19" t="str">
        <f>IF(Aloitus_Start!$D$1="","",IF(B364="","",IF(C364="","",C364-B364)))</f>
        <v/>
      </c>
      <c r="E364" s="45" t="str">
        <f>IF(Aloitus_Start!$D$1="","",IF(B364="","",IF(B364=0,"",IF(B364=" ","",IF(C364="","",(C364/B364)-1)))))</f>
        <v/>
      </c>
      <c r="F364" s="19" t="str">
        <f ca="1">IF($A$3="","",IF(Aloitus_Start!$D$1="","",IF(B364="",IF(Aloitus_Start!$D$1="Suomi","Tieto puuttuu : "&amp;$A364,IF(Aloitus_Start!$D$1="Svenska","Information saknas : "&amp;$A364)),"")))</f>
        <v/>
      </c>
      <c r="G364" s="19" t="str">
        <f ca="1">IF($A$3="","",IF(Aloitus_Start!$D$1="","",IF(C364="",IF(Aloitus_Start!$D$1="Suomi","Tieto puuttuu : "&amp;$A364,IF(Aloitus_Start!$D$1="Svenska","Information saknas : "&amp;$A364)),"")))</f>
        <v/>
      </c>
    </row>
    <row r="365" spans="1:7" x14ac:dyDescent="0.2">
      <c r="A365" s="37" t="str">
        <f ca="1">IF(Testitaulu_Testtabell!$B$2="","",IF(Testitaulu_Testtabell!A369="","",IF(Asetukset!$B$26=(MID(CELL("filename",A364),FIND("]",CELL("filename",A364))+1,255)),Testitaulu_Testtabell!A369,"")))</f>
        <v/>
      </c>
      <c r="B365" s="19" t="str">
        <f ca="1">IF(Testitaulu_Testtabell!$B$2="","",IF(Testitaulu_Testtabell!B369="","",IF(Asetukset!$B$26=(MID(CELL("filename",B364),FIND("]",CELL("filename",B364))+1,255)),Testitaulu_Testtabell!B369,"")))</f>
        <v/>
      </c>
      <c r="C365" s="38" t="str">
        <f ca="1">IF(Testitaulu_Testtabell!$B$2="","",IF(Testitaulu_Testtabell!C369="","",IF(Asetukset!$B$26=(MID(CELL("filename",C364),FIND("]",CELL("filename",C364))+1,255)),Testitaulu_Testtabell!C369,"")))</f>
        <v/>
      </c>
      <c r="D365" s="19" t="str">
        <f>IF(Aloitus_Start!$D$1="","",IF(B365="","",IF(C365="","",C365-B365)))</f>
        <v/>
      </c>
      <c r="E365" s="45" t="str">
        <f>IF(Aloitus_Start!$D$1="","",IF(B365="","",IF(B365=0,"",IF(B365=" ","",IF(C365="","",(C365/B365)-1)))))</f>
        <v/>
      </c>
      <c r="F365" s="19" t="str">
        <f ca="1">IF($A$3="","",IF(Aloitus_Start!$D$1="","",IF(B365="",IF(Aloitus_Start!$D$1="Suomi","Tieto puuttuu : "&amp;$A365,IF(Aloitus_Start!$D$1="Svenska","Information saknas : "&amp;$A365)),"")))</f>
        <v/>
      </c>
      <c r="G365" s="19" t="str">
        <f ca="1">IF($A$3="","",IF(Aloitus_Start!$D$1="","",IF(C365="",IF(Aloitus_Start!$D$1="Suomi","Tieto puuttuu : "&amp;$A365,IF(Aloitus_Start!$D$1="Svenska","Information saknas : "&amp;$A365)),"")))</f>
        <v/>
      </c>
    </row>
    <row r="366" spans="1:7" x14ac:dyDescent="0.2">
      <c r="A366" s="37" t="str">
        <f ca="1">IF(Testitaulu_Testtabell!$B$2="","",IF(Testitaulu_Testtabell!A370="","",IF(Asetukset!$B$26=(MID(CELL("filename",A365),FIND("]",CELL("filename",A365))+1,255)),Testitaulu_Testtabell!A370,"")))</f>
        <v/>
      </c>
      <c r="B366" s="19" t="str">
        <f ca="1">IF(Testitaulu_Testtabell!$B$2="","",IF(Testitaulu_Testtabell!B370="","",IF(Asetukset!$B$26=(MID(CELL("filename",B365),FIND("]",CELL("filename",B365))+1,255)),Testitaulu_Testtabell!B370,"")))</f>
        <v/>
      </c>
      <c r="C366" s="38" t="str">
        <f ca="1">IF(Testitaulu_Testtabell!$B$2="","",IF(Testitaulu_Testtabell!C370="","",IF(Asetukset!$B$26=(MID(CELL("filename",C365),FIND("]",CELL("filename",C365))+1,255)),Testitaulu_Testtabell!C370,"")))</f>
        <v/>
      </c>
      <c r="D366" s="19" t="str">
        <f>IF(Aloitus_Start!$D$1="","",IF(B366="","",IF(C366="","",C366-B366)))</f>
        <v/>
      </c>
      <c r="E366" s="45" t="str">
        <f>IF(Aloitus_Start!$D$1="","",IF(B366="","",IF(B366=0,"",IF(B366=" ","",IF(C366="","",(C366/B366)-1)))))</f>
        <v/>
      </c>
      <c r="F366" s="19" t="str">
        <f ca="1">IF($A$3="","",IF(Aloitus_Start!$D$1="","",IF(B366="",IF(Aloitus_Start!$D$1="Suomi","Tieto puuttuu : "&amp;$A366,IF(Aloitus_Start!$D$1="Svenska","Information saknas : "&amp;$A366)),"")))</f>
        <v/>
      </c>
      <c r="G366" s="19" t="str">
        <f ca="1">IF($A$3="","",IF(Aloitus_Start!$D$1="","",IF(C366="",IF(Aloitus_Start!$D$1="Suomi","Tieto puuttuu : "&amp;$A366,IF(Aloitus_Start!$D$1="Svenska","Information saknas : "&amp;$A366)),"")))</f>
        <v/>
      </c>
    </row>
    <row r="367" spans="1:7" x14ac:dyDescent="0.2">
      <c r="A367" s="37" t="str">
        <f ca="1">IF(Testitaulu_Testtabell!$B$2="","",IF(Testitaulu_Testtabell!A371="","",IF(Asetukset!$B$26=(MID(CELL("filename",A366),FIND("]",CELL("filename",A366))+1,255)),Testitaulu_Testtabell!A371,"")))</f>
        <v/>
      </c>
      <c r="B367" s="19" t="str">
        <f ca="1">IF(Testitaulu_Testtabell!$B$2="","",IF(Testitaulu_Testtabell!B371="","",IF(Asetukset!$B$26=(MID(CELL("filename",B366),FIND("]",CELL("filename",B366))+1,255)),Testitaulu_Testtabell!B371,"")))</f>
        <v/>
      </c>
      <c r="C367" s="38" t="str">
        <f ca="1">IF(Testitaulu_Testtabell!$B$2="","",IF(Testitaulu_Testtabell!C371="","",IF(Asetukset!$B$26=(MID(CELL("filename",C366),FIND("]",CELL("filename",C366))+1,255)),Testitaulu_Testtabell!C371,"")))</f>
        <v/>
      </c>
      <c r="F367" s="19" t="str">
        <f ca="1">IF($A$3="","",IF(Aloitus_Start!$D$1="","",IF(B367="",IF(Aloitus_Start!$D$1="Suomi","Tieto puuttuu : "&amp;$A367,IF(Aloitus_Start!$D$1="Svenska","Information saknas : "&amp;$A367)),"")))</f>
        <v/>
      </c>
      <c r="G367" s="19" t="str">
        <f ca="1">IF($A$3="","",IF(Aloitus_Start!$D$1="","",IF(C367="",IF(Aloitus_Start!$D$1="Suomi","Tieto puuttuu : "&amp;$A367,IF(Aloitus_Start!$D$1="Svenska","Information saknas : "&amp;$A367)),"")))</f>
        <v/>
      </c>
    </row>
    <row r="368" spans="1:7" x14ac:dyDescent="0.2">
      <c r="A368" s="37" t="str">
        <f ca="1">IF(Testitaulu_Testtabell!$B$2="","",IF(Testitaulu_Testtabell!A372="","",IF(Asetukset!$B$26=(MID(CELL("filename",A367),FIND("]",CELL("filename",A367))+1,255)),Testitaulu_Testtabell!A372,"")))</f>
        <v/>
      </c>
      <c r="B368" s="19" t="str">
        <f ca="1">IF(Testitaulu_Testtabell!$B$2="","",IF(Testitaulu_Testtabell!B372="","",IF(Asetukset!$B$26=(MID(CELL("filename",B367),FIND("]",CELL("filename",B367))+1,255)),Testitaulu_Testtabell!B372,"")))</f>
        <v/>
      </c>
      <c r="C368" s="38" t="str">
        <f ca="1">IF(Testitaulu_Testtabell!$B$2="","",IF(Testitaulu_Testtabell!C372="","",IF(Asetukset!$B$26=(MID(CELL("filename",C367),FIND("]",CELL("filename",C367))+1,255)),Testitaulu_Testtabell!C372,"")))</f>
        <v/>
      </c>
      <c r="D368" s="19" t="str">
        <f>IF(Aloitus_Start!$D$1="","",IF(B368="","",IF(C368="","",C368-B368)))</f>
        <v/>
      </c>
      <c r="E368" s="45" t="str">
        <f>IF(Aloitus_Start!$D$1="","",IF(B368="","",IF(B368=0,"",IF(B368=" ","",IF(C368="","",(C368/B368)-1)))))</f>
        <v/>
      </c>
      <c r="F368" s="19" t="str">
        <f ca="1">IF($A$3="","",IF(Aloitus_Start!$D$1="","",IF(B368="",IF(Aloitus_Start!$D$1="Suomi","Tieto puuttuu : "&amp;$A368,IF(Aloitus_Start!$D$1="Svenska","Information saknas : "&amp;$A368)),"")))</f>
        <v/>
      </c>
      <c r="G368" s="19" t="str">
        <f ca="1">IF($A$3="","",IF(Aloitus_Start!$D$1="","",IF(C368="",IF(Aloitus_Start!$D$1="Suomi","Tieto puuttuu : "&amp;$A368,IF(Aloitus_Start!$D$1="Svenska","Information saknas : "&amp;$A368)),"")))</f>
        <v/>
      </c>
    </row>
    <row r="369" spans="1:7" x14ac:dyDescent="0.2">
      <c r="A369" s="37" t="str">
        <f ca="1">IF(Testitaulu_Testtabell!$B$2="","",IF(Testitaulu_Testtabell!A373="","",IF(Asetukset!$B$26=(MID(CELL("filename",A368),FIND("]",CELL("filename",A368))+1,255)),Testitaulu_Testtabell!A373,"")))</f>
        <v/>
      </c>
      <c r="B369" s="19" t="str">
        <f ca="1">IF(Testitaulu_Testtabell!$B$2="","",IF(Testitaulu_Testtabell!B373="","",IF(Asetukset!$B$26=(MID(CELL("filename",B368),FIND("]",CELL("filename",B368))+1,255)),Testitaulu_Testtabell!B373,"")))</f>
        <v/>
      </c>
      <c r="C369" s="38" t="str">
        <f ca="1">IF(Testitaulu_Testtabell!$B$2="","",IF(Testitaulu_Testtabell!C373="","",IF(Asetukset!$B$26=(MID(CELL("filename",C368),FIND("]",CELL("filename",C368))+1,255)),Testitaulu_Testtabell!C373,"")))</f>
        <v/>
      </c>
      <c r="D369" s="19" t="str">
        <f>IF(Aloitus_Start!$D$1="","",IF(B369="","",IF(C369="","",C369-B369)))</f>
        <v/>
      </c>
      <c r="E369" s="45" t="str">
        <f>IF(Aloitus_Start!$D$1="","",IF(B369="","",IF(B369=0,"",IF(B369=" ","",IF(C369="","",(C369/B369)-1)))))</f>
        <v/>
      </c>
      <c r="F369" s="19" t="str">
        <f ca="1">IF($A$3="","",IF(Aloitus_Start!$D$1="","",IF(B369="",IF(Aloitus_Start!$D$1="Suomi","Tieto puuttuu : "&amp;$A369,IF(Aloitus_Start!$D$1="Svenska","Information saknas : "&amp;$A369)),"")))</f>
        <v/>
      </c>
      <c r="G369" s="19" t="str">
        <f ca="1">IF($A$3="","",IF(Aloitus_Start!$D$1="","",IF(C369="",IF(Aloitus_Start!$D$1="Suomi","Tieto puuttuu : "&amp;$A369,IF(Aloitus_Start!$D$1="Svenska","Information saknas : "&amp;$A369)),"")))</f>
        <v/>
      </c>
    </row>
    <row r="370" spans="1:7" x14ac:dyDescent="0.2">
      <c r="A370" s="37" t="str">
        <f ca="1">IF(Testitaulu_Testtabell!$B$2="","",IF(Testitaulu_Testtabell!A374="","",IF(Asetukset!$B$26=(MID(CELL("filename",A369),FIND("]",CELL("filename",A369))+1,255)),Testitaulu_Testtabell!A374,"")))</f>
        <v/>
      </c>
      <c r="B370" s="19" t="str">
        <f ca="1">IF(Testitaulu_Testtabell!$B$2="","",IF(Testitaulu_Testtabell!B374="","",IF(Asetukset!$B$26=(MID(CELL("filename",B369),FIND("]",CELL("filename",B369))+1,255)),Testitaulu_Testtabell!B374,"")))</f>
        <v/>
      </c>
      <c r="C370" s="38" t="str">
        <f ca="1">IF(Testitaulu_Testtabell!$B$2="","",IF(Testitaulu_Testtabell!C374="","",IF(Asetukset!$B$26=(MID(CELL("filename",C369),FIND("]",CELL("filename",C369))+1,255)),Testitaulu_Testtabell!C374,"")))</f>
        <v/>
      </c>
      <c r="D370" s="19" t="str">
        <f>IF(Aloitus_Start!$D$1="","",IF(B370="","",IF(C370="","",C370-B370)))</f>
        <v/>
      </c>
      <c r="E370" s="45" t="str">
        <f>IF(Aloitus_Start!$D$1="","",IF(B370="","",IF(B370=0,"",IF(B370=" ","",IF(C370="","",(C370/B370)-1)))))</f>
        <v/>
      </c>
      <c r="F370" s="19" t="str">
        <f ca="1">IF($A$3="","",IF(Aloitus_Start!$D$1="","",IF(B370="",IF(Aloitus_Start!$D$1="Suomi","Tieto puuttuu : "&amp;$A370,IF(Aloitus_Start!$D$1="Svenska","Information saknas : "&amp;$A370)),"")))</f>
        <v/>
      </c>
      <c r="G370" s="19" t="str">
        <f ca="1">IF($A$3="","",IF(Aloitus_Start!$D$1="","",IF(C370="",IF(Aloitus_Start!$D$1="Suomi","Tieto puuttuu : "&amp;$A370,IF(Aloitus_Start!$D$1="Svenska","Information saknas : "&amp;$A370)),"")))</f>
        <v/>
      </c>
    </row>
    <row r="371" spans="1:7" x14ac:dyDescent="0.2">
      <c r="A371" s="37" t="str">
        <f ca="1">IF(Testitaulu_Testtabell!$B$2="","",IF(Testitaulu_Testtabell!A375="","",IF(Asetukset!$B$26=(MID(CELL("filename",A370),FIND("]",CELL("filename",A370))+1,255)),Testitaulu_Testtabell!A375,"")))</f>
        <v/>
      </c>
      <c r="B371" s="19" t="str">
        <f ca="1">IF(Testitaulu_Testtabell!$B$2="","",IF(Testitaulu_Testtabell!B375="","",IF(Asetukset!$B$26=(MID(CELL("filename",B370),FIND("]",CELL("filename",B370))+1,255)),Testitaulu_Testtabell!B375,"")))</f>
        <v/>
      </c>
      <c r="C371" s="38" t="str">
        <f ca="1">IF(Testitaulu_Testtabell!$B$2="","",IF(Testitaulu_Testtabell!C375="","",IF(Asetukset!$B$26=(MID(CELL("filename",C370),FIND("]",CELL("filename",C370))+1,255)),Testitaulu_Testtabell!C375,"")))</f>
        <v/>
      </c>
      <c r="D371" s="19" t="str">
        <f>IF(Aloitus_Start!$D$1="","",IF(B371="","",IF(C371="","",C371-B371)))</f>
        <v/>
      </c>
      <c r="E371" s="45" t="str">
        <f>IF(Aloitus_Start!$D$1="","",IF(B371="","",IF(B371=0,"",IF(B371=" ","",IF(C371="","",(C371/B371)-1)))))</f>
        <v/>
      </c>
      <c r="F371" s="19" t="str">
        <f ca="1">IF($A$3="","",IF(Aloitus_Start!$D$1="","",IF(B371="",IF(Aloitus_Start!$D$1="Suomi","Tieto puuttuu : "&amp;$A371,IF(Aloitus_Start!$D$1="Svenska","Information saknas : "&amp;$A371)),"")))</f>
        <v/>
      </c>
      <c r="G371" s="19" t="str">
        <f ca="1">IF($A$3="","",IF(Aloitus_Start!$D$1="","",IF(C371="",IF(Aloitus_Start!$D$1="Suomi","Tieto puuttuu : "&amp;$A371,IF(Aloitus_Start!$D$1="Svenska","Information saknas : "&amp;$A371)),"")))</f>
        <v/>
      </c>
    </row>
    <row r="372" spans="1:7" x14ac:dyDescent="0.2">
      <c r="A372" s="37" t="str">
        <f ca="1">IF(Testitaulu_Testtabell!$B$2="","",IF(Testitaulu_Testtabell!A376="","",IF(Asetukset!$B$26=(MID(CELL("filename",A371),FIND("]",CELL("filename",A371))+1,255)),Testitaulu_Testtabell!A376,"")))</f>
        <v/>
      </c>
      <c r="B372" s="19" t="str">
        <f ca="1">IF(Testitaulu_Testtabell!$B$2="","",IF(Testitaulu_Testtabell!B376="","",IF(Asetukset!$B$26=(MID(CELL("filename",B371),FIND("]",CELL("filename",B371))+1,255)),Testitaulu_Testtabell!B376,"")))</f>
        <v/>
      </c>
      <c r="C372" s="38" t="str">
        <f ca="1">IF(Testitaulu_Testtabell!$B$2="","",IF(Testitaulu_Testtabell!C376="","",IF(Asetukset!$B$26=(MID(CELL("filename",C371),FIND("]",CELL("filename",C371))+1,255)),Testitaulu_Testtabell!C376,"")))</f>
        <v/>
      </c>
      <c r="D372" s="19" t="str">
        <f>IF(Aloitus_Start!$D$1="","",IF(B372="","",IF(C372="","",C372-B372)))</f>
        <v/>
      </c>
      <c r="E372" s="45" t="str">
        <f>IF(Aloitus_Start!$D$1="","",IF(B372="","",IF(B372=0,"",IF(B372=" ","",IF(C372="","",(C372/B372)-1)))))</f>
        <v/>
      </c>
      <c r="F372" s="19" t="str">
        <f ca="1">IF($A$3="","",IF(Aloitus_Start!$D$1="","",IF(B372="",IF(Aloitus_Start!$D$1="Suomi","Tieto puuttuu : "&amp;$A372,IF(Aloitus_Start!$D$1="Svenska","Information saknas : "&amp;$A372)),"")))</f>
        <v/>
      </c>
      <c r="G372" s="19" t="str">
        <f ca="1">IF($A$3="","",IF(Aloitus_Start!$D$1="","",IF(C372="",IF(Aloitus_Start!$D$1="Suomi","Tieto puuttuu : "&amp;$A372,IF(Aloitus_Start!$D$1="Svenska","Information saknas : "&amp;$A372)),"")))</f>
        <v/>
      </c>
    </row>
    <row r="373" spans="1:7" x14ac:dyDescent="0.2">
      <c r="A373" s="37" t="str">
        <f ca="1">IF(Testitaulu_Testtabell!$B$2="","",IF(Testitaulu_Testtabell!A377="","",IF(Asetukset!$B$26=(MID(CELL("filename",A372),FIND("]",CELL("filename",A372))+1,255)),Testitaulu_Testtabell!A377,"")))</f>
        <v/>
      </c>
      <c r="B373" s="19" t="str">
        <f ca="1">IF(Testitaulu_Testtabell!$B$2="","",IF(Testitaulu_Testtabell!B377="","",IF(Asetukset!$B$26=(MID(CELL("filename",B372),FIND("]",CELL("filename",B372))+1,255)),Testitaulu_Testtabell!B377,"")))</f>
        <v/>
      </c>
      <c r="C373" s="38" t="str">
        <f ca="1">IF(Testitaulu_Testtabell!$B$2="","",IF(Testitaulu_Testtabell!C377="","",IF(Asetukset!$B$26=(MID(CELL("filename",C372),FIND("]",CELL("filename",C372))+1,255)),Testitaulu_Testtabell!C377,"")))</f>
        <v/>
      </c>
      <c r="D373" s="19" t="str">
        <f>IF(Aloitus_Start!$D$1="","",IF(B373="","",IF(C373="","",C373-B373)))</f>
        <v/>
      </c>
      <c r="E373" s="45" t="str">
        <f>IF(Aloitus_Start!$D$1="","",IF(B373="","",IF(B373=0,"",IF(B373=" ","",IF(C373="","",(C373/B373)-1)))))</f>
        <v/>
      </c>
      <c r="F373" s="19" t="str">
        <f ca="1">IF($A$3="","",IF(Aloitus_Start!$D$1="","",IF(B373="",IF(Aloitus_Start!$D$1="Suomi","Tieto puuttuu : "&amp;$A373,IF(Aloitus_Start!$D$1="Svenska","Information saknas : "&amp;$A373)),"")))</f>
        <v/>
      </c>
      <c r="G373" s="19" t="str">
        <f ca="1">IF($A$3="","",IF(Aloitus_Start!$D$1="","",IF(C373="",IF(Aloitus_Start!$D$1="Suomi","Tieto puuttuu : "&amp;$A373,IF(Aloitus_Start!$D$1="Svenska","Information saknas : "&amp;$A373)),"")))</f>
        <v/>
      </c>
    </row>
    <row r="374" spans="1:7" x14ac:dyDescent="0.2">
      <c r="A374" s="37" t="str">
        <f ca="1">IF(Testitaulu_Testtabell!$B$2="","",IF(Testitaulu_Testtabell!A378="","",IF(Asetukset!$B$26=(MID(CELL("filename",A373),FIND("]",CELL("filename",A373))+1,255)),Testitaulu_Testtabell!A378,"")))</f>
        <v/>
      </c>
      <c r="B374" s="19" t="str">
        <f ca="1">IF(Testitaulu_Testtabell!$B$2="","",IF(Testitaulu_Testtabell!B378="","",IF(Asetukset!$B$26=(MID(CELL("filename",B373),FIND("]",CELL("filename",B373))+1,255)),Testitaulu_Testtabell!B378,"")))</f>
        <v/>
      </c>
      <c r="C374" s="38" t="str">
        <f ca="1">IF(Testitaulu_Testtabell!$B$2="","",IF(Testitaulu_Testtabell!C378="","",IF(Asetukset!$B$26=(MID(CELL("filename",C373),FIND("]",CELL("filename",C373))+1,255)),Testitaulu_Testtabell!C378,"")))</f>
        <v/>
      </c>
      <c r="D374" s="19" t="str">
        <f>IF(Aloitus_Start!$D$1="","",IF(B374="","",IF(C374="","",C374-B374)))</f>
        <v/>
      </c>
      <c r="E374" s="45" t="str">
        <f>IF(Aloitus_Start!$D$1="","",IF(B374="","",IF(B374=0,"",IF(B374=" ","",IF(C374="","",(C374/B374)-1)))))</f>
        <v/>
      </c>
      <c r="F374" s="19" t="str">
        <f ca="1">IF($A$3="","",IF(Aloitus_Start!$D$1="","",IF(B374="",IF(Aloitus_Start!$D$1="Suomi","Tieto puuttuu : "&amp;$A374,IF(Aloitus_Start!$D$1="Svenska","Information saknas : "&amp;$A374)),"")))</f>
        <v/>
      </c>
      <c r="G374" s="19" t="str">
        <f ca="1">IF($A$3="","",IF(Aloitus_Start!$D$1="","",IF(C374="",IF(Aloitus_Start!$D$1="Suomi","Tieto puuttuu : "&amp;$A374,IF(Aloitus_Start!$D$1="Svenska","Information saknas : "&amp;$A374)),"")))</f>
        <v/>
      </c>
    </row>
    <row r="375" spans="1:7" x14ac:dyDescent="0.2">
      <c r="A375" s="37" t="str">
        <f ca="1">IF(Testitaulu_Testtabell!$B$2="","",IF(Testitaulu_Testtabell!A379="","",IF(Asetukset!$B$26=(MID(CELL("filename",A374),FIND("]",CELL("filename",A374))+1,255)),Testitaulu_Testtabell!A379,"")))</f>
        <v/>
      </c>
      <c r="B375" s="19" t="str">
        <f ca="1">IF(Testitaulu_Testtabell!$B$2="","",IF(Testitaulu_Testtabell!B379="","",IF(Asetukset!$B$26=(MID(CELL("filename",B374),FIND("]",CELL("filename",B374))+1,255)),Testitaulu_Testtabell!B379,"")))</f>
        <v/>
      </c>
      <c r="C375" s="38" t="str">
        <f ca="1">IF(Testitaulu_Testtabell!$B$2="","",IF(Testitaulu_Testtabell!C379="","",IF(Asetukset!$B$26=(MID(CELL("filename",C374),FIND("]",CELL("filename",C374))+1,255)),Testitaulu_Testtabell!C379,"")))</f>
        <v/>
      </c>
      <c r="D375" s="19" t="str">
        <f>IF(Aloitus_Start!$D$1="","",IF(B375="","",IF(C375="","",C375-B375)))</f>
        <v/>
      </c>
      <c r="E375" s="45" t="str">
        <f>IF(Aloitus_Start!$D$1="","",IF(B375="","",IF(B375=0,"",IF(B375=" ","",IF(C375="","",(C375/B375)-1)))))</f>
        <v/>
      </c>
      <c r="F375" s="19" t="str">
        <f ca="1">IF($A$3="","",IF(Aloitus_Start!$D$1="","",IF(B375="",IF(Aloitus_Start!$D$1="Suomi","Tieto puuttuu : "&amp;$A375,IF(Aloitus_Start!$D$1="Svenska","Information saknas : "&amp;$A375)),"")))</f>
        <v/>
      </c>
      <c r="G375" s="19" t="str">
        <f ca="1">IF($A$3="","",IF(Aloitus_Start!$D$1="","",IF(C375="",IF(Aloitus_Start!$D$1="Suomi","Tieto puuttuu : "&amp;$A375,IF(Aloitus_Start!$D$1="Svenska","Information saknas : "&amp;$A375)),"")))</f>
        <v/>
      </c>
    </row>
    <row r="376" spans="1:7" x14ac:dyDescent="0.2">
      <c r="A376" s="37" t="str">
        <f ca="1">IF(Testitaulu_Testtabell!$B$2="","",IF(Testitaulu_Testtabell!A380="","",IF(Asetukset!$B$26=(MID(CELL("filename",A375),FIND("]",CELL("filename",A375))+1,255)),Testitaulu_Testtabell!A380,"")))</f>
        <v/>
      </c>
      <c r="B376" s="19" t="str">
        <f ca="1">IF(Testitaulu_Testtabell!$B$2="","",IF(Testitaulu_Testtabell!B380="","",IF(Asetukset!$B$26=(MID(CELL("filename",B375),FIND("]",CELL("filename",B375))+1,255)),Testitaulu_Testtabell!B380,"")))</f>
        <v/>
      </c>
      <c r="C376" s="38" t="str">
        <f ca="1">IF(Testitaulu_Testtabell!$B$2="","",IF(Testitaulu_Testtabell!C380="","",IF(Asetukset!$B$26=(MID(CELL("filename",C375),FIND("]",CELL("filename",C375))+1,255)),Testitaulu_Testtabell!C380,"")))</f>
        <v/>
      </c>
      <c r="D376" s="19" t="str">
        <f>IF(Aloitus_Start!$D$1="","",IF(B376="","",IF(C376="","",C376-B376)))</f>
        <v/>
      </c>
      <c r="E376" s="45" t="str">
        <f>IF(Aloitus_Start!$D$1="","",IF(B376="","",IF(B376=0,"",IF(B376=" ","",IF(C376="","",(C376/B376)-1)))))</f>
        <v/>
      </c>
      <c r="F376" s="19" t="str">
        <f ca="1">IF($A$3="","",IF(Aloitus_Start!$D$1="","",IF(B376="",IF(Aloitus_Start!$D$1="Suomi","Tieto puuttuu : "&amp;$A376,IF(Aloitus_Start!$D$1="Svenska","Information saknas : "&amp;$A376)),"")))</f>
        <v/>
      </c>
      <c r="G376" s="19" t="str">
        <f ca="1">IF($A$3="","",IF(Aloitus_Start!$D$1="","",IF(C376="",IF(Aloitus_Start!$D$1="Suomi","Tieto puuttuu : "&amp;$A376,IF(Aloitus_Start!$D$1="Svenska","Information saknas : "&amp;$A376)),"")))</f>
        <v/>
      </c>
    </row>
    <row r="377" spans="1:7" x14ac:dyDescent="0.2">
      <c r="A377" s="37" t="str">
        <f ca="1">IF(Testitaulu_Testtabell!$B$2="","",IF(Testitaulu_Testtabell!A381="","",IF(Asetukset!$B$26=(MID(CELL("filename",A376),FIND("]",CELL("filename",A376))+1,255)),Testitaulu_Testtabell!A381,"")))</f>
        <v/>
      </c>
      <c r="B377" s="19" t="str">
        <f ca="1">IF(Testitaulu_Testtabell!$B$2="","",IF(Testitaulu_Testtabell!B381="","",IF(Asetukset!$B$26=(MID(CELL("filename",B376),FIND("]",CELL("filename",B376))+1,255)),Testitaulu_Testtabell!B381,"")))</f>
        <v/>
      </c>
      <c r="C377" s="38" t="str">
        <f ca="1">IF(Testitaulu_Testtabell!$B$2="","",IF(Testitaulu_Testtabell!C381="","",IF(Asetukset!$B$26=(MID(CELL("filename",C376),FIND("]",CELL("filename",C376))+1,255)),Testitaulu_Testtabell!C381,"")))</f>
        <v/>
      </c>
      <c r="D377" s="19" t="str">
        <f>IF(Aloitus_Start!$D$1="","",IF(B377="","",IF(C377="","",C377-B377)))</f>
        <v/>
      </c>
      <c r="E377" s="45" t="str">
        <f>IF(Aloitus_Start!$D$1="","",IF(B377="","",IF(B377=0,"",IF(B377=" ","",IF(C377="","",(C377/B377)-1)))))</f>
        <v/>
      </c>
      <c r="F377" s="19" t="str">
        <f ca="1">IF($A$3="","",IF(Aloitus_Start!$D$1="","",IF(B377="",IF(Aloitus_Start!$D$1="Suomi","Tieto puuttuu : "&amp;$A377,IF(Aloitus_Start!$D$1="Svenska","Information saknas : "&amp;$A377)),"")))</f>
        <v/>
      </c>
      <c r="G377" s="19" t="str">
        <f ca="1">IF($A$3="","",IF(Aloitus_Start!$D$1="","",IF(C377="",IF(Aloitus_Start!$D$1="Suomi","Tieto puuttuu : "&amp;$A377,IF(Aloitus_Start!$D$1="Svenska","Information saknas : "&amp;$A377)),"")))</f>
        <v/>
      </c>
    </row>
    <row r="378" spans="1:7" x14ac:dyDescent="0.2">
      <c r="A378" s="37" t="str">
        <f ca="1">IF(Testitaulu_Testtabell!$B$2="","",IF(Testitaulu_Testtabell!A382="","",IF(Asetukset!$B$26=(MID(CELL("filename",A377),FIND("]",CELL("filename",A377))+1,255)),Testitaulu_Testtabell!A382,"")))</f>
        <v/>
      </c>
      <c r="B378" s="19" t="str">
        <f ca="1">IF(Testitaulu_Testtabell!$B$2="","",IF(Testitaulu_Testtabell!B382="","",IF(Asetukset!$B$26=(MID(CELL("filename",B377),FIND("]",CELL("filename",B377))+1,255)),Testitaulu_Testtabell!B382,"")))</f>
        <v/>
      </c>
      <c r="C378" s="38" t="str">
        <f ca="1">IF(Testitaulu_Testtabell!$B$2="","",IF(Testitaulu_Testtabell!C382="","",IF(Asetukset!$B$26=(MID(CELL("filename",C377),FIND("]",CELL("filename",C377))+1,255)),Testitaulu_Testtabell!C382,"")))</f>
        <v/>
      </c>
      <c r="F378" s="19" t="str">
        <f ca="1">IF($A$3="","",IF(Aloitus_Start!$D$1="","",IF(B378="",IF(Aloitus_Start!$D$1="Suomi","Tieto puuttuu : "&amp;$A378,IF(Aloitus_Start!$D$1="Svenska","Information saknas : "&amp;$A378)),"")))</f>
        <v/>
      </c>
      <c r="G378" s="19" t="str">
        <f ca="1">IF($A$3="","",IF(Aloitus_Start!$D$1="","",IF(C378="",IF(Aloitus_Start!$D$1="Suomi","Tieto puuttuu : "&amp;$A378,IF(Aloitus_Start!$D$1="Svenska","Information saknas : "&amp;$A378)),"")))</f>
        <v/>
      </c>
    </row>
    <row r="379" spans="1:7" x14ac:dyDescent="0.2">
      <c r="A379" s="37" t="str">
        <f ca="1">IF(Testitaulu_Testtabell!$B$2="","",IF(Testitaulu_Testtabell!A383="","",IF(Asetukset!$B$26=(MID(CELL("filename",A378),FIND("]",CELL("filename",A378))+1,255)),Testitaulu_Testtabell!A383,"")))</f>
        <v/>
      </c>
      <c r="B379" s="19" t="str">
        <f ca="1">IF(Testitaulu_Testtabell!$B$2="","",IF(Testitaulu_Testtabell!B383="","",IF(Asetukset!$B$26=(MID(CELL("filename",B378),FIND("]",CELL("filename",B378))+1,255)),Testitaulu_Testtabell!B383,"")))</f>
        <v/>
      </c>
      <c r="C379" s="38" t="str">
        <f ca="1">IF(Testitaulu_Testtabell!$B$2="","",IF(Testitaulu_Testtabell!C383="","",IF(Asetukset!$B$26=(MID(CELL("filename",C378),FIND("]",CELL("filename",C378))+1,255)),Testitaulu_Testtabell!C383,"")))</f>
        <v/>
      </c>
      <c r="D379" s="19" t="str">
        <f>IF(Aloitus_Start!$D$1="","",IF(B379="","",IF(C379="","",C379-B379)))</f>
        <v/>
      </c>
      <c r="E379" s="45" t="str">
        <f>IF(Aloitus_Start!$D$1="","",IF(B379="","",IF(B379=0,"",IF(B379=" ","",IF(C379="","",(C379/B379)-1)))))</f>
        <v/>
      </c>
      <c r="F379" s="19" t="str">
        <f ca="1">IF($A$3="","",IF(Aloitus_Start!$D$1="","",IF(B379="",IF(Aloitus_Start!$D$1="Suomi","Tieto puuttuu : "&amp;$A379,IF(Aloitus_Start!$D$1="Svenska","Information saknas : "&amp;$A379)),"")))</f>
        <v/>
      </c>
      <c r="G379" s="19" t="str">
        <f ca="1">IF($A$3="","",IF(Aloitus_Start!$D$1="","",IF(C379="",IF(Aloitus_Start!$D$1="Suomi","Tieto puuttuu : "&amp;$A379,IF(Aloitus_Start!$D$1="Svenska","Information saknas : "&amp;$A379)),"")))</f>
        <v/>
      </c>
    </row>
    <row r="380" spans="1:7" x14ac:dyDescent="0.2">
      <c r="A380" s="37" t="str">
        <f ca="1">IF(Testitaulu_Testtabell!$B$2="","",IF(Testitaulu_Testtabell!A384="","",IF(Asetukset!$B$26=(MID(CELL("filename",A379),FIND("]",CELL("filename",A379))+1,255)),Testitaulu_Testtabell!A384,"")))</f>
        <v/>
      </c>
      <c r="B380" s="19" t="str">
        <f ca="1">IF(Testitaulu_Testtabell!$B$2="","",IF(Testitaulu_Testtabell!B384="","",IF(Asetukset!$B$26=(MID(CELL("filename",B379),FIND("]",CELL("filename",B379))+1,255)),Testitaulu_Testtabell!B384,"")))</f>
        <v/>
      </c>
      <c r="C380" s="38" t="str">
        <f ca="1">IF(Testitaulu_Testtabell!$B$2="","",IF(Testitaulu_Testtabell!C384="","",IF(Asetukset!$B$26=(MID(CELL("filename",C379),FIND("]",CELL("filename",C379))+1,255)),Testitaulu_Testtabell!C384,"")))</f>
        <v/>
      </c>
      <c r="D380" s="19" t="str">
        <f>IF(Aloitus_Start!$D$1="","",IF(B380="","",IF(C380="","",C380-B380)))</f>
        <v/>
      </c>
      <c r="E380" s="45" t="str">
        <f>IF(Aloitus_Start!$D$1="","",IF(B380="","",IF(B380=0,"",IF(B380=" ","",IF(C380="","",(C380/B380)-1)))))</f>
        <v/>
      </c>
      <c r="F380" s="19" t="str">
        <f ca="1">IF($A$3="","",IF(Aloitus_Start!$D$1="","",IF(B380="",IF(Aloitus_Start!$D$1="Suomi","Tieto puuttuu : "&amp;$A380,IF(Aloitus_Start!$D$1="Svenska","Information saknas : "&amp;$A380)),"")))</f>
        <v/>
      </c>
      <c r="G380" s="19" t="str">
        <f ca="1">IF($A$3="","",IF(Aloitus_Start!$D$1="","",IF(C380="",IF(Aloitus_Start!$D$1="Suomi","Tieto puuttuu : "&amp;$A380,IF(Aloitus_Start!$D$1="Svenska","Information saknas : "&amp;$A380)),"")))</f>
        <v/>
      </c>
    </row>
    <row r="381" spans="1:7" x14ac:dyDescent="0.2">
      <c r="A381" s="37" t="str">
        <f ca="1">IF(Testitaulu_Testtabell!$B$2="","",IF(Testitaulu_Testtabell!A385="","",IF(Asetukset!$B$26=(MID(CELL("filename",A380),FIND("]",CELL("filename",A380))+1,255)),Testitaulu_Testtabell!A385,"")))</f>
        <v/>
      </c>
      <c r="B381" s="19" t="str">
        <f ca="1">IF(Testitaulu_Testtabell!$B$2="","",IF(Testitaulu_Testtabell!B385="","",IF(Asetukset!$B$26=(MID(CELL("filename",B380),FIND("]",CELL("filename",B380))+1,255)),Testitaulu_Testtabell!B385,"")))</f>
        <v/>
      </c>
      <c r="C381" s="38" t="str">
        <f ca="1">IF(Testitaulu_Testtabell!$B$2="","",IF(Testitaulu_Testtabell!C385="","",IF(Asetukset!$B$26=(MID(CELL("filename",C380),FIND("]",CELL("filename",C380))+1,255)),Testitaulu_Testtabell!C385,"")))</f>
        <v/>
      </c>
      <c r="D381" s="19" t="str">
        <f>IF(Aloitus_Start!$D$1="","",IF(B381="","",IF(C381="","",C381-B381)))</f>
        <v/>
      </c>
      <c r="E381" s="45" t="str">
        <f>IF(Aloitus_Start!$D$1="","",IF(B381="","",IF(B381=0,"",IF(B381=" ","",IF(C381="","",(C381/B381)-1)))))</f>
        <v/>
      </c>
      <c r="F381" s="19" t="str">
        <f ca="1">IF($A$3="","",IF(Aloitus_Start!$D$1="","",IF(B381="",IF(Aloitus_Start!$D$1="Suomi","Tieto puuttuu : "&amp;$A381,IF(Aloitus_Start!$D$1="Svenska","Information saknas : "&amp;$A381)),"")))</f>
        <v/>
      </c>
      <c r="G381" s="19" t="str">
        <f ca="1">IF($A$3="","",IF(Aloitus_Start!$D$1="","",IF(C381="",IF(Aloitus_Start!$D$1="Suomi","Tieto puuttuu : "&amp;$A381,IF(Aloitus_Start!$D$1="Svenska","Information saknas : "&amp;$A381)),"")))</f>
        <v/>
      </c>
    </row>
    <row r="382" spans="1:7" x14ac:dyDescent="0.2">
      <c r="A382" s="37" t="str">
        <f ca="1">IF(Testitaulu_Testtabell!$B$2="","",IF(Testitaulu_Testtabell!A386="","",IF(Asetukset!$B$26=(MID(CELL("filename",A381),FIND("]",CELL("filename",A381))+1,255)),Testitaulu_Testtabell!A386,"")))</f>
        <v/>
      </c>
      <c r="B382" s="19" t="str">
        <f ca="1">IF(Testitaulu_Testtabell!$B$2="","",IF(Testitaulu_Testtabell!B386="","",IF(Asetukset!$B$26=(MID(CELL("filename",B381),FIND("]",CELL("filename",B381))+1,255)),Testitaulu_Testtabell!B386,"")))</f>
        <v/>
      </c>
      <c r="C382" s="38" t="str">
        <f ca="1">IF(Testitaulu_Testtabell!$B$2="","",IF(Testitaulu_Testtabell!C386="","",IF(Asetukset!$B$26=(MID(CELL("filename",C381),FIND("]",CELL("filename",C381))+1,255)),Testitaulu_Testtabell!C386,"")))</f>
        <v/>
      </c>
      <c r="F382" s="19" t="str">
        <f ca="1">IF($A$3="","",IF(Aloitus_Start!$D$1="","",IF(B382="",IF(Aloitus_Start!$D$1="Suomi","Tieto puuttuu : "&amp;$A382,IF(Aloitus_Start!$D$1="Svenska","Information saknas : "&amp;$A382)),"")))</f>
        <v/>
      </c>
      <c r="G382" s="19" t="str">
        <f ca="1">IF($A$3="","",IF(Aloitus_Start!$D$1="","",IF(C382="",IF(Aloitus_Start!$D$1="Suomi","Tieto puuttuu : "&amp;$A382,IF(Aloitus_Start!$D$1="Svenska","Information saknas : "&amp;$A382)),"")))</f>
        <v/>
      </c>
    </row>
    <row r="383" spans="1:7" x14ac:dyDescent="0.2">
      <c r="A383" s="37" t="str">
        <f ca="1">IF(Testitaulu_Testtabell!$B$2="","",IF(Testitaulu_Testtabell!A387="","",IF(Asetukset!$B$26=(MID(CELL("filename",A382),FIND("]",CELL("filename",A382))+1,255)),Testitaulu_Testtabell!A387,"")))</f>
        <v/>
      </c>
      <c r="B383" s="19" t="str">
        <f ca="1">IF(Testitaulu_Testtabell!$B$2="","",IF(Testitaulu_Testtabell!B387="","",IF(Asetukset!$B$26=(MID(CELL("filename",B382),FIND("]",CELL("filename",B382))+1,255)),Testitaulu_Testtabell!B387,"")))</f>
        <v/>
      </c>
      <c r="C383" s="38" t="str">
        <f ca="1">IF(Testitaulu_Testtabell!$B$2="","",IF(Testitaulu_Testtabell!C387="","",IF(Asetukset!$B$26=(MID(CELL("filename",C382),FIND("]",CELL("filename",C382))+1,255)),Testitaulu_Testtabell!C387,"")))</f>
        <v/>
      </c>
      <c r="D383" s="19" t="str">
        <f>IF(Aloitus_Start!$D$1="","",IF(B383="","",IF(C383="","",C383-B383)))</f>
        <v/>
      </c>
      <c r="E383" s="45" t="str">
        <f>IF(Aloitus_Start!$D$1="","",IF(B383="","",IF(B383=0,"",IF(B383=" ","",IF(C383="","",(C383/B383)-1)))))</f>
        <v/>
      </c>
      <c r="F383" s="19" t="str">
        <f ca="1">IF($A$3="","",IF(Aloitus_Start!$D$1="","",IF(B383="",IF(Aloitus_Start!$D$1="Suomi","Tieto puuttuu : "&amp;$A383,IF(Aloitus_Start!$D$1="Svenska","Information saknas : "&amp;$A383)),"")))</f>
        <v/>
      </c>
      <c r="G383" s="19" t="str">
        <f ca="1">IF($A$3="","",IF(Aloitus_Start!$D$1="","",IF(C383="",IF(Aloitus_Start!$D$1="Suomi","Tieto puuttuu : "&amp;$A383,IF(Aloitus_Start!$D$1="Svenska","Information saknas : "&amp;$A383)),"")))</f>
        <v/>
      </c>
    </row>
    <row r="384" spans="1:7" x14ac:dyDescent="0.2">
      <c r="A384" s="37" t="str">
        <f ca="1">IF(Testitaulu_Testtabell!$B$2="","",IF(Testitaulu_Testtabell!A388="","",IF(Asetukset!$B$26=(MID(CELL("filename",A383),FIND("]",CELL("filename",A383))+1,255)),Testitaulu_Testtabell!A388,"")))</f>
        <v/>
      </c>
      <c r="B384" s="19" t="str">
        <f ca="1">IF(Testitaulu_Testtabell!$B$2="","",IF(Testitaulu_Testtabell!B388="","",IF(Asetukset!$B$26=(MID(CELL("filename",B383),FIND("]",CELL("filename",B383))+1,255)),Testitaulu_Testtabell!B388,"")))</f>
        <v/>
      </c>
      <c r="C384" s="38" t="str">
        <f ca="1">IF(Testitaulu_Testtabell!$B$2="","",IF(Testitaulu_Testtabell!C388="","",IF(Asetukset!$B$26=(MID(CELL("filename",C383),FIND("]",CELL("filename",C383))+1,255)),Testitaulu_Testtabell!C388,"")))</f>
        <v/>
      </c>
      <c r="D384" s="19" t="str">
        <f>IF(Aloitus_Start!$D$1="","",IF(B384="","",IF(C384="","",C384-B384)))</f>
        <v/>
      </c>
      <c r="E384" s="45" t="str">
        <f>IF(Aloitus_Start!$D$1="","",IF(B384="","",IF(B384=0,"",IF(B384=" ","",IF(C384="","",(C384/B384)-1)))))</f>
        <v/>
      </c>
      <c r="F384" s="19" t="str">
        <f ca="1">IF($A$3="","",IF(Aloitus_Start!$D$1="","",IF(B384="",IF(Aloitus_Start!$D$1="Suomi","Tieto puuttuu : "&amp;$A384,IF(Aloitus_Start!$D$1="Svenska","Information saknas : "&amp;$A384)),"")))</f>
        <v/>
      </c>
      <c r="G384" s="19" t="str">
        <f ca="1">IF($A$3="","",IF(Aloitus_Start!$D$1="","",IF(C384="",IF(Aloitus_Start!$D$1="Suomi","Tieto puuttuu : "&amp;$A384,IF(Aloitus_Start!$D$1="Svenska","Information saknas : "&amp;$A384)),"")))</f>
        <v/>
      </c>
    </row>
    <row r="385" spans="1:7" x14ac:dyDescent="0.2">
      <c r="A385" s="37" t="str">
        <f ca="1">IF(Testitaulu_Testtabell!$B$2="","",IF(Testitaulu_Testtabell!A389="","",IF(Asetukset!$B$26=(MID(CELL("filename",A384),FIND("]",CELL("filename",A384))+1,255)),Testitaulu_Testtabell!A389,"")))</f>
        <v/>
      </c>
      <c r="B385" s="19" t="str">
        <f ca="1">IF(Testitaulu_Testtabell!$B$2="","",IF(Testitaulu_Testtabell!B389="","",IF(Asetukset!$B$26=(MID(CELL("filename",B384),FIND("]",CELL("filename",B384))+1,255)),Testitaulu_Testtabell!B389,"")))</f>
        <v/>
      </c>
      <c r="C385" s="38" t="str">
        <f ca="1">IF(Testitaulu_Testtabell!$B$2="","",IF(Testitaulu_Testtabell!C389="","",IF(Asetukset!$B$26=(MID(CELL("filename",C384),FIND("]",CELL("filename",C384))+1,255)),Testitaulu_Testtabell!C389,"")))</f>
        <v/>
      </c>
      <c r="F385" s="19" t="str">
        <f ca="1">IF($A$3="","",IF(Aloitus_Start!$D$1="","",IF(B385="",IF(Aloitus_Start!$D$1="Suomi","Tieto puuttuu : "&amp;$A385,IF(Aloitus_Start!$D$1="Svenska","Information saknas : "&amp;$A385)),"")))</f>
        <v/>
      </c>
      <c r="G385" s="19" t="str">
        <f ca="1">IF($A$3="","",IF(Aloitus_Start!$D$1="","",IF(C385="",IF(Aloitus_Start!$D$1="Suomi","Tieto puuttuu : "&amp;$A385,IF(Aloitus_Start!$D$1="Svenska","Information saknas : "&amp;$A385)),"")))</f>
        <v/>
      </c>
    </row>
    <row r="386" spans="1:7" x14ac:dyDescent="0.2">
      <c r="A386" s="37" t="str">
        <f ca="1">IF(Testitaulu_Testtabell!$B$2="","",IF(Testitaulu_Testtabell!A390="","",IF(Asetukset!$B$26=(MID(CELL("filename",A385),FIND("]",CELL("filename",A385))+1,255)),Testitaulu_Testtabell!A390,"")))</f>
        <v/>
      </c>
      <c r="B386" s="19" t="str">
        <f ca="1">IF(Testitaulu_Testtabell!$B$2="","",IF(Testitaulu_Testtabell!B390="","",IF(Asetukset!$B$26=(MID(CELL("filename",B385),FIND("]",CELL("filename",B385))+1,255)),Testitaulu_Testtabell!B390,"")))</f>
        <v/>
      </c>
      <c r="C386" s="38" t="str">
        <f ca="1">IF(Testitaulu_Testtabell!$B$2="","",IF(Testitaulu_Testtabell!C390="","",IF(Asetukset!$B$26=(MID(CELL("filename",C385),FIND("]",CELL("filename",C385))+1,255)),Testitaulu_Testtabell!C390,"")))</f>
        <v/>
      </c>
      <c r="D386" s="19" t="str">
        <f>IF(Aloitus_Start!$D$1="","",IF(B386="","",IF(C386="","",C386-B386)))</f>
        <v/>
      </c>
      <c r="E386" s="45" t="str">
        <f>IF(Aloitus_Start!$D$1="","",IF(B386="","",IF(B386=0,"",IF(B386=" ","",IF(C386="","",(C386/B386)-1)))))</f>
        <v/>
      </c>
      <c r="F386" s="19" t="str">
        <f ca="1">IF($A$3="","",IF(Aloitus_Start!$D$1="","",IF(B386="",IF(Aloitus_Start!$D$1="Suomi","Tieto puuttuu : "&amp;$A386,IF(Aloitus_Start!$D$1="Svenska","Information saknas : "&amp;$A386)),"")))</f>
        <v/>
      </c>
      <c r="G386" s="19" t="str">
        <f ca="1">IF($A$3="","",IF(Aloitus_Start!$D$1="","",IF(C386="",IF(Aloitus_Start!$D$1="Suomi","Tieto puuttuu : "&amp;$A386,IF(Aloitus_Start!$D$1="Svenska","Information saknas : "&amp;$A386)),"")))</f>
        <v/>
      </c>
    </row>
    <row r="387" spans="1:7" x14ac:dyDescent="0.2">
      <c r="A387" s="37" t="str">
        <f ca="1">IF(Testitaulu_Testtabell!$B$2="","",IF(Testitaulu_Testtabell!A391="","",IF(Asetukset!$B$26=(MID(CELL("filename",A386),FIND("]",CELL("filename",A386))+1,255)),Testitaulu_Testtabell!A391,"")))</f>
        <v/>
      </c>
      <c r="B387" s="19" t="str">
        <f ca="1">IF(Testitaulu_Testtabell!$B$2="","",IF(Testitaulu_Testtabell!B391="","",IF(Asetukset!$B$26=(MID(CELL("filename",B386),FIND("]",CELL("filename",B386))+1,255)),Testitaulu_Testtabell!B391,"")))</f>
        <v/>
      </c>
      <c r="C387" s="38" t="str">
        <f ca="1">IF(Testitaulu_Testtabell!$B$2="","",IF(Testitaulu_Testtabell!C391="","",IF(Asetukset!$B$26=(MID(CELL("filename",C386),FIND("]",CELL("filename",C386))+1,255)),Testitaulu_Testtabell!C391,"")))</f>
        <v/>
      </c>
      <c r="D387" s="19" t="str">
        <f>IF(Aloitus_Start!$D$1="","",IF(B387="","",IF(C387="","",C387-B387)))</f>
        <v/>
      </c>
      <c r="E387" s="45" t="str">
        <f>IF(Aloitus_Start!$D$1="","",IF(B387="","",IF(B387=0,"",IF(B387=" ","",IF(C387="","",(C387/B387)-1)))))</f>
        <v/>
      </c>
      <c r="F387" s="19" t="str">
        <f ca="1">IF($A$3="","",IF(Aloitus_Start!$D$1="","",IF(B387="",IF(Aloitus_Start!$D$1="Suomi","Tieto puuttuu : "&amp;$A387,IF(Aloitus_Start!$D$1="Svenska","Information saknas : "&amp;$A387)),"")))</f>
        <v/>
      </c>
      <c r="G387" s="19" t="str">
        <f ca="1">IF($A$3="","",IF(Aloitus_Start!$D$1="","",IF(C387="",IF(Aloitus_Start!$D$1="Suomi","Tieto puuttuu : "&amp;$A387,IF(Aloitus_Start!$D$1="Svenska","Information saknas : "&amp;$A387)),"")))</f>
        <v/>
      </c>
    </row>
    <row r="388" spans="1:7" x14ac:dyDescent="0.2">
      <c r="A388" s="37" t="str">
        <f ca="1">IF(Testitaulu_Testtabell!$B$2="","",IF(Testitaulu_Testtabell!A392="","",IF(Asetukset!$B$26=(MID(CELL("filename",A387),FIND("]",CELL("filename",A387))+1,255)),Testitaulu_Testtabell!A392,"")))</f>
        <v/>
      </c>
      <c r="B388" s="19" t="str">
        <f ca="1">IF(Testitaulu_Testtabell!$B$2="","",IF(Testitaulu_Testtabell!B392="","",IF(Asetukset!$B$26=(MID(CELL("filename",B387),FIND("]",CELL("filename",B387))+1,255)),Testitaulu_Testtabell!B392,"")))</f>
        <v/>
      </c>
      <c r="C388" s="38" t="str">
        <f ca="1">IF(Testitaulu_Testtabell!$B$2="","",IF(Testitaulu_Testtabell!C392="","",IF(Asetukset!$B$26=(MID(CELL("filename",C387),FIND("]",CELL("filename",C387))+1,255)),Testitaulu_Testtabell!C392,"")))</f>
        <v/>
      </c>
      <c r="D388" s="19" t="str">
        <f>IF(Aloitus_Start!$D$1="","",IF(B388="","",IF(C388="","",C388-B388)))</f>
        <v/>
      </c>
      <c r="E388" s="45" t="str">
        <f>IF(Aloitus_Start!$D$1="","",IF(B388="","",IF(B388=0,"",IF(B388=" ","",IF(C388="","",(C388/B388)-1)))))</f>
        <v/>
      </c>
      <c r="F388" s="19" t="str">
        <f ca="1">IF($A$3="","",IF(Aloitus_Start!$D$1="","",IF(B388="",IF(Aloitus_Start!$D$1="Suomi","Tieto puuttuu : "&amp;$A388,IF(Aloitus_Start!$D$1="Svenska","Information saknas : "&amp;$A388)),"")))</f>
        <v/>
      </c>
      <c r="G388" s="19" t="str">
        <f ca="1">IF($A$3="","",IF(Aloitus_Start!$D$1="","",IF(C388="",IF(Aloitus_Start!$D$1="Suomi","Tieto puuttuu : "&amp;$A388,IF(Aloitus_Start!$D$1="Svenska","Information saknas : "&amp;$A388)),"")))</f>
        <v/>
      </c>
    </row>
    <row r="389" spans="1:7" x14ac:dyDescent="0.2">
      <c r="A389" s="37" t="str">
        <f ca="1">IF(Testitaulu_Testtabell!$B$2="","",IF(Testitaulu_Testtabell!A393="","",IF(Asetukset!$B$26=(MID(CELL("filename",A388),FIND("]",CELL("filename",A388))+1,255)),Testitaulu_Testtabell!A393,"")))</f>
        <v/>
      </c>
      <c r="B389" s="19" t="str">
        <f ca="1">IF(Testitaulu_Testtabell!$B$2="","",IF(Testitaulu_Testtabell!B393="","",IF(Asetukset!$B$26=(MID(CELL("filename",B388),FIND("]",CELL("filename",B388))+1,255)),Testitaulu_Testtabell!B393,"")))</f>
        <v/>
      </c>
      <c r="C389" s="38" t="str">
        <f ca="1">IF(Testitaulu_Testtabell!$B$2="","",IF(Testitaulu_Testtabell!C393="","",IF(Asetukset!$B$26=(MID(CELL("filename",C388),FIND("]",CELL("filename",C388))+1,255)),Testitaulu_Testtabell!C393,"")))</f>
        <v/>
      </c>
      <c r="D389" s="19" t="str">
        <f>IF(Aloitus_Start!$D$1="","",IF(B389="","",IF(C389="","",C389-B389)))</f>
        <v/>
      </c>
      <c r="E389" s="45" t="str">
        <f>IF(Aloitus_Start!$D$1="","",IF(B389="","",IF(B389=0,"",IF(B389=" ","",IF(C389="","",(C389/B389)-1)))))</f>
        <v/>
      </c>
      <c r="F389" s="19" t="str">
        <f ca="1">IF($A$3="","",IF(Aloitus_Start!$D$1="","",IF(B389="",IF(Aloitus_Start!$D$1="Suomi","Tieto puuttuu : "&amp;$A389,IF(Aloitus_Start!$D$1="Svenska","Information saknas : "&amp;$A389)),"")))</f>
        <v/>
      </c>
      <c r="G389" s="19" t="str">
        <f ca="1">IF($A$3="","",IF(Aloitus_Start!$D$1="","",IF(C389="",IF(Aloitus_Start!$D$1="Suomi","Tieto puuttuu : "&amp;$A389,IF(Aloitus_Start!$D$1="Svenska","Information saknas : "&amp;$A389)),"")))</f>
        <v/>
      </c>
    </row>
    <row r="390" spans="1:7" x14ac:dyDescent="0.2">
      <c r="A390" s="37" t="str">
        <f ca="1">IF(Testitaulu_Testtabell!$B$2="","",IF(Testitaulu_Testtabell!A394="","",IF(Asetukset!$B$26=(MID(CELL("filename",A389),FIND("]",CELL("filename",A389))+1,255)),Testitaulu_Testtabell!A394,"")))</f>
        <v/>
      </c>
      <c r="B390" s="19" t="str">
        <f ca="1">IF(Testitaulu_Testtabell!$B$2="","",IF(Testitaulu_Testtabell!B394="","",IF(Asetukset!$B$26=(MID(CELL("filename",B389),FIND("]",CELL("filename",B389))+1,255)),Testitaulu_Testtabell!B394,"")))</f>
        <v/>
      </c>
      <c r="C390" s="38" t="str">
        <f ca="1">IF(Testitaulu_Testtabell!$B$2="","",IF(Testitaulu_Testtabell!C394="","",IF(Asetukset!$B$26=(MID(CELL("filename",C389),FIND("]",CELL("filename",C389))+1,255)),Testitaulu_Testtabell!C394,"")))</f>
        <v/>
      </c>
      <c r="D390" s="19" t="str">
        <f>IF(Aloitus_Start!$D$1="","",IF(B390="","",IF(C390="","",C390-B390)))</f>
        <v/>
      </c>
      <c r="E390" s="45" t="str">
        <f>IF(Aloitus_Start!$D$1="","",IF(B390="","",IF(B390=0,"",IF(B390=" ","",IF(C390="","",(C390/B390)-1)))))</f>
        <v/>
      </c>
      <c r="F390" s="19" t="str">
        <f ca="1">IF($A$3="","",IF(Aloitus_Start!$D$1="","",IF(B390="",IF(Aloitus_Start!$D$1="Suomi","Tieto puuttuu : "&amp;$A390,IF(Aloitus_Start!$D$1="Svenska","Information saknas : "&amp;$A390)),"")))</f>
        <v/>
      </c>
      <c r="G390" s="19" t="str">
        <f ca="1">IF($A$3="","",IF(Aloitus_Start!$D$1="","",IF(C390="",IF(Aloitus_Start!$D$1="Suomi","Tieto puuttuu : "&amp;$A390,IF(Aloitus_Start!$D$1="Svenska","Information saknas : "&amp;$A390)),"")))</f>
        <v/>
      </c>
    </row>
    <row r="391" spans="1:7" x14ac:dyDescent="0.2">
      <c r="A391" s="37" t="str">
        <f ca="1">IF(Testitaulu_Testtabell!$B$2="","",IF(Testitaulu_Testtabell!A395="","",IF(Asetukset!$B$26=(MID(CELL("filename",A390),FIND("]",CELL("filename",A390))+1,255)),Testitaulu_Testtabell!A395,"")))</f>
        <v/>
      </c>
      <c r="B391" s="19" t="str">
        <f ca="1">IF(Testitaulu_Testtabell!$B$2="","",IF(Testitaulu_Testtabell!B395="","",IF(Asetukset!$B$26=(MID(CELL("filename",B390),FIND("]",CELL("filename",B390))+1,255)),Testitaulu_Testtabell!B395,"")))</f>
        <v/>
      </c>
      <c r="C391" s="38" t="str">
        <f ca="1">IF(Testitaulu_Testtabell!$B$2="","",IF(Testitaulu_Testtabell!C395="","",IF(Asetukset!$B$26=(MID(CELL("filename",C390),FIND("]",CELL("filename",C390))+1,255)),Testitaulu_Testtabell!C395,"")))</f>
        <v/>
      </c>
      <c r="D391" s="19" t="str">
        <f>IF(Aloitus_Start!$D$1="","",IF(B391="","",IF(C391="","",C391-B391)))</f>
        <v/>
      </c>
      <c r="E391" s="45" t="str">
        <f>IF(Aloitus_Start!$D$1="","",IF(B391="","",IF(B391=0,"",IF(B391=" ","",IF(C391="","",(C391/B391)-1)))))</f>
        <v/>
      </c>
      <c r="F391" s="19" t="str">
        <f ca="1">IF($A$3="","",IF(Aloitus_Start!$D$1="","",IF(B391="",IF(Aloitus_Start!$D$1="Suomi","Tieto puuttuu : "&amp;$A391,IF(Aloitus_Start!$D$1="Svenska","Information saknas : "&amp;$A391)),"")))</f>
        <v/>
      </c>
      <c r="G391" s="19" t="str">
        <f ca="1">IF($A$3="","",IF(Aloitus_Start!$D$1="","",IF(C391="",IF(Aloitus_Start!$D$1="Suomi","Tieto puuttuu : "&amp;$A391,IF(Aloitus_Start!$D$1="Svenska","Information saknas : "&amp;$A391)),"")))</f>
        <v/>
      </c>
    </row>
    <row r="392" spans="1:7" x14ac:dyDescent="0.2">
      <c r="A392" s="37" t="str">
        <f ca="1">IF(Testitaulu_Testtabell!$B$2="","",IF(Testitaulu_Testtabell!A396="","",IF(Asetukset!$B$26=(MID(CELL("filename",A391),FIND("]",CELL("filename",A391))+1,255)),Testitaulu_Testtabell!A396,"")))</f>
        <v/>
      </c>
      <c r="B392" s="19" t="str">
        <f ca="1">IF(Testitaulu_Testtabell!$B$2="","",IF(Testitaulu_Testtabell!B396="","",IF(Asetukset!$B$26=(MID(CELL("filename",B391),FIND("]",CELL("filename",B391))+1,255)),Testitaulu_Testtabell!B396,"")))</f>
        <v/>
      </c>
      <c r="C392" s="38" t="str">
        <f ca="1">IF(Testitaulu_Testtabell!$B$2="","",IF(Testitaulu_Testtabell!C396="","",IF(Asetukset!$B$26=(MID(CELL("filename",C391),FIND("]",CELL("filename",C391))+1,255)),Testitaulu_Testtabell!C396,"")))</f>
        <v/>
      </c>
      <c r="D392" s="19" t="str">
        <f>IF(Aloitus_Start!$D$1="","",IF(B392="","",IF(C392="","",C392-B392)))</f>
        <v/>
      </c>
      <c r="E392" s="45" t="str">
        <f>IF(Aloitus_Start!$D$1="","",IF(B392="","",IF(B392=0,"",IF(B392=" ","",IF(C392="","",(C392/B392)-1)))))</f>
        <v/>
      </c>
      <c r="F392" s="19" t="str">
        <f ca="1">IF($A$3="","",IF(Aloitus_Start!$D$1="","",IF(B392="",IF(Aloitus_Start!$D$1="Suomi","Tieto puuttuu : "&amp;$A392,IF(Aloitus_Start!$D$1="Svenska","Information saknas : "&amp;$A392)),"")))</f>
        <v/>
      </c>
      <c r="G392" s="19" t="str">
        <f ca="1">IF($A$3="","",IF(Aloitus_Start!$D$1="","",IF(C392="",IF(Aloitus_Start!$D$1="Suomi","Tieto puuttuu : "&amp;$A392,IF(Aloitus_Start!$D$1="Svenska","Information saknas : "&amp;$A392)),"")))</f>
        <v/>
      </c>
    </row>
    <row r="393" spans="1:7" x14ac:dyDescent="0.2">
      <c r="A393" s="37" t="str">
        <f ca="1">IF(Testitaulu_Testtabell!$B$2="","",IF(Testitaulu_Testtabell!A397="","",IF(Asetukset!$B$26=(MID(CELL("filename",A392),FIND("]",CELL("filename",A392))+1,255)),Testitaulu_Testtabell!A397,"")))</f>
        <v/>
      </c>
      <c r="B393" s="19" t="str">
        <f ca="1">IF(Testitaulu_Testtabell!$B$2="","",IF(Testitaulu_Testtabell!B397="","",IF(Asetukset!$B$26=(MID(CELL("filename",B392),FIND("]",CELL("filename",B392))+1,255)),Testitaulu_Testtabell!B397,"")))</f>
        <v/>
      </c>
      <c r="C393" s="38" t="str">
        <f ca="1">IF(Testitaulu_Testtabell!$B$2="","",IF(Testitaulu_Testtabell!C397="","",IF(Asetukset!$B$26=(MID(CELL("filename",C392),FIND("]",CELL("filename",C392))+1,255)),Testitaulu_Testtabell!C397,"")))</f>
        <v/>
      </c>
      <c r="D393" s="19" t="str">
        <f>IF(Aloitus_Start!$D$1="","",IF(B393="","",IF(C393="","",C393-B393)))</f>
        <v/>
      </c>
      <c r="E393" s="45" t="str">
        <f>IF(Aloitus_Start!$D$1="","",IF(B393="","",IF(B393=0,"",IF(B393=" ","",IF(C393="","",(C393/B393)-1)))))</f>
        <v/>
      </c>
      <c r="F393" s="19" t="str">
        <f ca="1">IF($A$3="","",IF(Aloitus_Start!$D$1="","",IF(B393="",IF(Aloitus_Start!$D$1="Suomi","Tieto puuttuu : "&amp;$A393,IF(Aloitus_Start!$D$1="Svenska","Information saknas : "&amp;$A393)),"")))</f>
        <v/>
      </c>
      <c r="G393" s="19" t="str">
        <f ca="1">IF($A$3="","",IF(Aloitus_Start!$D$1="","",IF(C393="",IF(Aloitus_Start!$D$1="Suomi","Tieto puuttuu : "&amp;$A393,IF(Aloitus_Start!$D$1="Svenska","Information saknas : "&amp;$A393)),"")))</f>
        <v/>
      </c>
    </row>
    <row r="394" spans="1:7" x14ac:dyDescent="0.2">
      <c r="A394" s="37" t="str">
        <f ca="1">IF(Testitaulu_Testtabell!$B$2="","",IF(Testitaulu_Testtabell!A398="","",IF(Asetukset!$B$26=(MID(CELL("filename",A393),FIND("]",CELL("filename",A393))+1,255)),Testitaulu_Testtabell!A398,"")))</f>
        <v/>
      </c>
      <c r="B394" s="19" t="str">
        <f ca="1">IF(Testitaulu_Testtabell!$B$2="","",IF(Testitaulu_Testtabell!B398="","",IF(Asetukset!$B$26=(MID(CELL("filename",B393),FIND("]",CELL("filename",B393))+1,255)),Testitaulu_Testtabell!B398,"")))</f>
        <v/>
      </c>
      <c r="C394" s="38" t="str">
        <f ca="1">IF(Testitaulu_Testtabell!$B$2="","",IF(Testitaulu_Testtabell!C398="","",IF(Asetukset!$B$26=(MID(CELL("filename",C393),FIND("]",CELL("filename",C393))+1,255)),Testitaulu_Testtabell!C398,"")))</f>
        <v/>
      </c>
      <c r="D394" s="19" t="str">
        <f>IF(Aloitus_Start!$D$1="","",IF(B394="","",IF(C394="","",C394-B394)))</f>
        <v/>
      </c>
      <c r="E394" s="45" t="str">
        <f>IF(Aloitus_Start!$D$1="","",IF(B394="","",IF(B394=0,"",IF(B394=" ","",IF(C394="","",(C394/B394)-1)))))</f>
        <v/>
      </c>
      <c r="F394" s="19" t="str">
        <f ca="1">IF($A$3="","",IF(Aloitus_Start!$D$1="","",IF(B394="",IF(Aloitus_Start!$D$1="Suomi","Tieto puuttuu : "&amp;$A394,IF(Aloitus_Start!$D$1="Svenska","Information saknas : "&amp;$A394)),"")))</f>
        <v/>
      </c>
      <c r="G394" s="19" t="str">
        <f ca="1">IF($A$3="","",IF(Aloitus_Start!$D$1="","",IF(C394="",IF(Aloitus_Start!$D$1="Suomi","Tieto puuttuu : "&amp;$A394,IF(Aloitus_Start!$D$1="Svenska","Information saknas : "&amp;$A394)),"")))</f>
        <v/>
      </c>
    </row>
    <row r="395" spans="1:7" x14ac:dyDescent="0.2">
      <c r="A395" s="37" t="str">
        <f ca="1">IF(Testitaulu_Testtabell!$B$2="","",IF(Testitaulu_Testtabell!A399="","",IF(Asetukset!$B$26=(MID(CELL("filename",A394),FIND("]",CELL("filename",A394))+1,255)),Testitaulu_Testtabell!A399,"")))</f>
        <v/>
      </c>
      <c r="B395" s="19" t="str">
        <f ca="1">IF(Testitaulu_Testtabell!$B$2="","",IF(Testitaulu_Testtabell!B399="","",IF(Asetukset!$B$26=(MID(CELL("filename",B394),FIND("]",CELL("filename",B394))+1,255)),Testitaulu_Testtabell!B399,"")))</f>
        <v/>
      </c>
      <c r="C395" s="38" t="str">
        <f ca="1">IF(Testitaulu_Testtabell!$B$2="","",IF(Testitaulu_Testtabell!C399="","",IF(Asetukset!$B$26=(MID(CELL("filename",C394),FIND("]",CELL("filename",C394))+1,255)),Testitaulu_Testtabell!C399,"")))</f>
        <v/>
      </c>
      <c r="F395" s="19" t="str">
        <f ca="1">IF($A$3="","",IF(Aloitus_Start!$D$1="","",IF(B395="",IF(Aloitus_Start!$D$1="Suomi","Tieto puuttuu : "&amp;$A395,IF(Aloitus_Start!$D$1="Svenska","Information saknas : "&amp;$A395)),"")))</f>
        <v/>
      </c>
      <c r="G395" s="19" t="str">
        <f ca="1">IF($A$3="","",IF(Aloitus_Start!$D$1="","",IF(C395="",IF(Aloitus_Start!$D$1="Suomi","Tieto puuttuu : "&amp;$A395,IF(Aloitus_Start!$D$1="Svenska","Information saknas : "&amp;$A395)),"")))</f>
        <v/>
      </c>
    </row>
    <row r="396" spans="1:7" x14ac:dyDescent="0.2">
      <c r="A396" s="37" t="str">
        <f ca="1">IF(Testitaulu_Testtabell!$B$2="","",IF(Testitaulu_Testtabell!A400="","",IF(Asetukset!$B$26=(MID(CELL("filename",A395),FIND("]",CELL("filename",A395))+1,255)),Testitaulu_Testtabell!A400,"")))</f>
        <v/>
      </c>
      <c r="B396" s="19" t="str">
        <f ca="1">IF(Testitaulu_Testtabell!$B$2="","",IF(Testitaulu_Testtabell!B400="","",IF(Asetukset!$B$26=(MID(CELL("filename",B395),FIND("]",CELL("filename",B395))+1,255)),Testitaulu_Testtabell!B400,"")))</f>
        <v/>
      </c>
      <c r="C396" s="38" t="str">
        <f ca="1">IF(Testitaulu_Testtabell!$B$2="","",IF(Testitaulu_Testtabell!C400="","",IF(Asetukset!$B$26=(MID(CELL("filename",C395),FIND("]",CELL("filename",C395))+1,255)),Testitaulu_Testtabell!C400,"")))</f>
        <v/>
      </c>
      <c r="D396" s="19" t="str">
        <f>IF(Aloitus_Start!$D$1="","",IF(B396="","",IF(C396="","",C396-B396)))</f>
        <v/>
      </c>
      <c r="E396" s="45" t="str">
        <f>IF(Aloitus_Start!$D$1="","",IF(B396="","",IF(B396=0,"",IF(B396=" ","",IF(C396="","",(C396/B396)-1)))))</f>
        <v/>
      </c>
      <c r="F396" s="19" t="str">
        <f ca="1">IF($A$3="","",IF(Aloitus_Start!$D$1="","",IF(B396="",IF(Aloitus_Start!$D$1="Suomi","Tieto puuttuu : "&amp;$A396,IF(Aloitus_Start!$D$1="Svenska","Information saknas : "&amp;$A396)),"")))</f>
        <v/>
      </c>
      <c r="G396" s="19" t="str">
        <f ca="1">IF($A$3="","",IF(Aloitus_Start!$D$1="","",IF(C396="",IF(Aloitus_Start!$D$1="Suomi","Tieto puuttuu : "&amp;$A396,IF(Aloitus_Start!$D$1="Svenska","Information saknas : "&amp;$A396)),"")))</f>
        <v/>
      </c>
    </row>
    <row r="397" spans="1:7" x14ac:dyDescent="0.2">
      <c r="A397" s="37" t="str">
        <f ca="1">IF(Testitaulu_Testtabell!$B$2="","",IF(Testitaulu_Testtabell!A401="","",IF(Asetukset!$B$26=(MID(CELL("filename",A396),FIND("]",CELL("filename",A396))+1,255)),Testitaulu_Testtabell!A401,"")))</f>
        <v/>
      </c>
      <c r="B397" s="19" t="str">
        <f ca="1">IF(Testitaulu_Testtabell!$B$2="","",IF(Testitaulu_Testtabell!B401="","",IF(Asetukset!$B$26=(MID(CELL("filename",B396),FIND("]",CELL("filename",B396))+1,255)),Testitaulu_Testtabell!B401,"")))</f>
        <v/>
      </c>
      <c r="C397" s="38" t="str">
        <f ca="1">IF(Testitaulu_Testtabell!$B$2="","",IF(Testitaulu_Testtabell!C401="","",IF(Asetukset!$B$26=(MID(CELL("filename",C396),FIND("]",CELL("filename",C396))+1,255)),Testitaulu_Testtabell!C401,"")))</f>
        <v/>
      </c>
      <c r="D397" s="19" t="str">
        <f>IF(Aloitus_Start!$D$1="","",IF(B397="","",IF(C397="","",C397-B397)))</f>
        <v/>
      </c>
      <c r="E397" s="45" t="str">
        <f>IF(Aloitus_Start!$D$1="","",IF(B397="","",IF(B397=0,"",IF(B397=" ","",IF(C397="","",(C397/B397)-1)))))</f>
        <v/>
      </c>
      <c r="F397" s="19" t="str">
        <f ca="1">IF($A$3="","",IF(Aloitus_Start!$D$1="","",IF(B397="",IF(Aloitus_Start!$D$1="Suomi","Tieto puuttuu : "&amp;$A397,IF(Aloitus_Start!$D$1="Svenska","Information saknas : "&amp;$A397)),"")))</f>
        <v/>
      </c>
      <c r="G397" s="19" t="str">
        <f ca="1">IF($A$3="","",IF(Aloitus_Start!$D$1="","",IF(C397="",IF(Aloitus_Start!$D$1="Suomi","Tieto puuttuu : "&amp;$A397,IF(Aloitus_Start!$D$1="Svenska","Information saknas : "&amp;$A397)),"")))</f>
        <v/>
      </c>
    </row>
    <row r="398" spans="1:7" x14ac:dyDescent="0.2">
      <c r="A398" s="37" t="str">
        <f ca="1">IF(Testitaulu_Testtabell!$B$2="","",IF(Testitaulu_Testtabell!A402="","",IF(Asetukset!$B$26=(MID(CELL("filename",A397),FIND("]",CELL("filename",A397))+1,255)),Testitaulu_Testtabell!A402,"")))</f>
        <v/>
      </c>
      <c r="B398" s="19" t="str">
        <f ca="1">IF(Testitaulu_Testtabell!$B$2="","",IF(Testitaulu_Testtabell!B402="","",IF(Asetukset!$B$26=(MID(CELL("filename",B397),FIND("]",CELL("filename",B397))+1,255)),Testitaulu_Testtabell!B402,"")))</f>
        <v/>
      </c>
      <c r="C398" s="38" t="str">
        <f ca="1">IF(Testitaulu_Testtabell!$B$2="","",IF(Testitaulu_Testtabell!C402="","",IF(Asetukset!$B$26=(MID(CELL("filename",C397),FIND("]",CELL("filename",C397))+1,255)),Testitaulu_Testtabell!C402,"")))</f>
        <v/>
      </c>
      <c r="D398" s="19" t="str">
        <f>IF(Aloitus_Start!$D$1="","",IF(B398="","",IF(C398="","",C398-B398)))</f>
        <v/>
      </c>
      <c r="E398" s="45" t="str">
        <f>IF(Aloitus_Start!$D$1="","",IF(B398="","",IF(B398=0,"",IF(B398=" ","",IF(C398="","",(C398/B398)-1)))))</f>
        <v/>
      </c>
      <c r="F398" s="19" t="str">
        <f ca="1">IF($A$3="","",IF(Aloitus_Start!$D$1="","",IF(B398="",IF(Aloitus_Start!$D$1="Suomi","Tieto puuttuu : "&amp;$A398,IF(Aloitus_Start!$D$1="Svenska","Information saknas : "&amp;$A398)),"")))</f>
        <v/>
      </c>
      <c r="G398" s="19" t="str">
        <f ca="1">IF($A$3="","",IF(Aloitus_Start!$D$1="","",IF(C398="",IF(Aloitus_Start!$D$1="Suomi","Tieto puuttuu : "&amp;$A398,IF(Aloitus_Start!$D$1="Svenska","Information saknas : "&amp;$A398)),"")))</f>
        <v/>
      </c>
    </row>
    <row r="399" spans="1:7" x14ac:dyDescent="0.2">
      <c r="A399" s="37" t="str">
        <f ca="1">IF(Testitaulu_Testtabell!$B$2="","",IF(Testitaulu_Testtabell!A403="","",IF(Asetukset!$B$26=(MID(CELL("filename",A398),FIND("]",CELL("filename",A398))+1,255)),Testitaulu_Testtabell!A403,"")))</f>
        <v/>
      </c>
      <c r="B399" s="19" t="str">
        <f ca="1">IF(Testitaulu_Testtabell!$B$2="","",IF(Testitaulu_Testtabell!B403="","",IF(Asetukset!$B$26=(MID(CELL("filename",B398),FIND("]",CELL("filename",B398))+1,255)),Testitaulu_Testtabell!B403,"")))</f>
        <v/>
      </c>
      <c r="C399" s="38" t="str">
        <f ca="1">IF(Testitaulu_Testtabell!$B$2="","",IF(Testitaulu_Testtabell!C403="","",IF(Asetukset!$B$26=(MID(CELL("filename",C398),FIND("]",CELL("filename",C398))+1,255)),Testitaulu_Testtabell!C403,"")))</f>
        <v/>
      </c>
      <c r="D399" s="19" t="str">
        <f>IF(Aloitus_Start!$D$1="","",IF(B399="","",IF(C399="","",C399-B399)))</f>
        <v/>
      </c>
      <c r="E399" s="45" t="str">
        <f>IF(Aloitus_Start!$D$1="","",IF(B399="","",IF(B399=0,"",IF(B399=" ","",IF(C399="","",(C399/B399)-1)))))</f>
        <v/>
      </c>
      <c r="F399" s="19" t="str">
        <f ca="1">IF($A$3="","",IF(Aloitus_Start!$D$1="","",IF(B399="",IF(Aloitus_Start!$D$1="Suomi","Tieto puuttuu : "&amp;$A399,IF(Aloitus_Start!$D$1="Svenska","Information saknas : "&amp;$A399)),"")))</f>
        <v/>
      </c>
      <c r="G399" s="19" t="str">
        <f ca="1">IF($A$3="","",IF(Aloitus_Start!$D$1="","",IF(C399="",IF(Aloitus_Start!$D$1="Suomi","Tieto puuttuu : "&amp;$A399,IF(Aloitus_Start!$D$1="Svenska","Information saknas : "&amp;$A399)),"")))</f>
        <v/>
      </c>
    </row>
    <row r="400" spans="1:7" x14ac:dyDescent="0.2">
      <c r="A400" s="37" t="str">
        <f ca="1">IF(Testitaulu_Testtabell!$B$2="","",IF(Testitaulu_Testtabell!A404="","",IF(Asetukset!$B$26=(MID(CELL("filename",A399),FIND("]",CELL("filename",A399))+1,255)),Testitaulu_Testtabell!A404,"")))</f>
        <v/>
      </c>
      <c r="B400" s="19" t="str">
        <f ca="1">IF(Testitaulu_Testtabell!$B$2="","",IF(Testitaulu_Testtabell!B404="","",IF(Asetukset!$B$26=(MID(CELL("filename",B399),FIND("]",CELL("filename",B399))+1,255)),Testitaulu_Testtabell!B404,"")))</f>
        <v/>
      </c>
      <c r="C400" s="38" t="str">
        <f ca="1">IF(Testitaulu_Testtabell!$B$2="","",IF(Testitaulu_Testtabell!C404="","",IF(Asetukset!$B$26=(MID(CELL("filename",C399),FIND("]",CELL("filename",C399))+1,255)),Testitaulu_Testtabell!C404,"")))</f>
        <v/>
      </c>
      <c r="D400" s="19" t="str">
        <f>IF(Aloitus_Start!$D$1="","",IF(B400="","",IF(C400="","",C400-B400)))</f>
        <v/>
      </c>
      <c r="E400" s="45" t="str">
        <f>IF(Aloitus_Start!$D$1="","",IF(B400="","",IF(B400=0,"",IF(B400=" ","",IF(C400="","",(C400/B400)-1)))))</f>
        <v/>
      </c>
      <c r="F400" s="19" t="str">
        <f ca="1">IF($A$3="","",IF(Aloitus_Start!$D$1="","",IF(B400="",IF(Aloitus_Start!$D$1="Suomi","Tieto puuttuu : "&amp;$A400,IF(Aloitus_Start!$D$1="Svenska","Information saknas : "&amp;$A400)),"")))</f>
        <v/>
      </c>
      <c r="G400" s="19" t="str">
        <f ca="1">IF($A$3="","",IF(Aloitus_Start!$D$1="","",IF(C400="",IF(Aloitus_Start!$D$1="Suomi","Tieto puuttuu : "&amp;$A400,IF(Aloitus_Start!$D$1="Svenska","Information saknas : "&amp;$A400)),"")))</f>
        <v/>
      </c>
    </row>
    <row r="401" spans="1:7" x14ac:dyDescent="0.2">
      <c r="A401" s="37" t="str">
        <f ca="1">IF(Testitaulu_Testtabell!$B$2="","",IF(Testitaulu_Testtabell!A405="","",IF(Asetukset!$B$26=(MID(CELL("filename",A400),FIND("]",CELL("filename",A400))+1,255)),Testitaulu_Testtabell!A405,"")))</f>
        <v/>
      </c>
      <c r="B401" s="19" t="str">
        <f ca="1">IF(Testitaulu_Testtabell!$B$2="","",IF(Testitaulu_Testtabell!B405="","",IF(Asetukset!$B$26=(MID(CELL("filename",B400),FIND("]",CELL("filename",B400))+1,255)),Testitaulu_Testtabell!B405,"")))</f>
        <v/>
      </c>
      <c r="C401" s="38" t="str">
        <f ca="1">IF(Testitaulu_Testtabell!$B$2="","",IF(Testitaulu_Testtabell!C405="","",IF(Asetukset!$B$26=(MID(CELL("filename",C400),FIND("]",CELL("filename",C400))+1,255)),Testitaulu_Testtabell!C405,"")))</f>
        <v/>
      </c>
      <c r="D401" s="19" t="str">
        <f>IF(Aloitus_Start!$D$1="","",IF(B401="","",IF(C401="","",C401-B401)))</f>
        <v/>
      </c>
      <c r="E401" s="45" t="str">
        <f>IF(Aloitus_Start!$D$1="","",IF(B401="","",IF(B401=0,"",IF(B401=" ","",IF(C401="","",(C401/B401)-1)))))</f>
        <v/>
      </c>
      <c r="F401" s="19" t="str">
        <f ca="1">IF($A$3="","",IF(Aloitus_Start!$D$1="","",IF(B401="",IF(Aloitus_Start!$D$1="Suomi","Tieto puuttuu : "&amp;$A401,IF(Aloitus_Start!$D$1="Svenska","Information saknas : "&amp;$A401)),"")))</f>
        <v/>
      </c>
      <c r="G401" s="19" t="str">
        <f ca="1">IF($A$3="","",IF(Aloitus_Start!$D$1="","",IF(C401="",IF(Aloitus_Start!$D$1="Suomi","Tieto puuttuu : "&amp;$A401,IF(Aloitus_Start!$D$1="Svenska","Information saknas : "&amp;$A401)),"")))</f>
        <v/>
      </c>
    </row>
    <row r="402" spans="1:7" x14ac:dyDescent="0.2">
      <c r="A402" s="37" t="str">
        <f ca="1">IF(Testitaulu_Testtabell!$B$2="","",IF(Testitaulu_Testtabell!A406="","",IF(Asetukset!$B$26=(MID(CELL("filename",A401),FIND("]",CELL("filename",A401))+1,255)),Testitaulu_Testtabell!A406,"")))</f>
        <v/>
      </c>
      <c r="B402" s="19" t="str">
        <f ca="1">IF(Testitaulu_Testtabell!$B$2="","",IF(Testitaulu_Testtabell!B406="","",IF(Asetukset!$B$26=(MID(CELL("filename",B401),FIND("]",CELL("filename",B401))+1,255)),Testitaulu_Testtabell!B406,"")))</f>
        <v/>
      </c>
      <c r="C402" s="38" t="str">
        <f ca="1">IF(Testitaulu_Testtabell!$B$2="","",IF(Testitaulu_Testtabell!C406="","",IF(Asetukset!$B$26=(MID(CELL("filename",C401),FIND("]",CELL("filename",C401))+1,255)),Testitaulu_Testtabell!C406,"")))</f>
        <v/>
      </c>
      <c r="D402" s="19" t="str">
        <f>IF(Aloitus_Start!$D$1="","",IF(B402="","",IF(C402="","",C402-B402)))</f>
        <v/>
      </c>
      <c r="E402" s="45" t="str">
        <f>IF(Aloitus_Start!$D$1="","",IF(B402="","",IF(B402=0,"",IF(B402=" ","",IF(C402="","",(C402/B402)-1)))))</f>
        <v/>
      </c>
      <c r="F402" s="19" t="str">
        <f ca="1">IF($A$3="","",IF(Aloitus_Start!$D$1="","",IF(B402="",IF(Aloitus_Start!$D$1="Suomi","Tieto puuttuu : "&amp;$A402,IF(Aloitus_Start!$D$1="Svenska","Information saknas : "&amp;$A402)),"")))</f>
        <v/>
      </c>
      <c r="G402" s="19" t="str">
        <f ca="1">IF($A$3="","",IF(Aloitus_Start!$D$1="","",IF(C402="",IF(Aloitus_Start!$D$1="Suomi","Tieto puuttuu : "&amp;$A402,IF(Aloitus_Start!$D$1="Svenska","Information saknas : "&amp;$A402)),"")))</f>
        <v/>
      </c>
    </row>
    <row r="403" spans="1:7" x14ac:dyDescent="0.2">
      <c r="A403" s="37" t="str">
        <f ca="1">IF(Testitaulu_Testtabell!$B$2="","",IF(Testitaulu_Testtabell!A407="","",IF(Asetukset!$B$26=(MID(CELL("filename",A402),FIND("]",CELL("filename",A402))+1,255)),Testitaulu_Testtabell!A407,"")))</f>
        <v/>
      </c>
      <c r="B403" s="19" t="str">
        <f ca="1">IF(Testitaulu_Testtabell!$B$2="","",IF(Testitaulu_Testtabell!B407="","",IF(Asetukset!$B$26=(MID(CELL("filename",B402),FIND("]",CELL("filename",B402))+1,255)),Testitaulu_Testtabell!B407,"")))</f>
        <v/>
      </c>
      <c r="C403" s="38" t="str">
        <f ca="1">IF(Testitaulu_Testtabell!$B$2="","",IF(Testitaulu_Testtabell!C407="","",IF(Asetukset!$B$26=(MID(CELL("filename",C402),FIND("]",CELL("filename",C402))+1,255)),Testitaulu_Testtabell!C407,"")))</f>
        <v/>
      </c>
      <c r="D403" s="19" t="str">
        <f>IF(Aloitus_Start!$D$1="","",IF(B403="","",IF(C403="","",C403-B403)))</f>
        <v/>
      </c>
      <c r="E403" s="45" t="str">
        <f>IF(Aloitus_Start!$D$1="","",IF(B403="","",IF(B403=0,"",IF(B403=" ","",IF(C403="","",(C403/B403)-1)))))</f>
        <v/>
      </c>
      <c r="F403" s="19" t="str">
        <f ca="1">IF($A$3="","",IF(Aloitus_Start!$D$1="","",IF(B403="",IF(Aloitus_Start!$D$1="Suomi","Tieto puuttuu : "&amp;$A403,IF(Aloitus_Start!$D$1="Svenska","Information saknas : "&amp;$A403)),"")))</f>
        <v/>
      </c>
      <c r="G403" s="19" t="str">
        <f ca="1">IF($A$3="","",IF(Aloitus_Start!$D$1="","",IF(C403="",IF(Aloitus_Start!$D$1="Suomi","Tieto puuttuu : "&amp;$A403,IF(Aloitus_Start!$D$1="Svenska","Information saknas : "&amp;$A403)),"")))</f>
        <v/>
      </c>
    </row>
    <row r="404" spans="1:7" x14ac:dyDescent="0.2">
      <c r="A404" s="37" t="str">
        <f ca="1">IF(Testitaulu_Testtabell!$B$2="","",IF(Testitaulu_Testtabell!A408="","",IF(Asetukset!$B$26=(MID(CELL("filename",A403),FIND("]",CELL("filename",A403))+1,255)),Testitaulu_Testtabell!A408,"")))</f>
        <v/>
      </c>
      <c r="B404" s="19" t="str">
        <f ca="1">IF(Testitaulu_Testtabell!$B$2="","",IF(Testitaulu_Testtabell!B408="","",IF(Asetukset!$B$26=(MID(CELL("filename",B403),FIND("]",CELL("filename",B403))+1,255)),Testitaulu_Testtabell!B408,"")))</f>
        <v/>
      </c>
      <c r="C404" s="38" t="str">
        <f ca="1">IF(Testitaulu_Testtabell!$B$2="","",IF(Testitaulu_Testtabell!C408="","",IF(Asetukset!$B$26=(MID(CELL("filename",C403),FIND("]",CELL("filename",C403))+1,255)),Testitaulu_Testtabell!C408,"")))</f>
        <v/>
      </c>
      <c r="D404" s="19" t="str">
        <f>IF(Aloitus_Start!$D$1="","",IF(B404="","",IF(C404="","",C404-B404)))</f>
        <v/>
      </c>
      <c r="E404" s="45" t="str">
        <f>IF(Aloitus_Start!$D$1="","",IF(B404="","",IF(B404=0,"",IF(B404=" ","",IF(C404="","",(C404/B404)-1)))))</f>
        <v/>
      </c>
      <c r="F404" s="19" t="str">
        <f ca="1">IF($A$3="","",IF(Aloitus_Start!$D$1="","",IF(B404="",IF(Aloitus_Start!$D$1="Suomi","Tieto puuttuu : "&amp;$A404,IF(Aloitus_Start!$D$1="Svenska","Information saknas : "&amp;$A404)),"")))</f>
        <v/>
      </c>
      <c r="G404" s="19" t="str">
        <f ca="1">IF($A$3="","",IF(Aloitus_Start!$D$1="","",IF(C404="",IF(Aloitus_Start!$D$1="Suomi","Tieto puuttuu : "&amp;$A404,IF(Aloitus_Start!$D$1="Svenska","Information saknas : "&amp;$A404)),"")))</f>
        <v/>
      </c>
    </row>
    <row r="405" spans="1:7" x14ac:dyDescent="0.2">
      <c r="A405" s="37" t="str">
        <f ca="1">IF(Testitaulu_Testtabell!$B$2="","",IF(Testitaulu_Testtabell!A409="","",IF(Asetukset!$B$26=(MID(CELL("filename",A404),FIND("]",CELL("filename",A404))+1,255)),Testitaulu_Testtabell!A409,"")))</f>
        <v/>
      </c>
      <c r="B405" s="19" t="str">
        <f ca="1">IF(Testitaulu_Testtabell!$B$2="","",IF(Testitaulu_Testtabell!B409="","",IF(Asetukset!$B$26=(MID(CELL("filename",B404),FIND("]",CELL("filename",B404))+1,255)),Testitaulu_Testtabell!B409,"")))</f>
        <v/>
      </c>
      <c r="C405" s="38" t="str">
        <f ca="1">IF(Testitaulu_Testtabell!$B$2="","",IF(Testitaulu_Testtabell!C409="","",IF(Asetukset!$B$26=(MID(CELL("filename",C404),FIND("]",CELL("filename",C404))+1,255)),Testitaulu_Testtabell!C409,"")))</f>
        <v/>
      </c>
      <c r="D405" s="19" t="str">
        <f>IF(Aloitus_Start!$D$1="","",IF(B405="","",IF(C405="","",C405-B405)))</f>
        <v/>
      </c>
      <c r="E405" s="45" t="str">
        <f>IF(Aloitus_Start!$D$1="","",IF(B405="","",IF(B405=0,"",IF(B405=" ","",IF(C405="","",(C405/B405)-1)))))</f>
        <v/>
      </c>
      <c r="F405" s="19" t="str">
        <f ca="1">IF($A$3="","",IF(Aloitus_Start!$D$1="","",IF(B405="",IF(Aloitus_Start!$D$1="Suomi","Tieto puuttuu : "&amp;$A405,IF(Aloitus_Start!$D$1="Svenska","Information saknas : "&amp;$A405)),"")))</f>
        <v/>
      </c>
      <c r="G405" s="19" t="str">
        <f ca="1">IF($A$3="","",IF(Aloitus_Start!$D$1="","",IF(C405="",IF(Aloitus_Start!$D$1="Suomi","Tieto puuttuu : "&amp;$A405,IF(Aloitus_Start!$D$1="Svenska","Information saknas : "&amp;$A405)),"")))</f>
        <v/>
      </c>
    </row>
    <row r="406" spans="1:7" x14ac:dyDescent="0.2">
      <c r="A406" s="37" t="str">
        <f ca="1">IF(Testitaulu_Testtabell!$B$2="","",IF(Testitaulu_Testtabell!A410="","",IF(Asetukset!$B$26=(MID(CELL("filename",A405),FIND("]",CELL("filename",A405))+1,255)),Testitaulu_Testtabell!A410,"")))</f>
        <v/>
      </c>
      <c r="B406" s="19" t="str">
        <f ca="1">IF(Testitaulu_Testtabell!$B$2="","",IF(Testitaulu_Testtabell!B410="","",IF(Asetukset!$B$26=(MID(CELL("filename",B405),FIND("]",CELL("filename",B405))+1,255)),Testitaulu_Testtabell!B410,"")))</f>
        <v/>
      </c>
      <c r="C406" s="38" t="str">
        <f ca="1">IF(Testitaulu_Testtabell!$B$2="","",IF(Testitaulu_Testtabell!C410="","",IF(Asetukset!$B$26=(MID(CELL("filename",C405),FIND("]",CELL("filename",C405))+1,255)),Testitaulu_Testtabell!C410,"")))</f>
        <v/>
      </c>
      <c r="D406" s="19" t="str">
        <f>IF(Aloitus_Start!$D$1="","",IF(B406="","",IF(C406="","",C406-B406)))</f>
        <v/>
      </c>
      <c r="E406" s="45" t="str">
        <f>IF(Aloitus_Start!$D$1="","",IF(B406="","",IF(B406=0,"",IF(B406=" ","",IF(C406="","",(C406/B406)-1)))))</f>
        <v/>
      </c>
      <c r="F406" s="19" t="str">
        <f ca="1">IF($A$3="","",IF(Aloitus_Start!$D$1="","",IF(B406="",IF(Aloitus_Start!$D$1="Suomi","Tieto puuttuu : "&amp;$A406,IF(Aloitus_Start!$D$1="Svenska","Information saknas : "&amp;$A406)),"")))</f>
        <v/>
      </c>
      <c r="G406" s="19" t="str">
        <f ca="1">IF($A$3="","",IF(Aloitus_Start!$D$1="","",IF(C406="",IF(Aloitus_Start!$D$1="Suomi","Tieto puuttuu : "&amp;$A406,IF(Aloitus_Start!$D$1="Svenska","Information saknas : "&amp;$A406)),"")))</f>
        <v/>
      </c>
    </row>
    <row r="407" spans="1:7" x14ac:dyDescent="0.2">
      <c r="A407" s="37" t="str">
        <f ca="1">IF(Testitaulu_Testtabell!$B$2="","",IF(Testitaulu_Testtabell!A411="","",IF(Asetukset!$B$26=(MID(CELL("filename",A406),FIND("]",CELL("filename",A406))+1,255)),Testitaulu_Testtabell!A411,"")))</f>
        <v/>
      </c>
      <c r="B407" s="19" t="str">
        <f ca="1">IF(Testitaulu_Testtabell!$B$2="","",IF(Testitaulu_Testtabell!B411="","",IF(Asetukset!$B$26=(MID(CELL("filename",B406),FIND("]",CELL("filename",B406))+1,255)),Testitaulu_Testtabell!B411,"")))</f>
        <v/>
      </c>
      <c r="C407" s="38" t="str">
        <f ca="1">IF(Testitaulu_Testtabell!$B$2="","",IF(Testitaulu_Testtabell!C411="","",IF(Asetukset!$B$26=(MID(CELL("filename",C406),FIND("]",CELL("filename",C406))+1,255)),Testitaulu_Testtabell!C411,"")))</f>
        <v/>
      </c>
      <c r="D407" s="19" t="str">
        <f>IF(Aloitus_Start!$D$1="","",IF(B407="","",IF(C407="","",C407-B407)))</f>
        <v/>
      </c>
      <c r="E407" s="45" t="str">
        <f>IF(Aloitus_Start!$D$1="","",IF(B407="","",IF(B407=0,"",IF(B407=" ","",IF(C407="","",(C407/B407)-1)))))</f>
        <v/>
      </c>
      <c r="F407" s="19" t="str">
        <f ca="1">IF($A$3="","",IF(Aloitus_Start!$D$1="","",IF(B407="",IF(Aloitus_Start!$D$1="Suomi","Tieto puuttuu : "&amp;$A407,IF(Aloitus_Start!$D$1="Svenska","Information saknas : "&amp;$A407)),"")))</f>
        <v/>
      </c>
      <c r="G407" s="19" t="str">
        <f ca="1">IF($A$3="","",IF(Aloitus_Start!$D$1="","",IF(C407="",IF(Aloitus_Start!$D$1="Suomi","Tieto puuttuu : "&amp;$A407,IF(Aloitus_Start!$D$1="Svenska","Information saknas : "&amp;$A407)),"")))</f>
        <v/>
      </c>
    </row>
    <row r="408" spans="1:7" x14ac:dyDescent="0.2">
      <c r="A408" s="37" t="str">
        <f ca="1">IF(Testitaulu_Testtabell!$B$2="","",IF(Testitaulu_Testtabell!A412="","",IF(Asetukset!$B$26=(MID(CELL("filename",A407),FIND("]",CELL("filename",A407))+1,255)),Testitaulu_Testtabell!A412,"")))</f>
        <v/>
      </c>
      <c r="B408" s="19" t="str">
        <f ca="1">IF(Testitaulu_Testtabell!$B$2="","",IF(Testitaulu_Testtabell!B412="","",IF(Asetukset!$B$26=(MID(CELL("filename",B407),FIND("]",CELL("filename",B407))+1,255)),Testitaulu_Testtabell!B412,"")))</f>
        <v/>
      </c>
      <c r="C408" s="38" t="str">
        <f ca="1">IF(Testitaulu_Testtabell!$B$2="","",IF(Testitaulu_Testtabell!C412="","",IF(Asetukset!$B$26=(MID(CELL("filename",C407),FIND("]",CELL("filename",C407))+1,255)),Testitaulu_Testtabell!C412,"")))</f>
        <v/>
      </c>
      <c r="D408" s="19" t="str">
        <f>IF(Aloitus_Start!$D$1="","",IF(B408="","",IF(C408="","",C408-B408)))</f>
        <v/>
      </c>
      <c r="E408" s="45" t="str">
        <f>IF(Aloitus_Start!$D$1="","",IF(B408="","",IF(B408=0,"",IF(B408=" ","",IF(C408="","",(C408/B408)-1)))))</f>
        <v/>
      </c>
      <c r="F408" s="19" t="str">
        <f ca="1">IF($A$3="","",IF(Aloitus_Start!$D$1="","",IF(B408="",IF(Aloitus_Start!$D$1="Suomi","Tieto puuttuu : "&amp;$A408,IF(Aloitus_Start!$D$1="Svenska","Information saknas : "&amp;$A408)),"")))</f>
        <v/>
      </c>
      <c r="G408" s="19" t="str">
        <f ca="1">IF($A$3="","",IF(Aloitus_Start!$D$1="","",IF(C408="",IF(Aloitus_Start!$D$1="Suomi","Tieto puuttuu : "&amp;$A408,IF(Aloitus_Start!$D$1="Svenska","Information saknas : "&amp;$A408)),"")))</f>
        <v/>
      </c>
    </row>
    <row r="409" spans="1:7" x14ac:dyDescent="0.2">
      <c r="A409" s="37" t="str">
        <f ca="1">IF(Testitaulu_Testtabell!$B$2="","",IF(Testitaulu_Testtabell!A413="","",IF(Asetukset!$B$26=(MID(CELL("filename",A408),FIND("]",CELL("filename",A408))+1,255)),Testitaulu_Testtabell!A413,"")))</f>
        <v/>
      </c>
      <c r="B409" s="19" t="str">
        <f ca="1">IF(Testitaulu_Testtabell!$B$2="","",IF(Testitaulu_Testtabell!B413="","",IF(Asetukset!$B$26=(MID(CELL("filename",B408),FIND("]",CELL("filename",B408))+1,255)),Testitaulu_Testtabell!B413,"")))</f>
        <v/>
      </c>
      <c r="C409" s="38" t="str">
        <f ca="1">IF(Testitaulu_Testtabell!$B$2="","",IF(Testitaulu_Testtabell!C413="","",IF(Asetukset!$B$26=(MID(CELL("filename",C408),FIND("]",CELL("filename",C408))+1,255)),Testitaulu_Testtabell!C413,"")))</f>
        <v/>
      </c>
      <c r="D409" s="19" t="str">
        <f>IF(Aloitus_Start!$D$1="","",IF(B409="","",IF(C409="","",C409-B409)))</f>
        <v/>
      </c>
      <c r="E409" s="45" t="str">
        <f>IF(Aloitus_Start!$D$1="","",IF(B409="","",IF(B409=0,"",IF(B409=" ","",IF(C409="","",(C409/B409)-1)))))</f>
        <v/>
      </c>
      <c r="F409" s="19" t="str">
        <f ca="1">IF($A$3="","",IF(Aloitus_Start!$D$1="","",IF(B409="",IF(Aloitus_Start!$D$1="Suomi","Tieto puuttuu : "&amp;$A409,IF(Aloitus_Start!$D$1="Svenska","Information saknas : "&amp;$A409)),"")))</f>
        <v/>
      </c>
      <c r="G409" s="19" t="str">
        <f ca="1">IF($A$3="","",IF(Aloitus_Start!$D$1="","",IF(C409="",IF(Aloitus_Start!$D$1="Suomi","Tieto puuttuu : "&amp;$A409,IF(Aloitus_Start!$D$1="Svenska","Information saknas : "&amp;$A409)),"")))</f>
        <v/>
      </c>
    </row>
    <row r="410" spans="1:7" x14ac:dyDescent="0.2">
      <c r="A410" s="37" t="str">
        <f ca="1">IF(Testitaulu_Testtabell!$B$2="","",IF(Testitaulu_Testtabell!A414="","",IF(Asetukset!$B$26=(MID(CELL("filename",A409),FIND("]",CELL("filename",A409))+1,255)),Testitaulu_Testtabell!A414,"")))</f>
        <v/>
      </c>
      <c r="B410" s="19" t="str">
        <f ca="1">IF(Testitaulu_Testtabell!$B$2="","",IF(Testitaulu_Testtabell!B414="","",IF(Asetukset!$B$26=(MID(CELL("filename",B409),FIND("]",CELL("filename",B409))+1,255)),Testitaulu_Testtabell!B414,"")))</f>
        <v/>
      </c>
      <c r="C410" s="38" t="str">
        <f ca="1">IF(Testitaulu_Testtabell!$B$2="","",IF(Testitaulu_Testtabell!C414="","",IF(Asetukset!$B$26=(MID(CELL("filename",C409),FIND("]",CELL("filename",C409))+1,255)),Testitaulu_Testtabell!C414,"")))</f>
        <v/>
      </c>
      <c r="D410" s="19" t="str">
        <f>IF(Aloitus_Start!$D$1="","",IF(B410="","",IF(C410="","",C410-B410)))</f>
        <v/>
      </c>
      <c r="E410" s="45" t="str">
        <f>IF(Aloitus_Start!$D$1="","",IF(B410="","",IF(B410=0,"",IF(B410=" ","",IF(C410="","",(C410/B410)-1)))))</f>
        <v/>
      </c>
      <c r="F410" s="19" t="str">
        <f ca="1">IF($A$3="","",IF(Aloitus_Start!$D$1="","",IF(B410="",IF(Aloitus_Start!$D$1="Suomi","Tieto puuttuu : "&amp;$A410,IF(Aloitus_Start!$D$1="Svenska","Information saknas : "&amp;$A410)),"")))</f>
        <v/>
      </c>
      <c r="G410" s="19" t="str">
        <f ca="1">IF($A$3="","",IF(Aloitus_Start!$D$1="","",IF(C410="",IF(Aloitus_Start!$D$1="Suomi","Tieto puuttuu : "&amp;$A410,IF(Aloitus_Start!$D$1="Svenska","Information saknas : "&amp;$A410)),"")))</f>
        <v/>
      </c>
    </row>
    <row r="411" spans="1:7" x14ac:dyDescent="0.2">
      <c r="A411" s="37" t="str">
        <f ca="1">IF(Testitaulu_Testtabell!$B$2="","",IF(Testitaulu_Testtabell!A415="","",IF(Asetukset!$B$26=(MID(CELL("filename",A410),FIND("]",CELL("filename",A410))+1,255)),Testitaulu_Testtabell!A415,"")))</f>
        <v/>
      </c>
      <c r="B411" s="19" t="str">
        <f ca="1">IF(Testitaulu_Testtabell!$B$2="","",IF(Testitaulu_Testtabell!B415="","",IF(Asetukset!$B$26=(MID(CELL("filename",B410),FIND("]",CELL("filename",B410))+1,255)),Testitaulu_Testtabell!B415,"")))</f>
        <v/>
      </c>
      <c r="C411" s="38" t="str">
        <f ca="1">IF(Testitaulu_Testtabell!$B$2="","",IF(Testitaulu_Testtabell!C415="","",IF(Asetukset!$B$26=(MID(CELL("filename",C410),FIND("]",CELL("filename",C410))+1,255)),Testitaulu_Testtabell!C415,"")))</f>
        <v/>
      </c>
      <c r="D411" s="19" t="str">
        <f>IF(Aloitus_Start!$D$1="","",IF(B411="","",IF(C411="","",C411-B411)))</f>
        <v/>
      </c>
      <c r="E411" s="45" t="str">
        <f>IF(Aloitus_Start!$D$1="","",IF(B411="","",IF(B411=0,"",IF(B411=" ","",IF(C411="","",(C411/B411)-1)))))</f>
        <v/>
      </c>
      <c r="F411" s="19" t="str">
        <f ca="1">IF($A$3="","",IF(Aloitus_Start!$D$1="","",IF(B411="",IF(Aloitus_Start!$D$1="Suomi","Tieto puuttuu : "&amp;$A411,IF(Aloitus_Start!$D$1="Svenska","Information saknas : "&amp;$A411)),"")))</f>
        <v/>
      </c>
      <c r="G411" s="19" t="str">
        <f ca="1">IF($A$3="","",IF(Aloitus_Start!$D$1="","",IF(C411="",IF(Aloitus_Start!$D$1="Suomi","Tieto puuttuu : "&amp;$A411,IF(Aloitus_Start!$D$1="Svenska","Information saknas : "&amp;$A411)),"")))</f>
        <v/>
      </c>
    </row>
    <row r="412" spans="1:7" x14ac:dyDescent="0.2">
      <c r="A412" s="37" t="str">
        <f ca="1">IF(Testitaulu_Testtabell!$B$2="","",IF(Testitaulu_Testtabell!A416="","",IF(Asetukset!$B$26=(MID(CELL("filename",A411),FIND("]",CELL("filename",A411))+1,255)),Testitaulu_Testtabell!A416,"")))</f>
        <v/>
      </c>
      <c r="B412" s="19" t="str">
        <f ca="1">IF(Testitaulu_Testtabell!$B$2="","",IF(Testitaulu_Testtabell!B416="","",IF(Asetukset!$B$26=(MID(CELL("filename",B411),FIND("]",CELL("filename",B411))+1,255)),Testitaulu_Testtabell!B416,"")))</f>
        <v/>
      </c>
      <c r="C412" s="38" t="str">
        <f ca="1">IF(Testitaulu_Testtabell!$B$2="","",IF(Testitaulu_Testtabell!C416="","",IF(Asetukset!$B$26=(MID(CELL("filename",C411),FIND("]",CELL("filename",C411))+1,255)),Testitaulu_Testtabell!C416,"")))</f>
        <v/>
      </c>
      <c r="D412" s="19" t="str">
        <f>IF(Aloitus_Start!$D$1="","",IF(B412="","",IF(C412="","",C412-B412)))</f>
        <v/>
      </c>
      <c r="E412" s="45" t="str">
        <f>IF(Aloitus_Start!$D$1="","",IF(B412="","",IF(B412=0,"",IF(B412=" ","",IF(C412="","",(C412/B412)-1)))))</f>
        <v/>
      </c>
      <c r="F412" s="19" t="str">
        <f ca="1">IF($A$3="","",IF(Aloitus_Start!$D$1="","",IF(B412="",IF(Aloitus_Start!$D$1="Suomi","Tieto puuttuu : "&amp;$A412,IF(Aloitus_Start!$D$1="Svenska","Information saknas : "&amp;$A412)),"")))</f>
        <v/>
      </c>
      <c r="G412" s="19" t="str">
        <f ca="1">IF($A$3="","",IF(Aloitus_Start!$D$1="","",IF(C412="",IF(Aloitus_Start!$D$1="Suomi","Tieto puuttuu : "&amp;$A412,IF(Aloitus_Start!$D$1="Svenska","Information saknas : "&amp;$A412)),"")))</f>
        <v/>
      </c>
    </row>
    <row r="413" spans="1:7" x14ac:dyDescent="0.2">
      <c r="A413" s="37" t="str">
        <f ca="1">IF(Testitaulu_Testtabell!$B$2="","",IF(Testitaulu_Testtabell!A417="","",IF(Asetukset!$B$26=(MID(CELL("filename",A412),FIND("]",CELL("filename",A412))+1,255)),Testitaulu_Testtabell!A417,"")))</f>
        <v/>
      </c>
      <c r="B413" s="19" t="str">
        <f ca="1">IF(Testitaulu_Testtabell!$B$2="","",IF(Testitaulu_Testtabell!B417="","",IF(Asetukset!$B$26=(MID(CELL("filename",B412),FIND("]",CELL("filename",B412))+1,255)),Testitaulu_Testtabell!B417,"")))</f>
        <v/>
      </c>
      <c r="C413" s="38" t="str">
        <f ca="1">IF(Testitaulu_Testtabell!$B$2="","",IF(Testitaulu_Testtabell!C417="","",IF(Asetukset!$B$26=(MID(CELL("filename",C412),FIND("]",CELL("filename",C412))+1,255)),Testitaulu_Testtabell!C417,"")))</f>
        <v/>
      </c>
      <c r="D413" s="19" t="str">
        <f>IF(Aloitus_Start!$D$1="","",IF(B413="","",IF(C413="","",C413-B413)))</f>
        <v/>
      </c>
      <c r="E413" s="45" t="str">
        <f>IF(Aloitus_Start!$D$1="","",IF(B413="","",IF(B413=0,"",IF(B413=" ","",IF(C413="","",(C413/B413)-1)))))</f>
        <v/>
      </c>
      <c r="F413" s="19" t="str">
        <f ca="1">IF($A$3="","",IF(Aloitus_Start!$D$1="","",IF(B413="",IF(Aloitus_Start!$D$1="Suomi","Tieto puuttuu : "&amp;$A413,IF(Aloitus_Start!$D$1="Svenska","Information saknas : "&amp;$A413)),"")))</f>
        <v/>
      </c>
      <c r="G413" s="19" t="str">
        <f ca="1">IF($A$3="","",IF(Aloitus_Start!$D$1="","",IF(C413="",IF(Aloitus_Start!$D$1="Suomi","Tieto puuttuu : "&amp;$A413,IF(Aloitus_Start!$D$1="Svenska","Information saknas : "&amp;$A413)),"")))</f>
        <v/>
      </c>
    </row>
    <row r="414" spans="1:7" x14ac:dyDescent="0.2">
      <c r="A414" s="37" t="str">
        <f ca="1">IF(Testitaulu_Testtabell!$B$2="","",IF(Testitaulu_Testtabell!A418="","",IF(Asetukset!$B$26=(MID(CELL("filename",A413),FIND("]",CELL("filename",A413))+1,255)),Testitaulu_Testtabell!A418,"")))</f>
        <v/>
      </c>
      <c r="B414" s="19" t="str">
        <f ca="1">IF(Testitaulu_Testtabell!$B$2="","",IF(Testitaulu_Testtabell!B418="","",IF(Asetukset!$B$26=(MID(CELL("filename",B413),FIND("]",CELL("filename",B413))+1,255)),Testitaulu_Testtabell!B418,"")))</f>
        <v/>
      </c>
      <c r="C414" s="38" t="str">
        <f ca="1">IF(Testitaulu_Testtabell!$B$2="","",IF(Testitaulu_Testtabell!C418="","",IF(Asetukset!$B$26=(MID(CELL("filename",C413),FIND("]",CELL("filename",C413))+1,255)),Testitaulu_Testtabell!C418,"")))</f>
        <v/>
      </c>
      <c r="D414" s="19" t="str">
        <f>IF(Aloitus_Start!$D$1="","",IF(B414="","",IF(C414="","",C414-B414)))</f>
        <v/>
      </c>
      <c r="E414" s="45" t="str">
        <f>IF(Aloitus_Start!$D$1="","",IF(B414="","",IF(B414=0,"",IF(B414=" ","",IF(C414="","",(C414/B414)-1)))))</f>
        <v/>
      </c>
      <c r="F414" s="19" t="str">
        <f ca="1">IF($A$3="","",IF(Aloitus_Start!$D$1="","",IF(B414="",IF(Aloitus_Start!$D$1="Suomi","Tieto puuttuu : "&amp;$A414,IF(Aloitus_Start!$D$1="Svenska","Information saknas : "&amp;$A414)),"")))</f>
        <v/>
      </c>
      <c r="G414" s="19" t="str">
        <f ca="1">IF($A$3="","",IF(Aloitus_Start!$D$1="","",IF(C414="",IF(Aloitus_Start!$D$1="Suomi","Tieto puuttuu : "&amp;$A414,IF(Aloitus_Start!$D$1="Svenska","Information saknas : "&amp;$A414)),"")))</f>
        <v/>
      </c>
    </row>
    <row r="415" spans="1:7" x14ac:dyDescent="0.2">
      <c r="A415" s="37" t="str">
        <f ca="1">IF(Testitaulu_Testtabell!$B$2="","",IF(Testitaulu_Testtabell!A419="","",IF(Asetukset!$B$26=(MID(CELL("filename",A414),FIND("]",CELL("filename",A414))+1,255)),Testitaulu_Testtabell!A419,"")))</f>
        <v/>
      </c>
      <c r="B415" s="19" t="str">
        <f ca="1">IF(Testitaulu_Testtabell!$B$2="","",IF(Testitaulu_Testtabell!B419="","",IF(Asetukset!$B$26=(MID(CELL("filename",B414),FIND("]",CELL("filename",B414))+1,255)),Testitaulu_Testtabell!B419,"")))</f>
        <v/>
      </c>
      <c r="C415" s="38" t="str">
        <f ca="1">IF(Testitaulu_Testtabell!$B$2="","",IF(Testitaulu_Testtabell!C419="","",IF(Asetukset!$B$26=(MID(CELL("filename",C414),FIND("]",CELL("filename",C414))+1,255)),Testitaulu_Testtabell!C419,"")))</f>
        <v/>
      </c>
      <c r="D415" s="19" t="str">
        <f>IF(Aloitus_Start!$D$1="","",IF(B415="","",IF(C415="","",C415-B415)))</f>
        <v/>
      </c>
      <c r="E415" s="45" t="str">
        <f>IF(Aloitus_Start!$D$1="","",IF(B415="","",IF(B415=0,"",IF(B415=" ","",IF(C415="","",(C415/B415)-1)))))</f>
        <v/>
      </c>
      <c r="F415" s="19" t="str">
        <f ca="1">IF($A$3="","",IF(Aloitus_Start!$D$1="","",IF(B415="",IF(Aloitus_Start!$D$1="Suomi","Tieto puuttuu : "&amp;$A415,IF(Aloitus_Start!$D$1="Svenska","Information saknas : "&amp;$A415)),"")))</f>
        <v/>
      </c>
      <c r="G415" s="19" t="str">
        <f ca="1">IF($A$3="","",IF(Aloitus_Start!$D$1="","",IF(C415="",IF(Aloitus_Start!$D$1="Suomi","Tieto puuttuu : "&amp;$A415,IF(Aloitus_Start!$D$1="Svenska","Information saknas : "&amp;$A415)),"")))</f>
        <v/>
      </c>
    </row>
    <row r="416" spans="1:7" x14ac:dyDescent="0.2">
      <c r="A416" s="37" t="str">
        <f ca="1">IF(Testitaulu_Testtabell!$B$2="","",IF(Testitaulu_Testtabell!A420="","",IF(Asetukset!$B$26=(MID(CELL("filename",A415),FIND("]",CELL("filename",A415))+1,255)),Testitaulu_Testtabell!A420,"")))</f>
        <v/>
      </c>
      <c r="B416" s="19" t="str">
        <f ca="1">IF(Testitaulu_Testtabell!$B$2="","",IF(Testitaulu_Testtabell!B420="","",IF(Asetukset!$B$26=(MID(CELL("filename",B415),FIND("]",CELL("filename",B415))+1,255)),Testitaulu_Testtabell!B420,"")))</f>
        <v/>
      </c>
      <c r="C416" s="38" t="str">
        <f ca="1">IF(Testitaulu_Testtabell!$B$2="","",IF(Testitaulu_Testtabell!C420="","",IF(Asetukset!$B$26=(MID(CELL("filename",C415),FIND("]",CELL("filename",C415))+1,255)),Testitaulu_Testtabell!C420,"")))</f>
        <v/>
      </c>
      <c r="D416" s="19" t="str">
        <f>IF(Aloitus_Start!$D$1="","",IF(B416="","",IF(C416="","",C416-B416)))</f>
        <v/>
      </c>
      <c r="E416" s="45" t="str">
        <f>IF(Aloitus_Start!$D$1="","",IF(B416="","",IF(B416=0,"",IF(B416=" ","",IF(C416="","",(C416/B416)-1)))))</f>
        <v/>
      </c>
      <c r="F416" s="19" t="str">
        <f ca="1">IF($A$3="","",IF(Aloitus_Start!$D$1="","",IF(B416="",IF(Aloitus_Start!$D$1="Suomi","Tieto puuttuu : "&amp;$A416,IF(Aloitus_Start!$D$1="Svenska","Information saknas : "&amp;$A416)),"")))</f>
        <v/>
      </c>
      <c r="G416" s="19" t="str">
        <f ca="1">IF($A$3="","",IF(Aloitus_Start!$D$1="","",IF(C416="",IF(Aloitus_Start!$D$1="Suomi","Tieto puuttuu : "&amp;$A416,IF(Aloitus_Start!$D$1="Svenska","Information saknas : "&amp;$A416)),"")))</f>
        <v/>
      </c>
    </row>
    <row r="417" spans="1:7" x14ac:dyDescent="0.2">
      <c r="A417" s="37" t="str">
        <f ca="1">IF(Testitaulu_Testtabell!$B$2="","",IF(Testitaulu_Testtabell!A421="","",IF(Asetukset!$B$26=(MID(CELL("filename",A416),FIND("]",CELL("filename",A416))+1,255)),Testitaulu_Testtabell!A421,"")))</f>
        <v/>
      </c>
      <c r="B417" s="19" t="str">
        <f ca="1">IF(Testitaulu_Testtabell!$B$2="","",IF(Testitaulu_Testtabell!B421="","",IF(Asetukset!$B$26=(MID(CELL("filename",B416),FIND("]",CELL("filename",B416))+1,255)),Testitaulu_Testtabell!B421,"")))</f>
        <v/>
      </c>
      <c r="C417" s="38" t="str">
        <f ca="1">IF(Testitaulu_Testtabell!$B$2="","",IF(Testitaulu_Testtabell!C421="","",IF(Asetukset!$B$26=(MID(CELL("filename",C416),FIND("]",CELL("filename",C416))+1,255)),Testitaulu_Testtabell!C421,"")))</f>
        <v/>
      </c>
      <c r="D417" s="19" t="str">
        <f>IF(Aloitus_Start!$D$1="","",IF(B417="","",IF(C417="","",C417-B417)))</f>
        <v/>
      </c>
      <c r="E417" s="45" t="str">
        <f>IF(Aloitus_Start!$D$1="","",IF(B417="","",IF(B417=0,"",IF(B417=" ","",IF(C417="","",(C417/B417)-1)))))</f>
        <v/>
      </c>
      <c r="F417" s="19" t="str">
        <f ca="1">IF($A$3="","",IF(Aloitus_Start!$D$1="","",IF(B417="",IF(Aloitus_Start!$D$1="Suomi","Tieto puuttuu : "&amp;$A417,IF(Aloitus_Start!$D$1="Svenska","Information saknas : "&amp;$A417)),"")))</f>
        <v/>
      </c>
      <c r="G417" s="19" t="str">
        <f ca="1">IF($A$3="","",IF(Aloitus_Start!$D$1="","",IF(C417="",IF(Aloitus_Start!$D$1="Suomi","Tieto puuttuu : "&amp;$A417,IF(Aloitus_Start!$D$1="Svenska","Information saknas : "&amp;$A417)),"")))</f>
        <v/>
      </c>
    </row>
    <row r="418" spans="1:7" x14ac:dyDescent="0.2">
      <c r="A418" s="37" t="str">
        <f ca="1">IF(Testitaulu_Testtabell!$B$2="","",IF(Testitaulu_Testtabell!A422="","",IF(Asetukset!$B$26=(MID(CELL("filename",A417),FIND("]",CELL("filename",A417))+1,255)),Testitaulu_Testtabell!A422,"")))</f>
        <v/>
      </c>
      <c r="B418" s="19" t="str">
        <f ca="1">IF(Testitaulu_Testtabell!$B$2="","",IF(Testitaulu_Testtabell!B422="","",IF(Asetukset!$B$26=(MID(CELL("filename",B417),FIND("]",CELL("filename",B417))+1,255)),Testitaulu_Testtabell!B422,"")))</f>
        <v/>
      </c>
      <c r="C418" s="38" t="str">
        <f ca="1">IF(Testitaulu_Testtabell!$B$2="","",IF(Testitaulu_Testtabell!C422="","",IF(Asetukset!$B$26=(MID(CELL("filename",C417),FIND("]",CELL("filename",C417))+1,255)),Testitaulu_Testtabell!C422,"")))</f>
        <v/>
      </c>
      <c r="D418" s="19" t="str">
        <f>IF(Aloitus_Start!$D$1="","",IF(B418="","",IF(C418="","",C418-B418)))</f>
        <v/>
      </c>
      <c r="E418" s="45" t="str">
        <f>IF(Aloitus_Start!$D$1="","",IF(B418="","",IF(B418=0,"",IF(B418=" ","",IF(C418="","",(C418/B418)-1)))))</f>
        <v/>
      </c>
      <c r="F418" s="19" t="str">
        <f ca="1">IF($A$3="","",IF(Aloitus_Start!$D$1="","",IF(B418="",IF(Aloitus_Start!$D$1="Suomi","Tieto puuttuu : "&amp;$A418,IF(Aloitus_Start!$D$1="Svenska","Information saknas : "&amp;$A418)),"")))</f>
        <v/>
      </c>
      <c r="G418" s="19" t="str">
        <f ca="1">IF($A$3="","",IF(Aloitus_Start!$D$1="","",IF(C418="",IF(Aloitus_Start!$D$1="Suomi","Tieto puuttuu : "&amp;$A418,IF(Aloitus_Start!$D$1="Svenska","Information saknas : "&amp;$A418)),"")))</f>
        <v/>
      </c>
    </row>
    <row r="419" spans="1:7" x14ac:dyDescent="0.2">
      <c r="A419" s="37" t="str">
        <f ca="1">IF(Testitaulu_Testtabell!$B$2="","",IF(Testitaulu_Testtabell!A423="","",IF(Asetukset!$B$26=(MID(CELL("filename",A418),FIND("]",CELL("filename",A418))+1,255)),Testitaulu_Testtabell!A423,"")))</f>
        <v/>
      </c>
      <c r="B419" s="19" t="str">
        <f ca="1">IF(Testitaulu_Testtabell!$B$2="","",IF(Testitaulu_Testtabell!B423="","",IF(Asetukset!$B$26=(MID(CELL("filename",B418),FIND("]",CELL("filename",B418))+1,255)),Testitaulu_Testtabell!B423,"")))</f>
        <v/>
      </c>
      <c r="C419" s="38" t="str">
        <f ca="1">IF(Testitaulu_Testtabell!$B$2="","",IF(Testitaulu_Testtabell!C423="","",IF(Asetukset!$B$26=(MID(CELL("filename",C418),FIND("]",CELL("filename",C418))+1,255)),Testitaulu_Testtabell!C423,"")))</f>
        <v/>
      </c>
      <c r="D419" s="19" t="str">
        <f>IF(Aloitus_Start!$D$1="","",IF(B419="","",IF(C419="","",C419-B419)))</f>
        <v/>
      </c>
      <c r="E419" s="45" t="str">
        <f>IF(Aloitus_Start!$D$1="","",IF(B419="","",IF(B419=0,"",IF(B419=" ","",IF(C419="","",(C419/B419)-1)))))</f>
        <v/>
      </c>
      <c r="F419" s="19" t="str">
        <f ca="1">IF($A$3="","",IF(Aloitus_Start!$D$1="","",IF(B419="",IF(Aloitus_Start!$D$1="Suomi","Tieto puuttuu : "&amp;$A419,IF(Aloitus_Start!$D$1="Svenska","Information saknas : "&amp;$A419)),"")))</f>
        <v/>
      </c>
      <c r="G419" s="19" t="str">
        <f ca="1">IF($A$3="","",IF(Aloitus_Start!$D$1="","",IF(C419="",IF(Aloitus_Start!$D$1="Suomi","Tieto puuttuu : "&amp;$A419,IF(Aloitus_Start!$D$1="Svenska","Information saknas : "&amp;$A419)),"")))</f>
        <v/>
      </c>
    </row>
    <row r="420" spans="1:7" x14ac:dyDescent="0.2">
      <c r="A420" s="37" t="str">
        <f ca="1">IF(Testitaulu_Testtabell!$B$2="","",IF(Testitaulu_Testtabell!A424="","",IF(Asetukset!$B$26=(MID(CELL("filename",A419),FIND("]",CELL("filename",A419))+1,255)),Testitaulu_Testtabell!A424,"")))</f>
        <v/>
      </c>
      <c r="B420" s="19" t="str">
        <f ca="1">IF(Testitaulu_Testtabell!$B$2="","",IF(Testitaulu_Testtabell!B424="","",IF(Asetukset!$B$26=(MID(CELL("filename",B419),FIND("]",CELL("filename",B419))+1,255)),Testitaulu_Testtabell!B424,"")))</f>
        <v/>
      </c>
      <c r="C420" s="38" t="str">
        <f ca="1">IF(Testitaulu_Testtabell!$B$2="","",IF(Testitaulu_Testtabell!C424="","",IF(Asetukset!$B$26=(MID(CELL("filename",C419),FIND("]",CELL("filename",C419))+1,255)),Testitaulu_Testtabell!C424,"")))</f>
        <v/>
      </c>
      <c r="D420" s="19" t="str">
        <f>IF(Aloitus_Start!$D$1="","",IF(B420="","",IF(C420="","",C420-B420)))</f>
        <v/>
      </c>
      <c r="E420" s="45" t="str">
        <f>IF(Aloitus_Start!$D$1="","",IF(B420="","",IF(B420=0,"",IF(B420=" ","",IF(C420="","",(C420/B420)-1)))))</f>
        <v/>
      </c>
      <c r="F420" s="19" t="str">
        <f ca="1">IF($A$3="","",IF(Aloitus_Start!$D$1="","",IF(B420="",IF(Aloitus_Start!$D$1="Suomi","Tieto puuttuu : "&amp;$A420,IF(Aloitus_Start!$D$1="Svenska","Information saknas : "&amp;$A420)),"")))</f>
        <v/>
      </c>
      <c r="G420" s="19" t="str">
        <f ca="1">IF($A$3="","",IF(Aloitus_Start!$D$1="","",IF(C420="",IF(Aloitus_Start!$D$1="Suomi","Tieto puuttuu : "&amp;$A420,IF(Aloitus_Start!$D$1="Svenska","Information saknas : "&amp;$A420)),"")))</f>
        <v/>
      </c>
    </row>
    <row r="421" spans="1:7" x14ac:dyDescent="0.2">
      <c r="A421" s="37" t="str">
        <f ca="1">IF(Testitaulu_Testtabell!$B$2="","",IF(Testitaulu_Testtabell!A425="","",IF(Asetukset!$B$26=(MID(CELL("filename",A420),FIND("]",CELL("filename",A420))+1,255)),Testitaulu_Testtabell!A425,"")))</f>
        <v/>
      </c>
      <c r="B421" s="19" t="str">
        <f ca="1">IF(Testitaulu_Testtabell!$B$2="","",IF(Testitaulu_Testtabell!B425="","",IF(Asetukset!$B$26=(MID(CELL("filename",B420),FIND("]",CELL("filename",B420))+1,255)),Testitaulu_Testtabell!B425,"")))</f>
        <v/>
      </c>
      <c r="C421" s="38" t="str">
        <f ca="1">IF(Testitaulu_Testtabell!$B$2="","",IF(Testitaulu_Testtabell!C425="","",IF(Asetukset!$B$26=(MID(CELL("filename",C420),FIND("]",CELL("filename",C420))+1,255)),Testitaulu_Testtabell!C425,"")))</f>
        <v/>
      </c>
      <c r="D421" s="19" t="str">
        <f>IF(Aloitus_Start!$D$1="","",IF(B421="","",IF(C421="","",C421-B421)))</f>
        <v/>
      </c>
      <c r="E421" s="45" t="str">
        <f>IF(Aloitus_Start!$D$1="","",IF(B421="","",IF(B421=0,"",IF(B421=" ","",IF(C421="","",(C421/B421)-1)))))</f>
        <v/>
      </c>
      <c r="F421" s="19" t="str">
        <f ca="1">IF($A$3="","",IF(Aloitus_Start!$D$1="","",IF(B421="",IF(Aloitus_Start!$D$1="Suomi","Tieto puuttuu : "&amp;$A421,IF(Aloitus_Start!$D$1="Svenska","Information saknas : "&amp;$A421)),"")))</f>
        <v/>
      </c>
      <c r="G421" s="19" t="str">
        <f ca="1">IF($A$3="","",IF(Aloitus_Start!$D$1="","",IF(C421="",IF(Aloitus_Start!$D$1="Suomi","Tieto puuttuu : "&amp;$A421,IF(Aloitus_Start!$D$1="Svenska","Information saknas : "&amp;$A421)),"")))</f>
        <v/>
      </c>
    </row>
    <row r="422" spans="1:7" x14ac:dyDescent="0.2">
      <c r="A422" s="37" t="str">
        <f ca="1">IF(Testitaulu_Testtabell!$B$2="","",IF(Testitaulu_Testtabell!A426="","",IF(Asetukset!$B$26=(MID(CELL("filename",A421),FIND("]",CELL("filename",A421))+1,255)),Testitaulu_Testtabell!A426,"")))</f>
        <v/>
      </c>
      <c r="B422" s="19" t="str">
        <f ca="1">IF(Testitaulu_Testtabell!$B$2="","",IF(Testitaulu_Testtabell!B426="","",IF(Asetukset!$B$26=(MID(CELL("filename",B421),FIND("]",CELL("filename",B421))+1,255)),Testitaulu_Testtabell!B426,"")))</f>
        <v/>
      </c>
      <c r="C422" s="38" t="str">
        <f ca="1">IF(Testitaulu_Testtabell!$B$2="","",IF(Testitaulu_Testtabell!C426="","",IF(Asetukset!$B$26=(MID(CELL("filename",C421),FIND("]",CELL("filename",C421))+1,255)),Testitaulu_Testtabell!C426,"")))</f>
        <v/>
      </c>
      <c r="D422" s="19" t="str">
        <f>IF(Aloitus_Start!$D$1="","",IF(B422="","",IF(C422="","",C422-B422)))</f>
        <v/>
      </c>
      <c r="E422" s="45" t="str">
        <f>IF(Aloitus_Start!$D$1="","",IF(B422="","",IF(B422=0,"",IF(B422=" ","",IF(C422="","",(C422/B422)-1)))))</f>
        <v/>
      </c>
      <c r="F422" s="19" t="str">
        <f ca="1">IF($A$3="","",IF(Aloitus_Start!$D$1="","",IF(B422="",IF(Aloitus_Start!$D$1="Suomi","Tieto puuttuu : "&amp;$A422,IF(Aloitus_Start!$D$1="Svenska","Information saknas : "&amp;$A422)),"")))</f>
        <v/>
      </c>
      <c r="G422" s="19" t="str">
        <f ca="1">IF($A$3="","",IF(Aloitus_Start!$D$1="","",IF(C422="",IF(Aloitus_Start!$D$1="Suomi","Tieto puuttuu : "&amp;$A422,IF(Aloitus_Start!$D$1="Svenska","Information saknas : "&amp;$A422)),"")))</f>
        <v/>
      </c>
    </row>
    <row r="423" spans="1:7" x14ac:dyDescent="0.2">
      <c r="A423" s="37" t="str">
        <f ca="1">IF(Testitaulu_Testtabell!$B$2="","",IF(Testitaulu_Testtabell!A427="","",IF(Asetukset!$B$26=(MID(CELL("filename",A422),FIND("]",CELL("filename",A422))+1,255)),Testitaulu_Testtabell!A427,"")))</f>
        <v/>
      </c>
      <c r="B423" s="19" t="str">
        <f ca="1">IF(Testitaulu_Testtabell!$B$2="","",IF(Testitaulu_Testtabell!B427="","",IF(Asetukset!$B$26=(MID(CELL("filename",B422),FIND("]",CELL("filename",B422))+1,255)),Testitaulu_Testtabell!B427,"")))</f>
        <v/>
      </c>
      <c r="C423" s="38" t="str">
        <f ca="1">IF(Testitaulu_Testtabell!$B$2="","",IF(Testitaulu_Testtabell!C427="","",IF(Asetukset!$B$26=(MID(CELL("filename",C422),FIND("]",CELL("filename",C422))+1,255)),Testitaulu_Testtabell!C427,"")))</f>
        <v/>
      </c>
      <c r="D423" s="19" t="str">
        <f>IF(Aloitus_Start!$D$1="","",IF(B423="","",IF(C423="","",C423-B423)))</f>
        <v/>
      </c>
      <c r="E423" s="45" t="str">
        <f>IF(Aloitus_Start!$D$1="","",IF(B423="","",IF(B423=0,"",IF(B423=" ","",IF(C423="","",(C423/B423)-1)))))</f>
        <v/>
      </c>
      <c r="F423" s="19" t="str">
        <f ca="1">IF($A$3="","",IF(Aloitus_Start!$D$1="","",IF(B423="",IF(Aloitus_Start!$D$1="Suomi","Tieto puuttuu : "&amp;$A423,IF(Aloitus_Start!$D$1="Svenska","Information saknas : "&amp;$A423)),"")))</f>
        <v/>
      </c>
      <c r="G423" s="19" t="str">
        <f ca="1">IF($A$3="","",IF(Aloitus_Start!$D$1="","",IF(C423="",IF(Aloitus_Start!$D$1="Suomi","Tieto puuttuu : "&amp;$A423,IF(Aloitus_Start!$D$1="Svenska","Information saknas : "&amp;$A423)),"")))</f>
        <v/>
      </c>
    </row>
    <row r="424" spans="1:7" x14ac:dyDescent="0.2">
      <c r="A424" s="37" t="str">
        <f ca="1">IF(Testitaulu_Testtabell!$B$2="","",IF(Testitaulu_Testtabell!A428="","",IF(Asetukset!$B$26=(MID(CELL("filename",A423),FIND("]",CELL("filename",A423))+1,255)),Testitaulu_Testtabell!A428,"")))</f>
        <v/>
      </c>
      <c r="B424" s="19" t="str">
        <f ca="1">IF(Testitaulu_Testtabell!$B$2="","",IF(Testitaulu_Testtabell!B428="","",IF(Asetukset!$B$26=(MID(CELL("filename",B423),FIND("]",CELL("filename",B423))+1,255)),Testitaulu_Testtabell!B428,"")))</f>
        <v/>
      </c>
      <c r="C424" s="38" t="str">
        <f ca="1">IF(Testitaulu_Testtabell!$B$2="","",IF(Testitaulu_Testtabell!C428="","",IF(Asetukset!$B$26=(MID(CELL("filename",C423),FIND("]",CELL("filename",C423))+1,255)),Testitaulu_Testtabell!C428,"")))</f>
        <v/>
      </c>
      <c r="D424" s="19" t="str">
        <f>IF(Aloitus_Start!$D$1="","",IF(B424="","",IF(C424="","",C424-B424)))</f>
        <v/>
      </c>
      <c r="E424" s="45" t="str">
        <f>IF(Aloitus_Start!$D$1="","",IF(B424="","",IF(B424=0,"",IF(B424=" ","",IF(C424="","",(C424/B424)-1)))))</f>
        <v/>
      </c>
      <c r="F424" s="19" t="str">
        <f ca="1">IF($A$3="","",IF(Aloitus_Start!$D$1="","",IF(B424="",IF(Aloitus_Start!$D$1="Suomi","Tieto puuttuu : "&amp;$A424,IF(Aloitus_Start!$D$1="Svenska","Information saknas : "&amp;$A424)),"")))</f>
        <v/>
      </c>
      <c r="G424" s="19" t="str">
        <f ca="1">IF($A$3="","",IF(Aloitus_Start!$D$1="","",IF(C424="",IF(Aloitus_Start!$D$1="Suomi","Tieto puuttuu : "&amp;$A424,IF(Aloitus_Start!$D$1="Svenska","Information saknas : "&amp;$A424)),"")))</f>
        <v/>
      </c>
    </row>
    <row r="425" spans="1:7" x14ac:dyDescent="0.2">
      <c r="A425" s="37" t="str">
        <f ca="1">IF(Testitaulu_Testtabell!$B$2="","",IF(Testitaulu_Testtabell!A429="","",IF(Asetukset!$B$26=(MID(CELL("filename",A424),FIND("]",CELL("filename",A424))+1,255)),Testitaulu_Testtabell!A429,"")))</f>
        <v/>
      </c>
      <c r="B425" s="19" t="str">
        <f ca="1">IF(Testitaulu_Testtabell!$B$2="","",IF(Testitaulu_Testtabell!B429="","",IF(Asetukset!$B$26=(MID(CELL("filename",B424),FIND("]",CELL("filename",B424))+1,255)),Testitaulu_Testtabell!B429,"")))</f>
        <v/>
      </c>
      <c r="C425" s="38" t="str">
        <f ca="1">IF(Testitaulu_Testtabell!$B$2="","",IF(Testitaulu_Testtabell!C429="","",IF(Asetukset!$B$26=(MID(CELL("filename",C424),FIND("]",CELL("filename",C424))+1,255)),Testitaulu_Testtabell!C429,"")))</f>
        <v/>
      </c>
      <c r="D425" s="19" t="str">
        <f>IF(Aloitus_Start!$D$1="","",IF(B425="","",IF(C425="","",C425-B425)))</f>
        <v/>
      </c>
      <c r="E425" s="45" t="str">
        <f>IF(Aloitus_Start!$D$1="","",IF(B425="","",IF(B425=0,"",IF(B425=" ","",IF(C425="","",(C425/B425)-1)))))</f>
        <v/>
      </c>
      <c r="F425" s="19" t="str">
        <f ca="1">IF($A$3="","",IF(Aloitus_Start!$D$1="","",IF(B425="",IF(Aloitus_Start!$D$1="Suomi","Tieto puuttuu : "&amp;$A425,IF(Aloitus_Start!$D$1="Svenska","Information saknas : "&amp;$A425)),"")))</f>
        <v/>
      </c>
      <c r="G425" s="19" t="str">
        <f ca="1">IF($A$3="","",IF(Aloitus_Start!$D$1="","",IF(C425="",IF(Aloitus_Start!$D$1="Suomi","Tieto puuttuu : "&amp;$A425,IF(Aloitus_Start!$D$1="Svenska","Information saknas : "&amp;$A425)),"")))</f>
        <v/>
      </c>
    </row>
    <row r="426" spans="1:7" x14ac:dyDescent="0.2">
      <c r="A426" s="37" t="str">
        <f ca="1">IF(Testitaulu_Testtabell!$B$2="","",IF(Testitaulu_Testtabell!A430="","",IF(Asetukset!$B$26=(MID(CELL("filename",A425),FIND("]",CELL("filename",A425))+1,255)),Testitaulu_Testtabell!A430,"")))</f>
        <v/>
      </c>
      <c r="B426" s="19" t="str">
        <f ca="1">IF(Testitaulu_Testtabell!$B$2="","",IF(Testitaulu_Testtabell!B430="","",IF(Asetukset!$B$26=(MID(CELL("filename",B425),FIND("]",CELL("filename",B425))+1,255)),Testitaulu_Testtabell!B430,"")))</f>
        <v/>
      </c>
      <c r="C426" s="38" t="str">
        <f ca="1">IF(Testitaulu_Testtabell!$B$2="","",IF(Testitaulu_Testtabell!C430="","",IF(Asetukset!$B$26=(MID(CELL("filename",C425),FIND("]",CELL("filename",C425))+1,255)),Testitaulu_Testtabell!C430,"")))</f>
        <v/>
      </c>
      <c r="D426" s="19" t="str">
        <f>IF(Aloitus_Start!$D$1="","",IF(B426="","",IF(C426="","",C426-B426)))</f>
        <v/>
      </c>
      <c r="E426" s="45" t="str">
        <f>IF(Aloitus_Start!$D$1="","",IF(B426="","",IF(B426=0,"",IF(B426=" ","",IF(C426="","",(C426/B426)-1)))))</f>
        <v/>
      </c>
      <c r="F426" s="19" t="str">
        <f ca="1">IF($A$3="","",IF(Aloitus_Start!$D$1="","",IF(B426="",IF(Aloitus_Start!$D$1="Suomi","Tieto puuttuu : "&amp;$A426,IF(Aloitus_Start!$D$1="Svenska","Information saknas : "&amp;$A426)),"")))</f>
        <v/>
      </c>
      <c r="G426" s="19" t="str">
        <f ca="1">IF($A$3="","",IF(Aloitus_Start!$D$1="","",IF(C426="",IF(Aloitus_Start!$D$1="Suomi","Tieto puuttuu : "&amp;$A426,IF(Aloitus_Start!$D$1="Svenska","Information saknas : "&amp;$A426)),"")))</f>
        <v/>
      </c>
    </row>
    <row r="427" spans="1:7" x14ac:dyDescent="0.2">
      <c r="A427" s="37" t="str">
        <f ca="1">IF(Testitaulu_Testtabell!$B$2="","",IF(Testitaulu_Testtabell!A431="","",IF(Asetukset!$B$26=(MID(CELL("filename",A426),FIND("]",CELL("filename",A426))+1,255)),Testitaulu_Testtabell!A431,"")))</f>
        <v/>
      </c>
      <c r="B427" s="19" t="str">
        <f ca="1">IF(Testitaulu_Testtabell!$B$2="","",IF(Testitaulu_Testtabell!B431="","",IF(Asetukset!$B$26=(MID(CELL("filename",B426),FIND("]",CELL("filename",B426))+1,255)),Testitaulu_Testtabell!B431,"")))</f>
        <v/>
      </c>
      <c r="C427" s="38" t="str">
        <f ca="1">IF(Testitaulu_Testtabell!$B$2="","",IF(Testitaulu_Testtabell!C431="","",IF(Asetukset!$B$26=(MID(CELL("filename",C426),FIND("]",CELL("filename",C426))+1,255)),Testitaulu_Testtabell!C431,"")))</f>
        <v/>
      </c>
      <c r="D427" s="19" t="str">
        <f>IF(Aloitus_Start!$D$1="","",IF(B427="","",IF(C427="","",C427-B427)))</f>
        <v/>
      </c>
      <c r="E427" s="45" t="str">
        <f>IF(Aloitus_Start!$D$1="","",IF(B427="","",IF(B427=0,"",IF(B427=" ","",IF(C427="","",(C427/B427)-1)))))</f>
        <v/>
      </c>
      <c r="F427" s="19" t="str">
        <f ca="1">IF($A$3="","",IF(Aloitus_Start!$D$1="","",IF(B427="",IF(Aloitus_Start!$D$1="Suomi","Tieto puuttuu : "&amp;$A427,IF(Aloitus_Start!$D$1="Svenska","Information saknas : "&amp;$A427)),"")))</f>
        <v/>
      </c>
      <c r="G427" s="19" t="str">
        <f ca="1">IF($A$3="","",IF(Aloitus_Start!$D$1="","",IF(C427="",IF(Aloitus_Start!$D$1="Suomi","Tieto puuttuu : "&amp;$A427,IF(Aloitus_Start!$D$1="Svenska","Information saknas : "&amp;$A427)),"")))</f>
        <v/>
      </c>
    </row>
    <row r="428" spans="1:7" x14ac:dyDescent="0.2">
      <c r="A428" s="37" t="str">
        <f ca="1">IF(Testitaulu_Testtabell!$B$2="","",IF(Testitaulu_Testtabell!A432="","",IF(Asetukset!$B$26=(MID(CELL("filename",A427),FIND("]",CELL("filename",A427))+1,255)),Testitaulu_Testtabell!A432,"")))</f>
        <v/>
      </c>
      <c r="B428" s="19" t="str">
        <f ca="1">IF(Testitaulu_Testtabell!$B$2="","",IF(Testitaulu_Testtabell!B432="","",IF(Asetukset!$B$26=(MID(CELL("filename",B427),FIND("]",CELL("filename",B427))+1,255)),Testitaulu_Testtabell!B432,"")))</f>
        <v/>
      </c>
      <c r="C428" s="38" t="str">
        <f ca="1">IF(Testitaulu_Testtabell!$B$2="","",IF(Testitaulu_Testtabell!C432="","",IF(Asetukset!$B$26=(MID(CELL("filename",C427),FIND("]",CELL("filename",C427))+1,255)),Testitaulu_Testtabell!C432,"")))</f>
        <v/>
      </c>
      <c r="D428" s="19" t="str">
        <f>IF(Aloitus_Start!$D$1="","",IF(B428="","",IF(C428="","",C428-B428)))</f>
        <v/>
      </c>
      <c r="E428" s="45" t="str">
        <f>IF(Aloitus_Start!$D$1="","",IF(B428="","",IF(B428=0,"",IF(B428=" ","",IF(C428="","",(C428/B428)-1)))))</f>
        <v/>
      </c>
      <c r="F428" s="19" t="str">
        <f ca="1">IF($A$3="","",IF(Aloitus_Start!$D$1="","",IF(B428="",IF(Aloitus_Start!$D$1="Suomi","Tieto puuttuu : "&amp;$A428,IF(Aloitus_Start!$D$1="Svenska","Information saknas : "&amp;$A428)),"")))</f>
        <v/>
      </c>
      <c r="G428" s="19" t="str">
        <f ca="1">IF($A$3="","",IF(Aloitus_Start!$D$1="","",IF(C428="",IF(Aloitus_Start!$D$1="Suomi","Tieto puuttuu : "&amp;$A428,IF(Aloitus_Start!$D$1="Svenska","Information saknas : "&amp;$A428)),"")))</f>
        <v/>
      </c>
    </row>
    <row r="429" spans="1:7" x14ac:dyDescent="0.2">
      <c r="A429" s="37" t="str">
        <f ca="1">IF(Testitaulu_Testtabell!$B$2="","",IF(Testitaulu_Testtabell!A433="","",IF(Asetukset!$B$26=(MID(CELL("filename",A428),FIND("]",CELL("filename",A428))+1,255)),Testitaulu_Testtabell!A433,"")))</f>
        <v/>
      </c>
      <c r="B429" s="19" t="str">
        <f ca="1">IF(Testitaulu_Testtabell!$B$2="","",IF(Testitaulu_Testtabell!B433="","",IF(Asetukset!$B$26=(MID(CELL("filename",B428),FIND("]",CELL("filename",B428))+1,255)),Testitaulu_Testtabell!B433,"")))</f>
        <v/>
      </c>
      <c r="C429" s="38" t="str">
        <f ca="1">IF(Testitaulu_Testtabell!$B$2="","",IF(Testitaulu_Testtabell!C433="","",IF(Asetukset!$B$26=(MID(CELL("filename",C428),FIND("]",CELL("filename",C428))+1,255)),Testitaulu_Testtabell!C433,"")))</f>
        <v/>
      </c>
      <c r="D429" s="19" t="str">
        <f>IF(Aloitus_Start!$D$1="","",IF(B429="","",IF(C429="","",C429-B429)))</f>
        <v/>
      </c>
      <c r="E429" s="45" t="str">
        <f>IF(Aloitus_Start!$D$1="","",IF(B429="","",IF(B429=0,"",IF(B429=" ","",IF(C429="","",(C429/B429)-1)))))</f>
        <v/>
      </c>
      <c r="F429" s="19" t="str">
        <f ca="1">IF($A$3="","",IF(Aloitus_Start!$D$1="","",IF(B429="",IF(Aloitus_Start!$D$1="Suomi","Tieto puuttuu : "&amp;$A429,IF(Aloitus_Start!$D$1="Svenska","Information saknas : "&amp;$A429)),"")))</f>
        <v/>
      </c>
      <c r="G429" s="19" t="str">
        <f ca="1">IF($A$3="","",IF(Aloitus_Start!$D$1="","",IF(C429="",IF(Aloitus_Start!$D$1="Suomi","Tieto puuttuu : "&amp;$A429,IF(Aloitus_Start!$D$1="Svenska","Information saknas : "&amp;$A429)),"")))</f>
        <v/>
      </c>
    </row>
    <row r="430" spans="1:7" x14ac:dyDescent="0.2">
      <c r="A430" s="37" t="str">
        <f ca="1">IF(Testitaulu_Testtabell!$B$2="","",IF(Testitaulu_Testtabell!A434="","",IF(Asetukset!$B$26=(MID(CELL("filename",A429),FIND("]",CELL("filename",A429))+1,255)),Testitaulu_Testtabell!A434,"")))</f>
        <v/>
      </c>
      <c r="B430" s="19" t="str">
        <f ca="1">IF(Testitaulu_Testtabell!$B$2="","",IF(Testitaulu_Testtabell!B434="","",IF(Asetukset!$B$26=(MID(CELL("filename",B429),FIND("]",CELL("filename",B429))+1,255)),Testitaulu_Testtabell!B434,"")))</f>
        <v/>
      </c>
      <c r="C430" s="38" t="str">
        <f ca="1">IF(Testitaulu_Testtabell!$B$2="","",IF(Testitaulu_Testtabell!C434="","",IF(Asetukset!$B$26=(MID(CELL("filename",C429),FIND("]",CELL("filename",C429))+1,255)),Testitaulu_Testtabell!C434,"")))</f>
        <v/>
      </c>
      <c r="D430" s="19" t="str">
        <f>IF(Aloitus_Start!$D$1="","",IF(B430="","",IF(C430="","",C430-B430)))</f>
        <v/>
      </c>
      <c r="E430" s="45" t="str">
        <f>IF(Aloitus_Start!$D$1="","",IF(B430="","",IF(B430=0,"",IF(B430=" ","",IF(C430="","",(C430/B430)-1)))))</f>
        <v/>
      </c>
      <c r="F430" s="19" t="str">
        <f ca="1">IF($A$3="","",IF(Aloitus_Start!$D$1="","",IF(B430="",IF(Aloitus_Start!$D$1="Suomi","Tieto puuttuu : "&amp;$A430,IF(Aloitus_Start!$D$1="Svenska","Information saknas : "&amp;$A430)),"")))</f>
        <v/>
      </c>
      <c r="G430" s="19" t="str">
        <f ca="1">IF($A$3="","",IF(Aloitus_Start!$D$1="","",IF(C430="",IF(Aloitus_Start!$D$1="Suomi","Tieto puuttuu : "&amp;$A430,IF(Aloitus_Start!$D$1="Svenska","Information saknas : "&amp;$A430)),"")))</f>
        <v/>
      </c>
    </row>
    <row r="431" spans="1:7" x14ac:dyDescent="0.2">
      <c r="A431" s="37" t="str">
        <f ca="1">IF(Testitaulu_Testtabell!$B$2="","",IF(Testitaulu_Testtabell!A435="","",IF(Asetukset!$B$26=(MID(CELL("filename",A430),FIND("]",CELL("filename",A430))+1,255)),Testitaulu_Testtabell!A435,"")))</f>
        <v/>
      </c>
      <c r="B431" s="19" t="str">
        <f ca="1">IF(Testitaulu_Testtabell!$B$2="","",IF(Testitaulu_Testtabell!B435="","",IF(Asetukset!$B$26=(MID(CELL("filename",B430),FIND("]",CELL("filename",B430))+1,255)),Testitaulu_Testtabell!B435,"")))</f>
        <v/>
      </c>
      <c r="C431" s="38" t="str">
        <f ca="1">IF(Testitaulu_Testtabell!$B$2="","",IF(Testitaulu_Testtabell!C435="","",IF(Asetukset!$B$26=(MID(CELL("filename",C430),FIND("]",CELL("filename",C430))+1,255)),Testitaulu_Testtabell!C435,"")))</f>
        <v/>
      </c>
      <c r="D431" s="19" t="str">
        <f>IF(Aloitus_Start!$D$1="","",IF(B431="","",IF(C431="","",C431-B431)))</f>
        <v/>
      </c>
      <c r="E431" s="45" t="str">
        <f>IF(Aloitus_Start!$D$1="","",IF(B431="","",IF(B431=0,"",IF(B431=" ","",IF(C431="","",(C431/B431)-1)))))</f>
        <v/>
      </c>
      <c r="F431" s="19" t="str">
        <f ca="1">IF($A$3="","",IF(Aloitus_Start!$D$1="","",IF(B431="",IF(Aloitus_Start!$D$1="Suomi","Tieto puuttuu : "&amp;$A431,IF(Aloitus_Start!$D$1="Svenska","Information saknas : "&amp;$A431)),"")))</f>
        <v/>
      </c>
      <c r="G431" s="19" t="str">
        <f ca="1">IF($A$3="","",IF(Aloitus_Start!$D$1="","",IF(C431="",IF(Aloitus_Start!$D$1="Suomi","Tieto puuttuu : "&amp;$A431,IF(Aloitus_Start!$D$1="Svenska","Information saknas : "&amp;$A431)),"")))</f>
        <v/>
      </c>
    </row>
    <row r="432" spans="1:7" x14ac:dyDescent="0.2">
      <c r="A432" s="37" t="str">
        <f ca="1">IF(Testitaulu_Testtabell!$B$2="","",IF(Testitaulu_Testtabell!A436="","",IF(Asetukset!$B$26=(MID(CELL("filename",A431),FIND("]",CELL("filename",A431))+1,255)),Testitaulu_Testtabell!A436,"")))</f>
        <v/>
      </c>
      <c r="B432" s="19" t="str">
        <f ca="1">IF(Testitaulu_Testtabell!$B$2="","",IF(Testitaulu_Testtabell!B436="","",IF(Asetukset!$B$26=(MID(CELL("filename",B431),FIND("]",CELL("filename",B431))+1,255)),Testitaulu_Testtabell!B436,"")))</f>
        <v/>
      </c>
      <c r="C432" s="38" t="str">
        <f ca="1">IF(Testitaulu_Testtabell!$B$2="","",IF(Testitaulu_Testtabell!C436="","",IF(Asetukset!$B$26=(MID(CELL("filename",C431),FIND("]",CELL("filename",C431))+1,255)),Testitaulu_Testtabell!C436,"")))</f>
        <v/>
      </c>
      <c r="D432" s="19" t="str">
        <f>IF(Aloitus_Start!$D$1="","",IF(B432="","",IF(C432="","",C432-B432)))</f>
        <v/>
      </c>
      <c r="E432" s="45" t="str">
        <f>IF(Aloitus_Start!$D$1="","",IF(B432="","",IF(B432=0,"",IF(B432=" ","",IF(C432="","",(C432/B432)-1)))))</f>
        <v/>
      </c>
      <c r="F432" s="19" t="str">
        <f ca="1">IF($A$3="","",IF(Aloitus_Start!$D$1="","",IF(B432="",IF(Aloitus_Start!$D$1="Suomi","Tieto puuttuu : "&amp;$A432,IF(Aloitus_Start!$D$1="Svenska","Information saknas : "&amp;$A432)),"")))</f>
        <v/>
      </c>
      <c r="G432" s="19" t="str">
        <f ca="1">IF($A$3="","",IF(Aloitus_Start!$D$1="","",IF(C432="",IF(Aloitus_Start!$D$1="Suomi","Tieto puuttuu : "&amp;$A432,IF(Aloitus_Start!$D$1="Svenska","Information saknas : "&amp;$A432)),"")))</f>
        <v/>
      </c>
    </row>
    <row r="433" spans="1:7" x14ac:dyDescent="0.2">
      <c r="A433" s="37" t="str">
        <f ca="1">IF(Testitaulu_Testtabell!$B$2="","",IF(Testitaulu_Testtabell!A437="","",IF(Asetukset!$B$26=(MID(CELL("filename",A432),FIND("]",CELL("filename",A432))+1,255)),Testitaulu_Testtabell!A437,"")))</f>
        <v/>
      </c>
      <c r="B433" s="19" t="str">
        <f ca="1">IF(Testitaulu_Testtabell!$B$2="","",IF(Testitaulu_Testtabell!B437="","",IF(Asetukset!$B$26=(MID(CELL("filename",B432),FIND("]",CELL("filename",B432))+1,255)),Testitaulu_Testtabell!B437,"")))</f>
        <v/>
      </c>
      <c r="C433" s="38" t="str">
        <f ca="1">IF(Testitaulu_Testtabell!$B$2="","",IF(Testitaulu_Testtabell!C437="","",IF(Asetukset!$B$26=(MID(CELL("filename",C432),FIND("]",CELL("filename",C432))+1,255)),Testitaulu_Testtabell!C437,"")))</f>
        <v/>
      </c>
      <c r="D433" s="19" t="str">
        <f>IF(Aloitus_Start!$D$1="","",IF(B433="","",IF(C433="","",C433-B433)))</f>
        <v/>
      </c>
      <c r="E433" s="45" t="str">
        <f>IF(Aloitus_Start!$D$1="","",IF(B433="","",IF(B433=0,"",IF(B433=" ","",IF(C433="","",(C433/B433)-1)))))</f>
        <v/>
      </c>
      <c r="F433" s="19" t="str">
        <f ca="1">IF($A$3="","",IF(Aloitus_Start!$D$1="","",IF(B433="",IF(Aloitus_Start!$D$1="Suomi","Tieto puuttuu : "&amp;$A433,IF(Aloitus_Start!$D$1="Svenska","Information saknas : "&amp;$A433)),"")))</f>
        <v/>
      </c>
      <c r="G433" s="19" t="str">
        <f ca="1">IF($A$3="","",IF(Aloitus_Start!$D$1="","",IF(C433="",IF(Aloitus_Start!$D$1="Suomi","Tieto puuttuu : "&amp;$A433,IF(Aloitus_Start!$D$1="Svenska","Information saknas : "&amp;$A433)),"")))</f>
        <v/>
      </c>
    </row>
    <row r="434" spans="1:7" x14ac:dyDescent="0.2">
      <c r="A434" s="37" t="str">
        <f ca="1">IF(Testitaulu_Testtabell!$B$2="","",IF(Testitaulu_Testtabell!A438="","",IF(Asetukset!$B$26=(MID(CELL("filename",A433),FIND("]",CELL("filename",A433))+1,255)),Testitaulu_Testtabell!A438,"")))</f>
        <v/>
      </c>
      <c r="B434" s="19" t="str">
        <f ca="1">IF(Testitaulu_Testtabell!$B$2="","",IF(Testitaulu_Testtabell!B438="","",IF(Asetukset!$B$26=(MID(CELL("filename",B433),FIND("]",CELL("filename",B433))+1,255)),Testitaulu_Testtabell!B438,"")))</f>
        <v/>
      </c>
      <c r="C434" s="38" t="str">
        <f ca="1">IF(Testitaulu_Testtabell!$B$2="","",IF(Testitaulu_Testtabell!C438="","",IF(Asetukset!$B$26=(MID(CELL("filename",C433),FIND("]",CELL("filename",C433))+1,255)),Testitaulu_Testtabell!C438,"")))</f>
        <v/>
      </c>
      <c r="D434" s="19" t="str">
        <f>IF(Aloitus_Start!$D$1="","",IF(B434="","",IF(C434="","",C434-B434)))</f>
        <v/>
      </c>
      <c r="E434" s="45" t="str">
        <f>IF(Aloitus_Start!$D$1="","",IF(B434="","",IF(B434=0,"",IF(B434=" ","",IF(C434="","",(C434/B434)-1)))))</f>
        <v/>
      </c>
      <c r="F434" s="19" t="str">
        <f ca="1">IF($A$3="","",IF(Aloitus_Start!$D$1="","",IF(B434="",IF(Aloitus_Start!$D$1="Suomi","Tieto puuttuu : "&amp;$A434,IF(Aloitus_Start!$D$1="Svenska","Information saknas : "&amp;$A434)),"")))</f>
        <v/>
      </c>
      <c r="G434" s="19" t="str">
        <f ca="1">IF($A$3="","",IF(Aloitus_Start!$D$1="","",IF(C434="",IF(Aloitus_Start!$D$1="Suomi","Tieto puuttuu : "&amp;$A434,IF(Aloitus_Start!$D$1="Svenska","Information saknas : "&amp;$A434)),"")))</f>
        <v/>
      </c>
    </row>
    <row r="435" spans="1:7" x14ac:dyDescent="0.2">
      <c r="A435" s="37" t="str">
        <f ca="1">IF(Testitaulu_Testtabell!$B$2="","",IF(Testitaulu_Testtabell!A439="","",IF(Asetukset!$B$26=(MID(CELL("filename",A434),FIND("]",CELL("filename",A434))+1,255)),Testitaulu_Testtabell!A439,"")))</f>
        <v/>
      </c>
      <c r="B435" s="19" t="str">
        <f ca="1">IF(Testitaulu_Testtabell!$B$2="","",IF(Testitaulu_Testtabell!B439="","",IF(Asetukset!$B$26=(MID(CELL("filename",B434),FIND("]",CELL("filename",B434))+1,255)),Testitaulu_Testtabell!B439,"")))</f>
        <v/>
      </c>
      <c r="C435" s="38" t="str">
        <f ca="1">IF(Testitaulu_Testtabell!$B$2="","",IF(Testitaulu_Testtabell!C439="","",IF(Asetukset!$B$26=(MID(CELL("filename",C434),FIND("]",CELL("filename",C434))+1,255)),Testitaulu_Testtabell!C439,"")))</f>
        <v/>
      </c>
      <c r="D435" s="19" t="str">
        <f>IF(Aloitus_Start!$D$1="","",IF(B435="","",IF(C435="","",C435-B435)))</f>
        <v/>
      </c>
      <c r="E435" s="45" t="str">
        <f>IF(Aloitus_Start!$D$1="","",IF(B435="","",IF(B435=0,"",IF(B435=" ","",IF(C435="","",(C435/B435)-1)))))</f>
        <v/>
      </c>
      <c r="F435" s="19" t="str">
        <f ca="1">IF($A$3="","",IF(Aloitus_Start!$D$1="","",IF(B435="",IF(Aloitus_Start!$D$1="Suomi","Tieto puuttuu : "&amp;$A435,IF(Aloitus_Start!$D$1="Svenska","Information saknas : "&amp;$A435)),"")))</f>
        <v/>
      </c>
      <c r="G435" s="19" t="str">
        <f ca="1">IF($A$3="","",IF(Aloitus_Start!$D$1="","",IF(C435="",IF(Aloitus_Start!$D$1="Suomi","Tieto puuttuu : "&amp;$A435,IF(Aloitus_Start!$D$1="Svenska","Information saknas : "&amp;$A435)),"")))</f>
        <v/>
      </c>
    </row>
    <row r="436" spans="1:7" x14ac:dyDescent="0.2">
      <c r="A436" s="37" t="str">
        <f ca="1">IF(Testitaulu_Testtabell!$B$2="","",IF(Testitaulu_Testtabell!A440="","",IF(Asetukset!$B$26=(MID(CELL("filename",A435),FIND("]",CELL("filename",A435))+1,255)),Testitaulu_Testtabell!A440,"")))</f>
        <v/>
      </c>
      <c r="B436" s="19" t="str">
        <f ca="1">IF(Testitaulu_Testtabell!$B$2="","",IF(Testitaulu_Testtabell!B440="","",IF(Asetukset!$B$26=(MID(CELL("filename",B435),FIND("]",CELL("filename",B435))+1,255)),Testitaulu_Testtabell!B440,"")))</f>
        <v/>
      </c>
      <c r="C436" s="38" t="str">
        <f ca="1">IF(Testitaulu_Testtabell!$B$2="","",IF(Testitaulu_Testtabell!C440="","",IF(Asetukset!$B$26=(MID(CELL("filename",C435),FIND("]",CELL("filename",C435))+1,255)),Testitaulu_Testtabell!C440,"")))</f>
        <v/>
      </c>
      <c r="D436" s="19" t="str">
        <f>IF(Aloitus_Start!$D$1="","",IF(B436="","",IF(C436="","",C436-B436)))</f>
        <v/>
      </c>
      <c r="E436" s="45" t="str">
        <f>IF(Aloitus_Start!$D$1="","",IF(B436="","",IF(B436=0,"",IF(B436=" ","",IF(C436="","",(C436/B436)-1)))))</f>
        <v/>
      </c>
      <c r="F436" s="19" t="str">
        <f ca="1">IF($A$3="","",IF(Aloitus_Start!$D$1="","",IF(B436="",IF(Aloitus_Start!$D$1="Suomi","Tieto puuttuu : "&amp;$A436,IF(Aloitus_Start!$D$1="Svenska","Information saknas : "&amp;$A436)),"")))</f>
        <v/>
      </c>
      <c r="G436" s="19" t="str">
        <f ca="1">IF($A$3="","",IF(Aloitus_Start!$D$1="","",IF(C436="",IF(Aloitus_Start!$D$1="Suomi","Tieto puuttuu : "&amp;$A436,IF(Aloitus_Start!$D$1="Svenska","Information saknas : "&amp;$A436)),"")))</f>
        <v/>
      </c>
    </row>
    <row r="437" spans="1:7" x14ac:dyDescent="0.2">
      <c r="A437" s="37" t="str">
        <f ca="1">IF(Testitaulu_Testtabell!$B$2="","",IF(Testitaulu_Testtabell!A441="","",IF(Asetukset!$B$26=(MID(CELL("filename",A436),FIND("]",CELL("filename",A436))+1,255)),Testitaulu_Testtabell!A441,"")))</f>
        <v/>
      </c>
      <c r="B437" s="19" t="str">
        <f ca="1">IF(Testitaulu_Testtabell!$B$2="","",IF(Testitaulu_Testtabell!B441="","",IF(Asetukset!$B$26=(MID(CELL("filename",B436),FIND("]",CELL("filename",B436))+1,255)),Testitaulu_Testtabell!B441,"")))</f>
        <v/>
      </c>
      <c r="C437" s="38" t="str">
        <f ca="1">IF(Testitaulu_Testtabell!$B$2="","",IF(Testitaulu_Testtabell!C441="","",IF(Asetukset!$B$26=(MID(CELL("filename",C436),FIND("]",CELL("filename",C436))+1,255)),Testitaulu_Testtabell!C441,"")))</f>
        <v/>
      </c>
      <c r="D437" s="19" t="str">
        <f>IF(Aloitus_Start!$D$1="","",IF(B437="","",IF(C437="","",C437-B437)))</f>
        <v/>
      </c>
      <c r="E437" s="45" t="str">
        <f>IF(Aloitus_Start!$D$1="","",IF(B437="","",IF(B437=0,"",IF(B437=" ","",IF(C437="","",(C437/B437)-1)))))</f>
        <v/>
      </c>
      <c r="F437" s="19" t="str">
        <f ca="1">IF($A$3="","",IF(Aloitus_Start!$D$1="","",IF(B437="",IF(Aloitus_Start!$D$1="Suomi","Tieto puuttuu : "&amp;$A437,IF(Aloitus_Start!$D$1="Svenska","Information saknas : "&amp;$A437)),"")))</f>
        <v/>
      </c>
      <c r="G437" s="19" t="str">
        <f ca="1">IF($A$3="","",IF(Aloitus_Start!$D$1="","",IF(C437="",IF(Aloitus_Start!$D$1="Suomi","Tieto puuttuu : "&amp;$A437,IF(Aloitus_Start!$D$1="Svenska","Information saknas : "&amp;$A437)),"")))</f>
        <v/>
      </c>
    </row>
    <row r="438" spans="1:7" x14ac:dyDescent="0.2">
      <c r="A438" s="37" t="str">
        <f ca="1">IF(Testitaulu_Testtabell!$B$2="","",IF(Testitaulu_Testtabell!A442="","",IF(Asetukset!$B$26=(MID(CELL("filename",A437),FIND("]",CELL("filename",A437))+1,255)),Testitaulu_Testtabell!A442,"")))</f>
        <v/>
      </c>
      <c r="B438" s="19" t="str">
        <f ca="1">IF(Testitaulu_Testtabell!$B$2="","",IF(Testitaulu_Testtabell!B442="","",IF(Asetukset!$B$26=(MID(CELL("filename",B437),FIND("]",CELL("filename",B437))+1,255)),Testitaulu_Testtabell!B442,"")))</f>
        <v/>
      </c>
      <c r="C438" s="38" t="str">
        <f ca="1">IF(Testitaulu_Testtabell!$B$2="","",IF(Testitaulu_Testtabell!C442="","",IF(Asetukset!$B$26=(MID(CELL("filename",C437),FIND("]",CELL("filename",C437))+1,255)),Testitaulu_Testtabell!C442,"")))</f>
        <v/>
      </c>
      <c r="D438" s="19" t="str">
        <f>IF(Aloitus_Start!$D$1="","",IF(B438="","",IF(C438="","",C438-B438)))</f>
        <v/>
      </c>
      <c r="E438" s="45" t="str">
        <f>IF(Aloitus_Start!$D$1="","",IF(B438="","",IF(B438=0,"",IF(B438=" ","",IF(C438="","",(C438/B438)-1)))))</f>
        <v/>
      </c>
      <c r="F438" s="19" t="str">
        <f ca="1">IF($A$3="","",IF(Aloitus_Start!$D$1="","",IF(B438="",IF(Aloitus_Start!$D$1="Suomi","Tieto puuttuu : "&amp;$A438,IF(Aloitus_Start!$D$1="Svenska","Information saknas : "&amp;$A438)),"")))</f>
        <v/>
      </c>
      <c r="G438" s="19" t="str">
        <f ca="1">IF($A$3="","",IF(Aloitus_Start!$D$1="","",IF(C438="",IF(Aloitus_Start!$D$1="Suomi","Tieto puuttuu : "&amp;$A438,IF(Aloitus_Start!$D$1="Svenska","Information saknas : "&amp;$A438)),"")))</f>
        <v/>
      </c>
    </row>
    <row r="439" spans="1:7" x14ac:dyDescent="0.2">
      <c r="A439" s="37" t="str">
        <f ca="1">IF(Testitaulu_Testtabell!$B$2="","",IF(Testitaulu_Testtabell!A443="","",IF(Asetukset!$B$26=(MID(CELL("filename",A438),FIND("]",CELL("filename",A438))+1,255)),Testitaulu_Testtabell!A443,"")))</f>
        <v/>
      </c>
      <c r="B439" s="19" t="str">
        <f ca="1">IF(Testitaulu_Testtabell!$B$2="","",IF(Testitaulu_Testtabell!B443="","",IF(Asetukset!$B$26=(MID(CELL("filename",B438),FIND("]",CELL("filename",B438))+1,255)),Testitaulu_Testtabell!B443,"")))</f>
        <v/>
      </c>
      <c r="C439" s="38" t="str">
        <f ca="1">IF(Testitaulu_Testtabell!$B$2="","",IF(Testitaulu_Testtabell!C443="","",IF(Asetukset!$B$26=(MID(CELL("filename",C438),FIND("]",CELL("filename",C438))+1,255)),Testitaulu_Testtabell!C443,"")))</f>
        <v/>
      </c>
      <c r="D439" s="19" t="str">
        <f>IF(Aloitus_Start!$D$1="","",IF(B439="","",IF(C439="","",C439-B439)))</f>
        <v/>
      </c>
      <c r="E439" s="45" t="str">
        <f>IF(Aloitus_Start!$D$1="","",IF(B439="","",IF(B439=0,"",IF(B439=" ","",IF(C439="","",(C439/B439)-1)))))</f>
        <v/>
      </c>
      <c r="F439" s="19" t="str">
        <f ca="1">IF($A$3="","",IF(Aloitus_Start!$D$1="","",IF(B439="",IF(Aloitus_Start!$D$1="Suomi","Tieto puuttuu : "&amp;$A439,IF(Aloitus_Start!$D$1="Svenska","Information saknas : "&amp;$A439)),"")))</f>
        <v/>
      </c>
      <c r="G439" s="19" t="str">
        <f ca="1">IF($A$3="","",IF(Aloitus_Start!$D$1="","",IF(C439="",IF(Aloitus_Start!$D$1="Suomi","Tieto puuttuu : "&amp;$A439,IF(Aloitus_Start!$D$1="Svenska","Information saknas : "&amp;$A439)),"")))</f>
        <v/>
      </c>
    </row>
    <row r="440" spans="1:7" x14ac:dyDescent="0.2">
      <c r="A440" s="37" t="str">
        <f ca="1">IF(Testitaulu_Testtabell!$B$2="","",IF(Testitaulu_Testtabell!A444="","",IF(Asetukset!$B$26=(MID(CELL("filename",A439),FIND("]",CELL("filename",A439))+1,255)),Testitaulu_Testtabell!A444,"")))</f>
        <v/>
      </c>
      <c r="B440" s="19" t="str">
        <f ca="1">IF(Testitaulu_Testtabell!$B$2="","",IF(Testitaulu_Testtabell!B444="","",IF(Asetukset!$B$26=(MID(CELL("filename",B439),FIND("]",CELL("filename",B439))+1,255)),Testitaulu_Testtabell!B444,"")))</f>
        <v/>
      </c>
      <c r="C440" s="38" t="str">
        <f ca="1">IF(Testitaulu_Testtabell!$B$2="","",IF(Testitaulu_Testtabell!C444="","",IF(Asetukset!$B$26=(MID(CELL("filename",C439),FIND("]",CELL("filename",C439))+1,255)),Testitaulu_Testtabell!C444,"")))</f>
        <v/>
      </c>
      <c r="D440" s="19" t="str">
        <f>IF(Aloitus_Start!$D$1="","",IF(B440="","",IF(C440="","",C440-B440)))</f>
        <v/>
      </c>
      <c r="E440" s="45" t="str">
        <f>IF(Aloitus_Start!$D$1="","",IF(B440="","",IF(B440=0,"",IF(B440=" ","",IF(C440="","",(C440/B440)-1)))))</f>
        <v/>
      </c>
      <c r="F440" s="19" t="str">
        <f ca="1">IF($A$3="","",IF(Aloitus_Start!$D$1="","",IF(B440="",IF(Aloitus_Start!$D$1="Suomi","Tieto puuttuu : "&amp;$A440,IF(Aloitus_Start!$D$1="Svenska","Information saknas : "&amp;$A440)),"")))</f>
        <v/>
      </c>
      <c r="G440" s="19" t="str">
        <f ca="1">IF($A$3="","",IF(Aloitus_Start!$D$1="","",IF(C440="",IF(Aloitus_Start!$D$1="Suomi","Tieto puuttuu : "&amp;$A440,IF(Aloitus_Start!$D$1="Svenska","Information saknas : "&amp;$A440)),"")))</f>
        <v/>
      </c>
    </row>
    <row r="441" spans="1:7" x14ac:dyDescent="0.2">
      <c r="A441" s="37" t="str">
        <f ca="1">IF(Testitaulu_Testtabell!$B$2="","",IF(Testitaulu_Testtabell!A445="","",IF(Asetukset!$B$26=(MID(CELL("filename",A440),FIND("]",CELL("filename",A440))+1,255)),Testitaulu_Testtabell!A445,"")))</f>
        <v/>
      </c>
      <c r="B441" s="19" t="str">
        <f ca="1">IF(Testitaulu_Testtabell!$B$2="","",IF(Testitaulu_Testtabell!B445="","",IF(Asetukset!$B$26=(MID(CELL("filename",B440),FIND("]",CELL("filename",B440))+1,255)),Testitaulu_Testtabell!B445,"")))</f>
        <v/>
      </c>
      <c r="C441" s="38" t="str">
        <f ca="1">IF(Testitaulu_Testtabell!$B$2="","",IF(Testitaulu_Testtabell!C445="","",IF(Asetukset!$B$26=(MID(CELL("filename",C440),FIND("]",CELL("filename",C440))+1,255)),Testitaulu_Testtabell!C445,"")))</f>
        <v/>
      </c>
      <c r="D441" s="19" t="str">
        <f>IF(Aloitus_Start!$D$1="","",IF(B441="","",IF(C441="","",C441-B441)))</f>
        <v/>
      </c>
      <c r="E441" s="45" t="str">
        <f>IF(Aloitus_Start!$D$1="","",IF(B441="","",IF(B441=0,"",IF(B441=" ","",IF(C441="","",(C441/B441)-1)))))</f>
        <v/>
      </c>
      <c r="F441" s="19" t="str">
        <f ca="1">IF($A$3="","",IF(Aloitus_Start!$D$1="","",IF(B441="",IF(Aloitus_Start!$D$1="Suomi","Tieto puuttuu : "&amp;$A441,IF(Aloitus_Start!$D$1="Svenska","Information saknas : "&amp;$A441)),"")))</f>
        <v/>
      </c>
      <c r="G441" s="19" t="str">
        <f ca="1">IF($A$3="","",IF(Aloitus_Start!$D$1="","",IF(C441="",IF(Aloitus_Start!$D$1="Suomi","Tieto puuttuu : "&amp;$A441,IF(Aloitus_Start!$D$1="Svenska","Information saknas : "&amp;$A441)),"")))</f>
        <v/>
      </c>
    </row>
    <row r="442" spans="1:7" x14ac:dyDescent="0.2">
      <c r="A442" s="37" t="str">
        <f ca="1">IF(Testitaulu_Testtabell!$B$2="","",IF(Testitaulu_Testtabell!A446="","",IF(Asetukset!$B$26=(MID(CELL("filename",A441),FIND("]",CELL("filename",A441))+1,255)),Testitaulu_Testtabell!A446,"")))</f>
        <v/>
      </c>
      <c r="B442" s="19" t="str">
        <f ca="1">IF(Testitaulu_Testtabell!$B$2="","",IF(Testitaulu_Testtabell!B446="","",IF(Asetukset!$B$26=(MID(CELL("filename",B441),FIND("]",CELL("filename",B441))+1,255)),Testitaulu_Testtabell!B446,"")))</f>
        <v/>
      </c>
      <c r="C442" s="38" t="str">
        <f ca="1">IF(Testitaulu_Testtabell!$B$2="","",IF(Testitaulu_Testtabell!C446="","",IF(Asetukset!$B$26=(MID(CELL("filename",C441),FIND("]",CELL("filename",C441))+1,255)),Testitaulu_Testtabell!C446,"")))</f>
        <v/>
      </c>
      <c r="D442" s="19" t="str">
        <f>IF(Aloitus_Start!$D$1="","",IF(B442="","",IF(C442="","",C442-B442)))</f>
        <v/>
      </c>
      <c r="E442" s="45" t="str">
        <f>IF(Aloitus_Start!$D$1="","",IF(B442="","",IF(B442=0,"",IF(B442=" ","",IF(C442="","",(C442/B442)-1)))))</f>
        <v/>
      </c>
      <c r="F442" s="19" t="str">
        <f ca="1">IF($A$3="","",IF(Aloitus_Start!$D$1="","",IF(B442="",IF(Aloitus_Start!$D$1="Suomi","Tieto puuttuu : "&amp;$A442,IF(Aloitus_Start!$D$1="Svenska","Information saknas : "&amp;$A442)),"")))</f>
        <v/>
      </c>
      <c r="G442" s="19" t="str">
        <f ca="1">IF($A$3="","",IF(Aloitus_Start!$D$1="","",IF(C442="",IF(Aloitus_Start!$D$1="Suomi","Tieto puuttuu : "&amp;$A442,IF(Aloitus_Start!$D$1="Svenska","Information saknas : "&amp;$A442)),"")))</f>
        <v/>
      </c>
    </row>
    <row r="443" spans="1:7" x14ac:dyDescent="0.2">
      <c r="A443" s="37" t="str">
        <f ca="1">IF(Testitaulu_Testtabell!$B$2="","",IF(Testitaulu_Testtabell!A447="","",IF(Asetukset!$B$26=(MID(CELL("filename",A442),FIND("]",CELL("filename",A442))+1,255)),Testitaulu_Testtabell!A447,"")))</f>
        <v/>
      </c>
      <c r="B443" s="19" t="str">
        <f ca="1">IF(Testitaulu_Testtabell!$B$2="","",IF(Testitaulu_Testtabell!B447="","",IF(Asetukset!$B$26=(MID(CELL("filename",B442),FIND("]",CELL("filename",B442))+1,255)),Testitaulu_Testtabell!B447,"")))</f>
        <v/>
      </c>
      <c r="C443" s="38" t="str">
        <f ca="1">IF(Testitaulu_Testtabell!$B$2="","",IF(Testitaulu_Testtabell!C447="","",IF(Asetukset!$B$26=(MID(CELL("filename",C442),FIND("]",CELL("filename",C442))+1,255)),Testitaulu_Testtabell!C447,"")))</f>
        <v/>
      </c>
      <c r="D443" s="19" t="str">
        <f>IF(Aloitus_Start!$D$1="","",IF(B443="","",IF(C443="","",C443-B443)))</f>
        <v/>
      </c>
      <c r="E443" s="45" t="str">
        <f>IF(Aloitus_Start!$D$1="","",IF(B443="","",IF(B443=0,"",IF(B443=" ","",IF(C443="","",(C443/B443)-1)))))</f>
        <v/>
      </c>
      <c r="F443" s="19" t="str">
        <f ca="1">IF($A$3="","",IF(Aloitus_Start!$D$1="","",IF(B443="",IF(Aloitus_Start!$D$1="Suomi","Tieto puuttuu : "&amp;$A443,IF(Aloitus_Start!$D$1="Svenska","Information saknas : "&amp;$A443)),"")))</f>
        <v/>
      </c>
      <c r="G443" s="19" t="str">
        <f ca="1">IF($A$3="","",IF(Aloitus_Start!$D$1="","",IF(C443="",IF(Aloitus_Start!$D$1="Suomi","Tieto puuttuu : "&amp;$A443,IF(Aloitus_Start!$D$1="Svenska","Information saknas : "&amp;$A443)),"")))</f>
        <v/>
      </c>
    </row>
    <row r="444" spans="1:7" x14ac:dyDescent="0.2">
      <c r="A444" s="37" t="str">
        <f ca="1">IF(Testitaulu_Testtabell!$B$2="","",IF(Testitaulu_Testtabell!A448="","",IF(Asetukset!$B$26=(MID(CELL("filename",A443),FIND("]",CELL("filename",A443))+1,255)),Testitaulu_Testtabell!A448,"")))</f>
        <v/>
      </c>
      <c r="B444" s="19" t="str">
        <f ca="1">IF(Testitaulu_Testtabell!$B$2="","",IF(Testitaulu_Testtabell!B448="","",IF(Asetukset!$B$26=(MID(CELL("filename",B443),FIND("]",CELL("filename",B443))+1,255)),Testitaulu_Testtabell!B448,"")))</f>
        <v/>
      </c>
      <c r="C444" s="38" t="str">
        <f ca="1">IF(Testitaulu_Testtabell!$B$2="","",IF(Testitaulu_Testtabell!C448="","",IF(Asetukset!$B$26=(MID(CELL("filename",C443),FIND("]",CELL("filename",C443))+1,255)),Testitaulu_Testtabell!C448,"")))</f>
        <v/>
      </c>
      <c r="D444" s="19" t="str">
        <f>IF(Aloitus_Start!$D$1="","",IF(B444="","",IF(C444="","",C444-B444)))</f>
        <v/>
      </c>
      <c r="E444" s="45" t="str">
        <f>IF(Aloitus_Start!$D$1="","",IF(B444="","",IF(B444=0,"",IF(B444=" ","",IF(C444="","",(C444/B444)-1)))))</f>
        <v/>
      </c>
      <c r="F444" s="19" t="str">
        <f ca="1">IF($A$3="","",IF(Aloitus_Start!$D$1="","",IF(B444="",IF(Aloitus_Start!$D$1="Suomi","Tieto puuttuu : "&amp;$A444,IF(Aloitus_Start!$D$1="Svenska","Information saknas : "&amp;$A444)),"")))</f>
        <v/>
      </c>
      <c r="G444" s="19" t="str">
        <f ca="1">IF($A$3="","",IF(Aloitus_Start!$D$1="","",IF(C444="",IF(Aloitus_Start!$D$1="Suomi","Tieto puuttuu : "&amp;$A444,IF(Aloitus_Start!$D$1="Svenska","Information saknas : "&amp;$A444)),"")))</f>
        <v/>
      </c>
    </row>
    <row r="445" spans="1:7" x14ac:dyDescent="0.2">
      <c r="A445" s="37" t="str">
        <f ca="1">IF(Testitaulu_Testtabell!$B$2="","",IF(Testitaulu_Testtabell!A449="","",IF(Asetukset!$B$26=(MID(CELL("filename",A444),FIND("]",CELL("filename",A444))+1,255)),Testitaulu_Testtabell!A449,"")))</f>
        <v/>
      </c>
      <c r="B445" s="19" t="str">
        <f ca="1">IF(Testitaulu_Testtabell!$B$2="","",IF(Testitaulu_Testtabell!B449="","",IF(Asetukset!$B$26=(MID(CELL("filename",B444),FIND("]",CELL("filename",B444))+1,255)),Testitaulu_Testtabell!B449,"")))</f>
        <v/>
      </c>
      <c r="C445" s="38" t="str">
        <f ca="1">IF(Testitaulu_Testtabell!$B$2="","",IF(Testitaulu_Testtabell!C449="","",IF(Asetukset!$B$26=(MID(CELL("filename",C444),FIND("]",CELL("filename",C444))+1,255)),Testitaulu_Testtabell!C449,"")))</f>
        <v/>
      </c>
      <c r="D445" s="19" t="str">
        <f>IF(Aloitus_Start!$D$1="","",IF(B445="","",IF(C445="","",C445-B445)))</f>
        <v/>
      </c>
      <c r="E445" s="45" t="str">
        <f>IF(Aloitus_Start!$D$1="","",IF(B445="","",IF(B445=0,"",IF(B445=" ","",IF(C445="","",(C445/B445)-1)))))</f>
        <v/>
      </c>
      <c r="F445" s="19" t="str">
        <f ca="1">IF($A$3="","",IF(Aloitus_Start!$D$1="","",IF(B445="",IF(Aloitus_Start!$D$1="Suomi","Tieto puuttuu : "&amp;$A445,IF(Aloitus_Start!$D$1="Svenska","Information saknas : "&amp;$A445)),"")))</f>
        <v/>
      </c>
      <c r="G445" s="19" t="str">
        <f ca="1">IF($A$3="","",IF(Aloitus_Start!$D$1="","",IF(C445="",IF(Aloitus_Start!$D$1="Suomi","Tieto puuttuu : "&amp;$A445,IF(Aloitus_Start!$D$1="Svenska","Information saknas : "&amp;$A445)),"")))</f>
        <v/>
      </c>
    </row>
    <row r="446" spans="1:7" x14ac:dyDescent="0.2">
      <c r="A446" s="37" t="str">
        <f ca="1">IF(Testitaulu_Testtabell!$B$2="","",IF(Testitaulu_Testtabell!A450="","",IF(Asetukset!$B$26=(MID(CELL("filename",A445),FIND("]",CELL("filename",A445))+1,255)),Testitaulu_Testtabell!A450,"")))</f>
        <v/>
      </c>
      <c r="B446" s="19" t="str">
        <f ca="1">IF(Testitaulu_Testtabell!$B$2="","",IF(Testitaulu_Testtabell!B450="","",IF(Asetukset!$B$26=(MID(CELL("filename",B445),FIND("]",CELL("filename",B445))+1,255)),Testitaulu_Testtabell!B450,"")))</f>
        <v/>
      </c>
      <c r="C446" s="38" t="str">
        <f ca="1">IF(Testitaulu_Testtabell!$B$2="","",IF(Testitaulu_Testtabell!C450="","",IF(Asetukset!$B$26=(MID(CELL("filename",C445),FIND("]",CELL("filename",C445))+1,255)),Testitaulu_Testtabell!C450,"")))</f>
        <v/>
      </c>
      <c r="D446" s="19" t="str">
        <f>IF(Aloitus_Start!$D$1="","",IF(B446="","",IF(C446="","",C446-B446)))</f>
        <v/>
      </c>
      <c r="E446" s="45" t="str">
        <f>IF(Aloitus_Start!$D$1="","",IF(B446="","",IF(B446=0,"",IF(B446=" ","",IF(C446="","",(C446/B446)-1)))))</f>
        <v/>
      </c>
      <c r="F446" s="19" t="str">
        <f ca="1">IF($A$3="","",IF(Aloitus_Start!$D$1="","",IF(B446="",IF(Aloitus_Start!$D$1="Suomi","Tieto puuttuu : "&amp;$A446,IF(Aloitus_Start!$D$1="Svenska","Information saknas : "&amp;$A446)),"")))</f>
        <v/>
      </c>
      <c r="G446" s="19" t="str">
        <f ca="1">IF($A$3="","",IF(Aloitus_Start!$D$1="","",IF(C446="",IF(Aloitus_Start!$D$1="Suomi","Tieto puuttuu : "&amp;$A446,IF(Aloitus_Start!$D$1="Svenska","Information saknas : "&amp;$A446)),"")))</f>
        <v/>
      </c>
    </row>
    <row r="447" spans="1:7" x14ac:dyDescent="0.2">
      <c r="A447" s="37" t="str">
        <f ca="1">IF(Testitaulu_Testtabell!$B$2="","",IF(Testitaulu_Testtabell!A451="","",IF(Asetukset!$B$26=(MID(CELL("filename",A446),FIND("]",CELL("filename",A446))+1,255)),Testitaulu_Testtabell!A451,"")))</f>
        <v/>
      </c>
      <c r="B447" s="19" t="str">
        <f ca="1">IF(Testitaulu_Testtabell!$B$2="","",IF(Testitaulu_Testtabell!B451="","",IF(Asetukset!$B$26=(MID(CELL("filename",B446),FIND("]",CELL("filename",B446))+1,255)),Testitaulu_Testtabell!B451,"")))</f>
        <v/>
      </c>
      <c r="C447" s="38" t="str">
        <f ca="1">IF(Testitaulu_Testtabell!$B$2="","",IF(Testitaulu_Testtabell!C451="","",IF(Asetukset!$B$26=(MID(CELL("filename",C446),FIND("]",CELL("filename",C446))+1,255)),Testitaulu_Testtabell!C451,"")))</f>
        <v/>
      </c>
      <c r="F447" s="19" t="str">
        <f ca="1">IF($A$3="","",IF(Aloitus_Start!$D$1="","",IF(B447="",IF(Aloitus_Start!$D$1="Suomi","Tieto puuttuu : "&amp;$A447,IF(Aloitus_Start!$D$1="Svenska","Information saknas : "&amp;$A447)),"")))</f>
        <v/>
      </c>
      <c r="G447" s="19" t="str">
        <f ca="1">IF($A$3="","",IF(Aloitus_Start!$D$1="","",IF(C447="",IF(Aloitus_Start!$D$1="Suomi","Tieto puuttuu : "&amp;$A447,IF(Aloitus_Start!$D$1="Svenska","Information saknas : "&amp;$A447)),"")))</f>
        <v/>
      </c>
    </row>
    <row r="448" spans="1:7" x14ac:dyDescent="0.2">
      <c r="A448" s="37" t="str">
        <f ca="1">IF(Testitaulu_Testtabell!$B$2="","",IF(Testitaulu_Testtabell!A452="","",IF(Asetukset!$B$26=(MID(CELL("filename",A447),FIND("]",CELL("filename",A447))+1,255)),Testitaulu_Testtabell!A452,"")))</f>
        <v/>
      </c>
      <c r="B448" s="19" t="str">
        <f ca="1">IF(Testitaulu_Testtabell!$B$2="","",IF(Testitaulu_Testtabell!B452="","",IF(Asetukset!$B$26=(MID(CELL("filename",B447),FIND("]",CELL("filename",B447))+1,255)),Testitaulu_Testtabell!B452,"")))</f>
        <v/>
      </c>
      <c r="C448" s="38" t="str">
        <f ca="1">IF(Testitaulu_Testtabell!$B$2="","",IF(Testitaulu_Testtabell!C452="","",IF(Asetukset!$B$26=(MID(CELL("filename",C447),FIND("]",CELL("filename",C447))+1,255)),Testitaulu_Testtabell!C452,"")))</f>
        <v/>
      </c>
      <c r="D448" s="19" t="str">
        <f>IF(Aloitus_Start!$D$1="","",IF(B448="","",IF(C448="","",C448-B448)))</f>
        <v/>
      </c>
      <c r="E448" s="45" t="str">
        <f>IF(Aloitus_Start!$D$1="","",IF(B448="","",IF(B448=0,"",IF(B448=" ","",IF(C448="","",(C448/B448)-1)))))</f>
        <v/>
      </c>
      <c r="F448" s="19" t="str">
        <f ca="1">IF($A$3="","",IF(Aloitus_Start!$D$1="","",IF(B448="",IF(Aloitus_Start!$D$1="Suomi","Tieto puuttuu : "&amp;$A448,IF(Aloitus_Start!$D$1="Svenska","Information saknas : "&amp;$A448)),"")))</f>
        <v/>
      </c>
      <c r="G448" s="19" t="str">
        <f ca="1">IF($A$3="","",IF(Aloitus_Start!$D$1="","",IF(C448="",IF(Aloitus_Start!$D$1="Suomi","Tieto puuttuu : "&amp;$A448,IF(Aloitus_Start!$D$1="Svenska","Information saknas : "&amp;$A448)),"")))</f>
        <v/>
      </c>
    </row>
    <row r="449" spans="1:7" x14ac:dyDescent="0.2">
      <c r="A449" s="37" t="str">
        <f ca="1">IF(Testitaulu_Testtabell!$B$2="","",IF(Testitaulu_Testtabell!A453="","",IF(Asetukset!$B$26=(MID(CELL("filename",A448),FIND("]",CELL("filename",A448))+1,255)),Testitaulu_Testtabell!A453,"")))</f>
        <v/>
      </c>
      <c r="B449" s="19" t="str">
        <f ca="1">IF(Testitaulu_Testtabell!$B$2="","",IF(Testitaulu_Testtabell!B453="","",IF(Asetukset!$B$26=(MID(CELL("filename",B448),FIND("]",CELL("filename",B448))+1,255)),Testitaulu_Testtabell!B453,"")))</f>
        <v/>
      </c>
      <c r="C449" s="38" t="str">
        <f ca="1">IF(Testitaulu_Testtabell!$B$2="","",IF(Testitaulu_Testtabell!C453="","",IF(Asetukset!$B$26=(MID(CELL("filename",C448),FIND("]",CELL("filename",C448))+1,255)),Testitaulu_Testtabell!C453,"")))</f>
        <v/>
      </c>
      <c r="F449" s="19" t="str">
        <f ca="1">IF($A$3="","",IF(Aloitus_Start!$D$1="","",IF(B449="",IF(Aloitus_Start!$D$1="Suomi","Tieto puuttuu : "&amp;$A449,IF(Aloitus_Start!$D$1="Svenska","Information saknas : "&amp;$A449)),"")))</f>
        <v/>
      </c>
      <c r="G449" s="19" t="str">
        <f ca="1">IF($A$3="","",IF(Aloitus_Start!$D$1="","",IF(C449="",IF(Aloitus_Start!$D$1="Suomi","Tieto puuttuu : "&amp;$A449,IF(Aloitus_Start!$D$1="Svenska","Information saknas : "&amp;$A449)),"")))</f>
        <v/>
      </c>
    </row>
    <row r="450" spans="1:7" x14ac:dyDescent="0.2">
      <c r="A450" s="37" t="str">
        <f ca="1">IF(Testitaulu_Testtabell!$B$2="","",IF(Testitaulu_Testtabell!A454="","",IF(Asetukset!$B$26=(MID(CELL("filename",A449),FIND("]",CELL("filename",A449))+1,255)),Testitaulu_Testtabell!A454,"")))</f>
        <v/>
      </c>
      <c r="B450" s="19" t="str">
        <f ca="1">IF(Testitaulu_Testtabell!$B$2="","",IF(Testitaulu_Testtabell!B454="","",IF(Asetukset!$B$26=(MID(CELL("filename",B449),FIND("]",CELL("filename",B449))+1,255)),Testitaulu_Testtabell!B454,"")))</f>
        <v/>
      </c>
      <c r="C450" s="38" t="str">
        <f ca="1">IF(Testitaulu_Testtabell!$B$2="","",IF(Testitaulu_Testtabell!C454="","",IF(Asetukset!$B$26=(MID(CELL("filename",C449),FIND("]",CELL("filename",C449))+1,255)),Testitaulu_Testtabell!C454,"")))</f>
        <v/>
      </c>
      <c r="D450" s="19" t="str">
        <f>IF(Aloitus_Start!$D$1="","",IF(B450="","",IF(C450="","",C450-B450)))</f>
        <v/>
      </c>
      <c r="E450" s="45" t="str">
        <f>IF(Aloitus_Start!$D$1="","",IF(B450="","",IF(B450=0,"",IF(B450=" ","",IF(C450="","",(C450/B450)-1)))))</f>
        <v/>
      </c>
      <c r="F450" s="19" t="str">
        <f ca="1">IF($A$3="","",IF(Aloitus_Start!$D$1="","",IF(B450="",IF(Aloitus_Start!$D$1="Suomi","Tieto puuttuu : "&amp;$A450,IF(Aloitus_Start!$D$1="Svenska","Information saknas : "&amp;$A450)),"")))</f>
        <v/>
      </c>
      <c r="G450" s="19" t="str">
        <f ca="1">IF($A$3="","",IF(Aloitus_Start!$D$1="","",IF(C450="",IF(Aloitus_Start!$D$1="Suomi","Tieto puuttuu : "&amp;$A450,IF(Aloitus_Start!$D$1="Svenska","Information saknas : "&amp;$A450)),"")))</f>
        <v/>
      </c>
    </row>
    <row r="451" spans="1:7" x14ac:dyDescent="0.2">
      <c r="A451" s="37" t="str">
        <f ca="1">IF(Testitaulu_Testtabell!$B$2="","",IF(Testitaulu_Testtabell!A455="","",IF(Asetukset!$B$26=(MID(CELL("filename",A450),FIND("]",CELL("filename",A450))+1,255)),Testitaulu_Testtabell!A455,"")))</f>
        <v/>
      </c>
      <c r="B451" s="19" t="str">
        <f ca="1">IF(Testitaulu_Testtabell!$B$2="","",IF(Testitaulu_Testtabell!B455="","",IF(Asetukset!$B$26=(MID(CELL("filename",B450),FIND("]",CELL("filename",B450))+1,255)),Testitaulu_Testtabell!B455,"")))</f>
        <v/>
      </c>
      <c r="C451" s="38" t="str">
        <f ca="1">IF(Testitaulu_Testtabell!$B$2="","",IF(Testitaulu_Testtabell!C455="","",IF(Asetukset!$B$26=(MID(CELL("filename",C450),FIND("]",CELL("filename",C450))+1,255)),Testitaulu_Testtabell!C455,"")))</f>
        <v/>
      </c>
      <c r="D451" s="19" t="str">
        <f>IF(Aloitus_Start!$D$1="","",IF(B451="","",IF(C451="","",C451-B451)))</f>
        <v/>
      </c>
      <c r="E451" s="45" t="str">
        <f>IF(Aloitus_Start!$D$1="","",IF(B451="","",IF(B451=0,"",IF(B451=" ","",IF(C451="","",(C451/B451)-1)))))</f>
        <v/>
      </c>
      <c r="F451" s="19" t="str">
        <f ca="1">IF($A$3="","",IF(Aloitus_Start!$D$1="","",IF(B451="",IF(Aloitus_Start!$D$1="Suomi","Tieto puuttuu : "&amp;$A451,IF(Aloitus_Start!$D$1="Svenska","Information saknas : "&amp;$A451)),"")))</f>
        <v/>
      </c>
      <c r="G451" s="19" t="str">
        <f ca="1">IF($A$3="","",IF(Aloitus_Start!$D$1="","",IF(C451="",IF(Aloitus_Start!$D$1="Suomi","Tieto puuttuu : "&amp;$A451,IF(Aloitus_Start!$D$1="Svenska","Information saknas : "&amp;$A451)),"")))</f>
        <v/>
      </c>
    </row>
    <row r="452" spans="1:7" x14ac:dyDescent="0.2">
      <c r="A452" s="37" t="str">
        <f ca="1">IF(Testitaulu_Testtabell!$B$2="","",IF(Testitaulu_Testtabell!A456="","",IF(Asetukset!$B$26=(MID(CELL("filename",A451),FIND("]",CELL("filename",A451))+1,255)),Testitaulu_Testtabell!A456,"")))</f>
        <v/>
      </c>
      <c r="B452" s="19" t="str">
        <f ca="1">IF(Testitaulu_Testtabell!$B$2="","",IF(Testitaulu_Testtabell!B456="","",IF(Asetukset!$B$26=(MID(CELL("filename",B451),FIND("]",CELL("filename",B451))+1,255)),Testitaulu_Testtabell!B456,"")))</f>
        <v/>
      </c>
      <c r="C452" s="38" t="str">
        <f ca="1">IF(Testitaulu_Testtabell!$B$2="","",IF(Testitaulu_Testtabell!C456="","",IF(Asetukset!$B$26=(MID(CELL("filename",C451),FIND("]",CELL("filename",C451))+1,255)),Testitaulu_Testtabell!C456,"")))</f>
        <v/>
      </c>
      <c r="D452" s="19" t="str">
        <f>IF(Aloitus_Start!$D$1="","",IF(B452="","",IF(C452="","",C452-B452)))</f>
        <v/>
      </c>
      <c r="E452" s="45" t="str">
        <f>IF(Aloitus_Start!$D$1="","",IF(B452="","",IF(B452=0,"",IF(B452=" ","",IF(C452="","",(C452/B452)-1)))))</f>
        <v/>
      </c>
      <c r="F452" s="19" t="str">
        <f ca="1">IF($A$3="","",IF(Aloitus_Start!$D$1="","",IF(B452="",IF(Aloitus_Start!$D$1="Suomi","Tieto puuttuu : "&amp;$A452,IF(Aloitus_Start!$D$1="Svenska","Information saknas : "&amp;$A452)),"")))</f>
        <v/>
      </c>
      <c r="G452" s="19" t="str">
        <f ca="1">IF($A$3="","",IF(Aloitus_Start!$D$1="","",IF(C452="",IF(Aloitus_Start!$D$1="Suomi","Tieto puuttuu : "&amp;$A452,IF(Aloitus_Start!$D$1="Svenska","Information saknas : "&amp;$A452)),"")))</f>
        <v/>
      </c>
    </row>
    <row r="453" spans="1:7" x14ac:dyDescent="0.2">
      <c r="A453" s="37" t="str">
        <f ca="1">IF(Testitaulu_Testtabell!$B$2="","",IF(Testitaulu_Testtabell!A457="","",IF(Asetukset!$B$26=(MID(CELL("filename",A452),FIND("]",CELL("filename",A452))+1,255)),Testitaulu_Testtabell!A457,"")))</f>
        <v/>
      </c>
      <c r="B453" s="19" t="str">
        <f ca="1">IF(Testitaulu_Testtabell!$B$2="","",IF(Testitaulu_Testtabell!B457="","",IF(Asetukset!$B$26=(MID(CELL("filename",B452),FIND("]",CELL("filename",B452))+1,255)),Testitaulu_Testtabell!B457,"")))</f>
        <v/>
      </c>
      <c r="C453" s="38" t="str">
        <f ca="1">IF(Testitaulu_Testtabell!$B$2="","",IF(Testitaulu_Testtabell!C457="","",IF(Asetukset!$B$26=(MID(CELL("filename",C452),FIND("]",CELL("filename",C452))+1,255)),Testitaulu_Testtabell!C457,"")))</f>
        <v/>
      </c>
      <c r="D453" s="19" t="str">
        <f>IF(Aloitus_Start!$D$1="","",IF(B453="","",IF(C453="","",C453-B453)))</f>
        <v/>
      </c>
      <c r="E453" s="45" t="str">
        <f>IF(Aloitus_Start!$D$1="","",IF(B453="","",IF(B453=0,"",IF(B453=" ","",IF(C453="","",(C453/B453)-1)))))</f>
        <v/>
      </c>
      <c r="F453" s="19" t="str">
        <f ca="1">IF($A$3="","",IF(Aloitus_Start!$D$1="","",IF(B453="",IF(Aloitus_Start!$D$1="Suomi","Tieto puuttuu : "&amp;$A453,IF(Aloitus_Start!$D$1="Svenska","Information saknas : "&amp;$A453)),"")))</f>
        <v/>
      </c>
      <c r="G453" s="19" t="str">
        <f ca="1">IF($A$3="","",IF(Aloitus_Start!$D$1="","",IF(C453="",IF(Aloitus_Start!$D$1="Suomi","Tieto puuttuu : "&amp;$A453,IF(Aloitus_Start!$D$1="Svenska","Information saknas : "&amp;$A453)),"")))</f>
        <v/>
      </c>
    </row>
    <row r="454" spans="1:7" x14ac:dyDescent="0.2">
      <c r="A454" s="37" t="str">
        <f ca="1">IF(Testitaulu_Testtabell!$B$2="","",IF(Testitaulu_Testtabell!A458="","",IF(Asetukset!$B$26=(MID(CELL("filename",A453),FIND("]",CELL("filename",A453))+1,255)),Testitaulu_Testtabell!A458,"")))</f>
        <v/>
      </c>
      <c r="B454" s="19" t="str">
        <f ca="1">IF(Testitaulu_Testtabell!$B$2="","",IF(Testitaulu_Testtabell!B458="","",IF(Asetukset!$B$26=(MID(CELL("filename",B453),FIND("]",CELL("filename",B453))+1,255)),Testitaulu_Testtabell!B458,"")))</f>
        <v/>
      </c>
      <c r="C454" s="38" t="str">
        <f ca="1">IF(Testitaulu_Testtabell!$B$2="","",IF(Testitaulu_Testtabell!C458="","",IF(Asetukset!$B$26=(MID(CELL("filename",C453),FIND("]",CELL("filename",C453))+1,255)),Testitaulu_Testtabell!C458,"")))</f>
        <v/>
      </c>
      <c r="D454" s="19" t="str">
        <f>IF(Aloitus_Start!$D$1="","",IF(B454="","",IF(C454="","",C454-B454)))</f>
        <v/>
      </c>
      <c r="E454" s="45" t="str">
        <f>IF(Aloitus_Start!$D$1="","",IF(B454="","",IF(B454=0,"",IF(B454=" ","",IF(C454="","",(C454/B454)-1)))))</f>
        <v/>
      </c>
      <c r="F454" s="19" t="str">
        <f ca="1">IF($A$3="","",IF(Aloitus_Start!$D$1="","",IF(B454="",IF(Aloitus_Start!$D$1="Suomi","Tieto puuttuu : "&amp;$A454,IF(Aloitus_Start!$D$1="Svenska","Information saknas : "&amp;$A454)),"")))</f>
        <v/>
      </c>
      <c r="G454" s="19" t="str">
        <f ca="1">IF($A$3="","",IF(Aloitus_Start!$D$1="","",IF(C454="",IF(Aloitus_Start!$D$1="Suomi","Tieto puuttuu : "&amp;$A454,IF(Aloitus_Start!$D$1="Svenska","Information saknas : "&amp;$A454)),"")))</f>
        <v/>
      </c>
    </row>
    <row r="455" spans="1:7" x14ac:dyDescent="0.2">
      <c r="A455" s="37" t="str">
        <f ca="1">IF(Testitaulu_Testtabell!$B$2="","",IF(Testitaulu_Testtabell!A459="","",IF(Asetukset!$B$26=(MID(CELL("filename",A454),FIND("]",CELL("filename",A454))+1,255)),Testitaulu_Testtabell!A459,"")))</f>
        <v/>
      </c>
      <c r="B455" s="19" t="str">
        <f ca="1">IF(Testitaulu_Testtabell!$B$2="","",IF(Testitaulu_Testtabell!B459="","",IF(Asetukset!$B$26=(MID(CELL("filename",B454),FIND("]",CELL("filename",B454))+1,255)),Testitaulu_Testtabell!B459,"")))</f>
        <v/>
      </c>
      <c r="C455" s="38" t="str">
        <f ca="1">IF(Testitaulu_Testtabell!$B$2="","",IF(Testitaulu_Testtabell!C459="","",IF(Asetukset!$B$26=(MID(CELL("filename",C454),FIND("]",CELL("filename",C454))+1,255)),Testitaulu_Testtabell!C459,"")))</f>
        <v/>
      </c>
      <c r="D455" s="19" t="str">
        <f>IF(Aloitus_Start!$D$1="","",IF(B455="","",IF(C455="","",C455-B455)))</f>
        <v/>
      </c>
      <c r="E455" s="45" t="str">
        <f>IF(Aloitus_Start!$D$1="","",IF(B455="","",IF(B455=0,"",IF(B455=" ","",IF(C455="","",(C455/B455)-1)))))</f>
        <v/>
      </c>
      <c r="F455" s="19" t="str">
        <f ca="1">IF($A$3="","",IF(Aloitus_Start!$D$1="","",IF(B455="",IF(Aloitus_Start!$D$1="Suomi","Tieto puuttuu : "&amp;$A455,IF(Aloitus_Start!$D$1="Svenska","Information saknas : "&amp;$A455)),"")))</f>
        <v/>
      </c>
      <c r="G455" s="19" t="str">
        <f ca="1">IF($A$3="","",IF(Aloitus_Start!$D$1="","",IF(C455="",IF(Aloitus_Start!$D$1="Suomi","Tieto puuttuu : "&amp;$A455,IF(Aloitus_Start!$D$1="Svenska","Information saknas : "&amp;$A455)),"")))</f>
        <v/>
      </c>
    </row>
    <row r="456" spans="1:7" x14ac:dyDescent="0.2">
      <c r="A456" s="37" t="str">
        <f ca="1">IF(Testitaulu_Testtabell!$B$2="","",IF(Testitaulu_Testtabell!A460="","",IF(Asetukset!$B$26=(MID(CELL("filename",A455),FIND("]",CELL("filename",A455))+1,255)),Testitaulu_Testtabell!A460,"")))</f>
        <v/>
      </c>
      <c r="B456" s="19" t="str">
        <f ca="1">IF(Testitaulu_Testtabell!$B$2="","",IF(Testitaulu_Testtabell!B460="","",IF(Asetukset!$B$26=(MID(CELL("filename",B455),FIND("]",CELL("filename",B455))+1,255)),Testitaulu_Testtabell!B460,"")))</f>
        <v/>
      </c>
      <c r="C456" s="38" t="str">
        <f ca="1">IF(Testitaulu_Testtabell!$B$2="","",IF(Testitaulu_Testtabell!C460="","",IF(Asetukset!$B$26=(MID(CELL("filename",C455),FIND("]",CELL("filename",C455))+1,255)),Testitaulu_Testtabell!C460,"")))</f>
        <v/>
      </c>
      <c r="D456" s="19" t="str">
        <f>IF(Aloitus_Start!$D$1="","",IF(B456="","",IF(C456="","",C456-B456)))</f>
        <v/>
      </c>
      <c r="E456" s="45" t="str">
        <f>IF(Aloitus_Start!$D$1="","",IF(B456="","",IF(B456=0,"",IF(B456=" ","",IF(C456="","",(C456/B456)-1)))))</f>
        <v/>
      </c>
      <c r="F456" s="19" t="str">
        <f ca="1">IF($A$3="","",IF(Aloitus_Start!$D$1="","",IF(B456="",IF(Aloitus_Start!$D$1="Suomi","Tieto puuttuu : "&amp;$A456,IF(Aloitus_Start!$D$1="Svenska","Information saknas : "&amp;$A456)),"")))</f>
        <v/>
      </c>
      <c r="G456" s="19" t="str">
        <f ca="1">IF($A$3="","",IF(Aloitus_Start!$D$1="","",IF(C456="",IF(Aloitus_Start!$D$1="Suomi","Tieto puuttuu : "&amp;$A456,IF(Aloitus_Start!$D$1="Svenska","Information saknas : "&amp;$A456)),"")))</f>
        <v/>
      </c>
    </row>
    <row r="457" spans="1:7" x14ac:dyDescent="0.2">
      <c r="A457" s="37" t="str">
        <f ca="1">IF(Testitaulu_Testtabell!$B$2="","",IF(Testitaulu_Testtabell!A461="","",IF(Asetukset!$B$26=(MID(CELL("filename",A456),FIND("]",CELL("filename",A456))+1,255)),Testitaulu_Testtabell!A461,"")))</f>
        <v/>
      </c>
      <c r="B457" s="19" t="str">
        <f ca="1">IF(Testitaulu_Testtabell!$B$2="","",IF(Testitaulu_Testtabell!B461="","",IF(Asetukset!$B$26=(MID(CELL("filename",B456),FIND("]",CELL("filename",B456))+1,255)),Testitaulu_Testtabell!B461,"")))</f>
        <v/>
      </c>
      <c r="C457" s="38" t="str">
        <f ca="1">IF(Testitaulu_Testtabell!$B$2="","",IF(Testitaulu_Testtabell!C461="","",IF(Asetukset!$B$26=(MID(CELL("filename",C456),FIND("]",CELL("filename",C456))+1,255)),Testitaulu_Testtabell!C461,"")))</f>
        <v/>
      </c>
      <c r="F457" s="19" t="str">
        <f ca="1">IF($A$3="","",IF(Aloitus_Start!$D$1="","",IF(B457="",IF(Aloitus_Start!$D$1="Suomi","Tieto puuttuu : "&amp;$A457,IF(Aloitus_Start!$D$1="Svenska","Information saknas : "&amp;$A457)),"")))</f>
        <v/>
      </c>
      <c r="G457" s="19" t="str">
        <f ca="1">IF($A$3="","",IF(Aloitus_Start!$D$1="","",IF(C457="",IF(Aloitus_Start!$D$1="Suomi","Tieto puuttuu : "&amp;$A457,IF(Aloitus_Start!$D$1="Svenska","Information saknas : "&amp;$A457)),"")))</f>
        <v/>
      </c>
    </row>
    <row r="458" spans="1:7" x14ac:dyDescent="0.2">
      <c r="A458" s="37" t="str">
        <f ca="1">IF(Testitaulu_Testtabell!$B$2="","",IF(Testitaulu_Testtabell!A462="","",IF(Asetukset!$B$26=(MID(CELL("filename",A457),FIND("]",CELL("filename",A457))+1,255)),Testitaulu_Testtabell!A462,"")))</f>
        <v/>
      </c>
      <c r="B458" s="19" t="str">
        <f ca="1">IF(Testitaulu_Testtabell!$B$2="","",IF(Testitaulu_Testtabell!B462="","",IF(Asetukset!$B$26=(MID(CELL("filename",B457),FIND("]",CELL("filename",B457))+1,255)),Testitaulu_Testtabell!B462,"")))</f>
        <v/>
      </c>
      <c r="C458" s="38" t="str">
        <f ca="1">IF(Testitaulu_Testtabell!$B$2="","",IF(Testitaulu_Testtabell!C462="","",IF(Asetukset!$B$26=(MID(CELL("filename",C457),FIND("]",CELL("filename",C457))+1,255)),Testitaulu_Testtabell!C462,"")))</f>
        <v/>
      </c>
      <c r="D458" s="19" t="str">
        <f>IF(Aloitus_Start!$D$1="","",IF(B458="","",IF(C458="","",C458-B458)))</f>
        <v/>
      </c>
      <c r="E458" s="45" t="str">
        <f>IF(Aloitus_Start!$D$1="","",IF(B458="","",IF(B458=0,"",IF(B458=" ","",IF(C458="","",(C458/B458)-1)))))</f>
        <v/>
      </c>
      <c r="F458" s="19" t="str">
        <f ca="1">IF($A$3="","",IF(Aloitus_Start!$D$1="","",IF(B458="",IF(Aloitus_Start!$D$1="Suomi","Tieto puuttuu : "&amp;$A458,IF(Aloitus_Start!$D$1="Svenska","Information saknas : "&amp;$A458)),"")))</f>
        <v/>
      </c>
      <c r="G458" s="19" t="str">
        <f ca="1">IF($A$3="","",IF(Aloitus_Start!$D$1="","",IF(C458="",IF(Aloitus_Start!$D$1="Suomi","Tieto puuttuu : "&amp;$A458,IF(Aloitus_Start!$D$1="Svenska","Information saknas : "&amp;$A458)),"")))</f>
        <v/>
      </c>
    </row>
    <row r="459" spans="1:7" x14ac:dyDescent="0.2">
      <c r="A459" s="37" t="str">
        <f ca="1">IF(Testitaulu_Testtabell!$B$2="","",IF(Testitaulu_Testtabell!A463="","",IF(Asetukset!$B$26=(MID(CELL("filename",A458),FIND("]",CELL("filename",A458))+1,255)),Testitaulu_Testtabell!A463,"")))</f>
        <v/>
      </c>
      <c r="B459" s="19" t="str">
        <f ca="1">IF(Testitaulu_Testtabell!$B$2="","",IF(Testitaulu_Testtabell!B463="","",IF(Asetukset!$B$26=(MID(CELL("filename",B458),FIND("]",CELL("filename",B458))+1,255)),Testitaulu_Testtabell!B463,"")))</f>
        <v/>
      </c>
      <c r="C459" s="38" t="str">
        <f ca="1">IF(Testitaulu_Testtabell!$B$2="","",IF(Testitaulu_Testtabell!C463="","",IF(Asetukset!$B$26=(MID(CELL("filename",C458),FIND("]",CELL("filename",C458))+1,255)),Testitaulu_Testtabell!C463,"")))</f>
        <v/>
      </c>
      <c r="D459" s="19" t="str">
        <f>IF(Aloitus_Start!$D$1="","",IF(B459="","",IF(C459="","",C459-B459)))</f>
        <v/>
      </c>
      <c r="E459" s="45" t="str">
        <f>IF(Aloitus_Start!$D$1="","",IF(B459="","",IF(B459=0,"",IF(B459=" ","",IF(C459="","",(C459/B459)-1)))))</f>
        <v/>
      </c>
      <c r="F459" s="19" t="str">
        <f ca="1">IF($A$3="","",IF(Aloitus_Start!$D$1="","",IF(B459="",IF(Aloitus_Start!$D$1="Suomi","Tieto puuttuu : "&amp;$A459,IF(Aloitus_Start!$D$1="Svenska","Information saknas : "&amp;$A459)),"")))</f>
        <v/>
      </c>
      <c r="G459" s="19" t="str">
        <f ca="1">IF($A$3="","",IF(Aloitus_Start!$D$1="","",IF(C459="",IF(Aloitus_Start!$D$1="Suomi","Tieto puuttuu : "&amp;$A459,IF(Aloitus_Start!$D$1="Svenska","Information saknas : "&amp;$A459)),"")))</f>
        <v/>
      </c>
    </row>
    <row r="460" spans="1:7" x14ac:dyDescent="0.2">
      <c r="A460" s="37" t="str">
        <f ca="1">IF(Testitaulu_Testtabell!$B$2="","",IF(Testitaulu_Testtabell!A464="","",IF(Asetukset!$B$26=(MID(CELL("filename",A459),FIND("]",CELL("filename",A459))+1,255)),Testitaulu_Testtabell!A464,"")))</f>
        <v/>
      </c>
      <c r="B460" s="19" t="str">
        <f ca="1">IF(Testitaulu_Testtabell!$B$2="","",IF(Testitaulu_Testtabell!B464="","",IF(Asetukset!$B$26=(MID(CELL("filename",B459),FIND("]",CELL("filename",B459))+1,255)),Testitaulu_Testtabell!B464,"")))</f>
        <v/>
      </c>
      <c r="C460" s="38" t="str">
        <f ca="1">IF(Testitaulu_Testtabell!$B$2="","",IF(Testitaulu_Testtabell!C464="","",IF(Asetukset!$B$26=(MID(CELL("filename",C459),FIND("]",CELL("filename",C459))+1,255)),Testitaulu_Testtabell!C464,"")))</f>
        <v/>
      </c>
      <c r="D460" s="19" t="str">
        <f>IF(Aloitus_Start!$D$1="","",IF(B460="","",IF(C460="","",C460-B460)))</f>
        <v/>
      </c>
      <c r="E460" s="45" t="str">
        <f>IF(Aloitus_Start!$D$1="","",IF(B460="","",IF(B460=0,"",IF(B460=" ","",IF(C460="","",(C460/B460)-1)))))</f>
        <v/>
      </c>
      <c r="F460" s="19" t="str">
        <f ca="1">IF($A$3="","",IF(Aloitus_Start!$D$1="","",IF(B460="",IF(Aloitus_Start!$D$1="Suomi","Tieto puuttuu : "&amp;$A460,IF(Aloitus_Start!$D$1="Svenska","Information saknas : "&amp;$A460)),"")))</f>
        <v/>
      </c>
      <c r="G460" s="19" t="str">
        <f ca="1">IF($A$3="","",IF(Aloitus_Start!$D$1="","",IF(C460="",IF(Aloitus_Start!$D$1="Suomi","Tieto puuttuu : "&amp;$A460,IF(Aloitus_Start!$D$1="Svenska","Information saknas : "&amp;$A460)),"")))</f>
        <v/>
      </c>
    </row>
    <row r="461" spans="1:7" x14ac:dyDescent="0.2">
      <c r="A461" s="37" t="str">
        <f ca="1">IF(Testitaulu_Testtabell!$B$2="","",IF(Testitaulu_Testtabell!A465="","",IF(Asetukset!$B$26=(MID(CELL("filename",A460),FIND("]",CELL("filename",A460))+1,255)),Testitaulu_Testtabell!A465,"")))</f>
        <v/>
      </c>
      <c r="B461" s="19" t="str">
        <f ca="1">IF(Testitaulu_Testtabell!$B$2="","",IF(Testitaulu_Testtabell!B465="","",IF(Asetukset!$B$26=(MID(CELL("filename",B460),FIND("]",CELL("filename",B460))+1,255)),Testitaulu_Testtabell!B465,"")))</f>
        <v/>
      </c>
      <c r="C461" s="38" t="str">
        <f ca="1">IF(Testitaulu_Testtabell!$B$2="","",IF(Testitaulu_Testtabell!C465="","",IF(Asetukset!$B$26=(MID(CELL("filename",C460),FIND("]",CELL("filename",C460))+1,255)),Testitaulu_Testtabell!C465,"")))</f>
        <v/>
      </c>
      <c r="D461" s="19" t="str">
        <f>IF(Aloitus_Start!$D$1="","",IF(B461="","",IF(C461="","",C461-B461)))</f>
        <v/>
      </c>
      <c r="E461" s="45" t="str">
        <f>IF(Aloitus_Start!$D$1="","",IF(B461="","",IF(B461=0,"",IF(B461=" ","",IF(C461="","",(C461/B461)-1)))))</f>
        <v/>
      </c>
      <c r="F461" s="19" t="str">
        <f ca="1">IF($A$3="","",IF(Aloitus_Start!$D$1="","",IF(B461="",IF(Aloitus_Start!$D$1="Suomi","Tieto puuttuu : "&amp;$A461,IF(Aloitus_Start!$D$1="Svenska","Information saknas : "&amp;$A461)),"")))</f>
        <v/>
      </c>
      <c r="G461" s="19" t="str">
        <f ca="1">IF($A$3="","",IF(Aloitus_Start!$D$1="","",IF(C461="",IF(Aloitus_Start!$D$1="Suomi","Tieto puuttuu : "&amp;$A461,IF(Aloitus_Start!$D$1="Svenska","Information saknas : "&amp;$A461)),"")))</f>
        <v/>
      </c>
    </row>
    <row r="462" spans="1:7" x14ac:dyDescent="0.2">
      <c r="A462" s="37" t="str">
        <f ca="1">IF(Testitaulu_Testtabell!$B$2="","",IF(Testitaulu_Testtabell!A466="","",IF(Asetukset!$B$26=(MID(CELL("filename",A461),FIND("]",CELL("filename",A461))+1,255)),Testitaulu_Testtabell!A466,"")))</f>
        <v/>
      </c>
      <c r="B462" s="19" t="str">
        <f ca="1">IF(Testitaulu_Testtabell!$B$2="","",IF(Testitaulu_Testtabell!B466="","",IF(Asetukset!$B$26=(MID(CELL("filename",B461),FIND("]",CELL("filename",B461))+1,255)),Testitaulu_Testtabell!B466,"")))</f>
        <v/>
      </c>
      <c r="C462" s="38" t="str">
        <f ca="1">IF(Testitaulu_Testtabell!$B$2="","",IF(Testitaulu_Testtabell!C466="","",IF(Asetukset!$B$26=(MID(CELL("filename",C461),FIND("]",CELL("filename",C461))+1,255)),Testitaulu_Testtabell!C466,"")))</f>
        <v/>
      </c>
      <c r="D462" s="19" t="str">
        <f>IF(Aloitus_Start!$D$1="","",IF(B462="","",IF(C462="","",C462-B462)))</f>
        <v/>
      </c>
      <c r="E462" s="45" t="str">
        <f>IF(Aloitus_Start!$D$1="","",IF(B462="","",IF(B462=0,"",IF(B462=" ","",IF(C462="","",(C462/B462)-1)))))</f>
        <v/>
      </c>
      <c r="F462" s="19" t="str">
        <f ca="1">IF($A$3="","",IF(Aloitus_Start!$D$1="","",IF(B462="",IF(Aloitus_Start!$D$1="Suomi","Tieto puuttuu : "&amp;$A462,IF(Aloitus_Start!$D$1="Svenska","Information saknas : "&amp;$A462)),"")))</f>
        <v/>
      </c>
      <c r="G462" s="19" t="str">
        <f ca="1">IF($A$3="","",IF(Aloitus_Start!$D$1="","",IF(C462="",IF(Aloitus_Start!$D$1="Suomi","Tieto puuttuu : "&amp;$A462,IF(Aloitus_Start!$D$1="Svenska","Information saknas : "&amp;$A462)),"")))</f>
        <v/>
      </c>
    </row>
    <row r="463" spans="1:7" x14ac:dyDescent="0.2">
      <c r="A463" s="37" t="str">
        <f ca="1">IF(Testitaulu_Testtabell!$B$2="","",IF(Testitaulu_Testtabell!A467="","",IF(Asetukset!$B$26=(MID(CELL("filename",A462),FIND("]",CELL("filename",A462))+1,255)),Testitaulu_Testtabell!A467,"")))</f>
        <v/>
      </c>
      <c r="B463" s="19" t="str">
        <f ca="1">IF(Testitaulu_Testtabell!$B$2="","",IF(Testitaulu_Testtabell!B467="","",IF(Asetukset!$B$26=(MID(CELL("filename",B462),FIND("]",CELL("filename",B462))+1,255)),Testitaulu_Testtabell!B467,"")))</f>
        <v/>
      </c>
      <c r="C463" s="38" t="str">
        <f ca="1">IF(Testitaulu_Testtabell!$B$2="","",IF(Testitaulu_Testtabell!C467="","",IF(Asetukset!$B$26=(MID(CELL("filename",C462),FIND("]",CELL("filename",C462))+1,255)),Testitaulu_Testtabell!C467,"")))</f>
        <v/>
      </c>
      <c r="D463" s="19" t="str">
        <f>IF(Aloitus_Start!$D$1="","",IF(B463="","",IF(C463="","",C463-B463)))</f>
        <v/>
      </c>
      <c r="E463" s="45" t="str">
        <f>IF(Aloitus_Start!$D$1="","",IF(B463="","",IF(B463=0,"",IF(B463=" ","",IF(C463="","",(C463/B463)-1)))))</f>
        <v/>
      </c>
      <c r="F463" s="19" t="str">
        <f ca="1">IF($A$3="","",IF(Aloitus_Start!$D$1="","",IF(B463="",IF(Aloitus_Start!$D$1="Suomi","Tieto puuttuu : "&amp;$A463,IF(Aloitus_Start!$D$1="Svenska","Information saknas : "&amp;$A463)),"")))</f>
        <v/>
      </c>
      <c r="G463" s="19" t="str">
        <f ca="1">IF($A$3="","",IF(Aloitus_Start!$D$1="","",IF(C463="",IF(Aloitus_Start!$D$1="Suomi","Tieto puuttuu : "&amp;$A463,IF(Aloitus_Start!$D$1="Svenska","Information saknas : "&amp;$A463)),"")))</f>
        <v/>
      </c>
    </row>
    <row r="464" spans="1:7" x14ac:dyDescent="0.2">
      <c r="A464" s="37" t="str">
        <f ca="1">IF(Testitaulu_Testtabell!$B$2="","",IF(Testitaulu_Testtabell!A468="","",IF(Asetukset!$B$26=(MID(CELL("filename",A463),FIND("]",CELL("filename",A463))+1,255)),Testitaulu_Testtabell!A468,"")))</f>
        <v/>
      </c>
      <c r="B464" s="19" t="str">
        <f ca="1">IF(Testitaulu_Testtabell!$B$2="","",IF(Testitaulu_Testtabell!B468="","",IF(Asetukset!$B$26=(MID(CELL("filename",B463),FIND("]",CELL("filename",B463))+1,255)),Testitaulu_Testtabell!B468,"")))</f>
        <v/>
      </c>
      <c r="C464" s="38" t="str">
        <f ca="1">IF(Testitaulu_Testtabell!$B$2="","",IF(Testitaulu_Testtabell!C468="","",IF(Asetukset!$B$26=(MID(CELL("filename",C463),FIND("]",CELL("filename",C463))+1,255)),Testitaulu_Testtabell!C468,"")))</f>
        <v/>
      </c>
      <c r="D464" s="19" t="str">
        <f>IF(Aloitus_Start!$D$1="","",IF(B464="","",IF(C464="","",C464-B464)))</f>
        <v/>
      </c>
      <c r="E464" s="45" t="str">
        <f>IF(Aloitus_Start!$D$1="","",IF(B464="","",IF(B464=0,"",IF(B464=" ","",IF(C464="","",(C464/B464)-1)))))</f>
        <v/>
      </c>
      <c r="F464" s="19" t="str">
        <f ca="1">IF($A$3="","",IF(Aloitus_Start!$D$1="","",IF(B464="",IF(Aloitus_Start!$D$1="Suomi","Tieto puuttuu : "&amp;$A464,IF(Aloitus_Start!$D$1="Svenska","Information saknas : "&amp;$A464)),"")))</f>
        <v/>
      </c>
      <c r="G464" s="19" t="str">
        <f ca="1">IF($A$3="","",IF(Aloitus_Start!$D$1="","",IF(C464="",IF(Aloitus_Start!$D$1="Suomi","Tieto puuttuu : "&amp;$A464,IF(Aloitus_Start!$D$1="Svenska","Information saknas : "&amp;$A464)),"")))</f>
        <v/>
      </c>
    </row>
    <row r="465" spans="1:7" x14ac:dyDescent="0.2">
      <c r="A465" s="37" t="str">
        <f ca="1">IF(Testitaulu_Testtabell!$B$2="","",IF(Testitaulu_Testtabell!A469="","",IF(Asetukset!$B$26=(MID(CELL("filename",A464),FIND("]",CELL("filename",A464))+1,255)),Testitaulu_Testtabell!A469,"")))</f>
        <v/>
      </c>
      <c r="B465" s="19" t="str">
        <f ca="1">IF(Testitaulu_Testtabell!$B$2="","",IF(Testitaulu_Testtabell!B469="","",IF(Asetukset!$B$26=(MID(CELL("filename",B464),FIND("]",CELL("filename",B464))+1,255)),Testitaulu_Testtabell!B469,"")))</f>
        <v/>
      </c>
      <c r="C465" s="38" t="str">
        <f ca="1">IF(Testitaulu_Testtabell!$B$2="","",IF(Testitaulu_Testtabell!C469="","",IF(Asetukset!$B$26=(MID(CELL("filename",C464),FIND("]",CELL("filename",C464))+1,255)),Testitaulu_Testtabell!C469,"")))</f>
        <v/>
      </c>
      <c r="G465" s="19"/>
    </row>
    <row r="466" spans="1:7" x14ac:dyDescent="0.2">
      <c r="A466" s="37" t="str">
        <f ca="1">IF(Testitaulu_Testtabell!$B$2="","",IF(Testitaulu_Testtabell!A470="","",IF(Asetukset!$B$26=(MID(CELL("filename",A465),FIND("]",CELL("filename",A465))+1,255)),Testitaulu_Testtabell!A470,"")))</f>
        <v/>
      </c>
      <c r="B466" s="19" t="str">
        <f ca="1">IF(Testitaulu_Testtabell!$B$2="","",IF(Testitaulu_Testtabell!B470="","",IF(Asetukset!$B$26=(MID(CELL("filename",B465),FIND("]",CELL("filename",B465))+1,255)),Testitaulu_Testtabell!B470,"")))</f>
        <v/>
      </c>
      <c r="C466" s="38" t="str">
        <f ca="1">IF(Testitaulu_Testtabell!$B$2="","",IF(Testitaulu_Testtabell!C470="","",IF(Asetukset!$B$26=(MID(CELL("filename",C465),FIND("]",CELL("filename",C465))+1,255)),Testitaulu_Testtabell!C470,"")))</f>
        <v/>
      </c>
      <c r="D466" s="19" t="str">
        <f>IF(Aloitus_Start!$D$1="","",IF(B466="","",IF(C466="","",C466-B466)))</f>
        <v/>
      </c>
      <c r="E466" s="45" t="str">
        <f>IF(Aloitus_Start!$D$1="","",IF(B466="","",IF(B466=0,"",IF(B466=" ","",IF(C466="","",(C466/B466)-1)))))</f>
        <v/>
      </c>
      <c r="F466" s="19" t="str">
        <f ca="1">IF($A$3="","",IF(Aloitus_Start!$D$1="","",IF(B466="",IF(Aloitus_Start!$D$1="Suomi","Tieto puuttuu : "&amp;$A466,IF(Aloitus_Start!$D$1="Svenska","Information saknas : "&amp;$A466)),"")))</f>
        <v/>
      </c>
      <c r="G466" s="19" t="str">
        <f ca="1">IF($A$3="","",IF(Aloitus_Start!$D$1="","",IF(C466="",IF(Aloitus_Start!$D$1="Suomi","Tieto puuttuu : "&amp;$A466,IF(Aloitus_Start!$D$1="Svenska","Information saknas : "&amp;$A466)),"")))</f>
        <v/>
      </c>
    </row>
    <row r="467" spans="1:7" x14ac:dyDescent="0.2">
      <c r="A467" s="37" t="str">
        <f ca="1">IF(Testitaulu_Testtabell!$B$2="","",IF(Testitaulu_Testtabell!A471="","",IF(Asetukset!$B$26=(MID(CELL("filename",A466),FIND("]",CELL("filename",A466))+1,255)),Testitaulu_Testtabell!A471,"")))</f>
        <v/>
      </c>
      <c r="B467" s="19" t="str">
        <f ca="1">IF(Testitaulu_Testtabell!$B$2="","",IF(Testitaulu_Testtabell!B471="","",IF(Asetukset!$B$26=(MID(CELL("filename",B466),FIND("]",CELL("filename",B466))+1,255)),Testitaulu_Testtabell!B471,"")))</f>
        <v/>
      </c>
      <c r="C467" s="38" t="str">
        <f ca="1">IF(Testitaulu_Testtabell!$B$2="","",IF(Testitaulu_Testtabell!C471="","",IF(Asetukset!$B$26=(MID(CELL("filename",C466),FIND("]",CELL("filename",C466))+1,255)),Testitaulu_Testtabell!C471,"")))</f>
        <v/>
      </c>
      <c r="D467" s="19" t="str">
        <f>IF(Aloitus_Start!$D$1="","",IF(B467="","",IF(C467="","",C467-B467)))</f>
        <v/>
      </c>
      <c r="E467" s="45" t="str">
        <f>IF(Aloitus_Start!$D$1="","",IF(B467="","",IF(B467=0,"",IF(B467=" ","",IF(C467="","",(C467/B467)-1)))))</f>
        <v/>
      </c>
      <c r="F467" s="19" t="str">
        <f ca="1">IF($A$3="","",IF(Aloitus_Start!$D$1="","",IF(B467="",IF(Aloitus_Start!$D$1="Suomi","Tieto puuttuu : "&amp;$A467,IF(Aloitus_Start!$D$1="Svenska","Information saknas : "&amp;$A467)),"")))</f>
        <v/>
      </c>
      <c r="G467" s="19" t="str">
        <f ca="1">IF($A$3="","",IF(Aloitus_Start!$D$1="","",IF(C467="",IF(Aloitus_Start!$D$1="Suomi","Tieto puuttuu : "&amp;$A467,IF(Aloitus_Start!$D$1="Svenska","Information saknas : "&amp;$A467)),"")))</f>
        <v/>
      </c>
    </row>
    <row r="468" spans="1:7" x14ac:dyDescent="0.2">
      <c r="A468" s="37" t="str">
        <f ca="1">IF(Testitaulu_Testtabell!$B$2="","",IF(Testitaulu_Testtabell!A472="","",IF(Asetukset!$B$26=(MID(CELL("filename",A467),FIND("]",CELL("filename",A467))+1,255)),Testitaulu_Testtabell!A472,"")))</f>
        <v/>
      </c>
      <c r="B468" s="19" t="str">
        <f ca="1">IF(Testitaulu_Testtabell!$B$2="","",IF(Testitaulu_Testtabell!B472="","",IF(Asetukset!$B$26=(MID(CELL("filename",B467),FIND("]",CELL("filename",B467))+1,255)),Testitaulu_Testtabell!B472,"")))</f>
        <v/>
      </c>
      <c r="C468" s="38" t="str">
        <f ca="1">IF(Testitaulu_Testtabell!$B$2="","",IF(Testitaulu_Testtabell!C472="","",IF(Asetukset!$B$26=(MID(CELL("filename",C467),FIND("]",CELL("filename",C467))+1,255)),Testitaulu_Testtabell!C472,"")))</f>
        <v/>
      </c>
      <c r="F468" s="19" t="str">
        <f ca="1">IF($A$3="","",IF(Aloitus_Start!$D$1="","",IF(B468="",IF(Aloitus_Start!$D$1="Suomi","Tieto puuttuu : "&amp;$A468,IF(Aloitus_Start!$D$1="Svenska","Information saknas : "&amp;$A468)),"")))</f>
        <v/>
      </c>
      <c r="G468" s="19" t="str">
        <f ca="1">IF($A$3="","",IF(Aloitus_Start!$D$1="","",IF(C468="",IF(Aloitus_Start!$D$1="Suomi","Tieto puuttuu : "&amp;$A468,IF(Aloitus_Start!$D$1="Svenska","Information saknas : "&amp;$A468)),"")))</f>
        <v/>
      </c>
    </row>
    <row r="469" spans="1:7" x14ac:dyDescent="0.2">
      <c r="A469" s="37" t="str">
        <f ca="1">IF(Testitaulu_Testtabell!$B$2="","",IF(Testitaulu_Testtabell!A473="","",IF(Asetukset!$B$26=(MID(CELL("filename",A468),FIND("]",CELL("filename",A468))+1,255)),Testitaulu_Testtabell!A473,"")))</f>
        <v/>
      </c>
      <c r="B469" s="19" t="str">
        <f ca="1">IF(Testitaulu_Testtabell!$B$2="","",IF(Testitaulu_Testtabell!B473="","",IF(Asetukset!$B$26=(MID(CELL("filename",B468),FIND("]",CELL("filename",B468))+1,255)),Testitaulu_Testtabell!B473,"")))</f>
        <v/>
      </c>
      <c r="C469" s="38" t="str">
        <f ca="1">IF(Testitaulu_Testtabell!$B$2="","",IF(Testitaulu_Testtabell!C473="","",IF(Asetukset!$B$26=(MID(CELL("filename",C468),FIND("]",CELL("filename",C468))+1,255)),Testitaulu_Testtabell!C473,"")))</f>
        <v/>
      </c>
      <c r="G469" s="19"/>
    </row>
    <row r="470" spans="1:7" x14ac:dyDescent="0.2">
      <c r="A470" s="37" t="str">
        <f ca="1">IF(Testitaulu_Testtabell!$B$2="","",IF(Testitaulu_Testtabell!A474="","",IF(Asetukset!$B$26=(MID(CELL("filename",A469),FIND("]",CELL("filename",A469))+1,255)),Testitaulu_Testtabell!A474,"")))</f>
        <v/>
      </c>
      <c r="B470" s="19" t="str">
        <f ca="1">IF(Testitaulu_Testtabell!$B$2="","",IF(Testitaulu_Testtabell!B474="","",IF(Asetukset!$B$26=(MID(CELL("filename",B469),FIND("]",CELL("filename",B469))+1,255)),Testitaulu_Testtabell!B474,"")))</f>
        <v/>
      </c>
      <c r="C470" s="38" t="str">
        <f ca="1">IF(Testitaulu_Testtabell!$B$2="","",IF(Testitaulu_Testtabell!C474="","",IF(Asetukset!$B$26=(MID(CELL("filename",C469),FIND("]",CELL("filename",C469))+1,255)),Testitaulu_Testtabell!C474,"")))</f>
        <v/>
      </c>
      <c r="D470" s="19" t="str">
        <f>IF(Aloitus_Start!$D$1="","",IF(B470="","",IF(C470="","",C470-B470)))</f>
        <v/>
      </c>
      <c r="E470" s="45" t="str">
        <f>IF(Aloitus_Start!$D$1="","",IF(B470="","",IF(B470=0,"",IF(B470=" ","",IF(C470="","",(C470/B470)-1)))))</f>
        <v/>
      </c>
      <c r="F470" s="19" t="str">
        <f ca="1">IF($A$3="","",IF(Aloitus_Start!$D$1="","",IF(B470="",IF(Aloitus_Start!$D$1="Suomi","Tieto puuttuu : "&amp;$A470,IF(Aloitus_Start!$D$1="Svenska","Information saknas : "&amp;$A470)),"")))</f>
        <v/>
      </c>
      <c r="G470" s="19" t="str">
        <f ca="1">IF($A$3="","",IF(Aloitus_Start!$D$1="","",IF(C470="",IF(Aloitus_Start!$D$1="Suomi","Tieto puuttuu : "&amp;$A470,IF(Aloitus_Start!$D$1="Svenska","Information saknas : "&amp;$A470)),"")))</f>
        <v/>
      </c>
    </row>
    <row r="471" spans="1:7" x14ac:dyDescent="0.2">
      <c r="A471" s="37" t="str">
        <f ca="1">IF(Testitaulu_Testtabell!$B$2="","",IF(Testitaulu_Testtabell!A475="","",IF(Asetukset!$B$26=(MID(CELL("filename",A470),FIND("]",CELL("filename",A470))+1,255)),Testitaulu_Testtabell!A475,"")))</f>
        <v/>
      </c>
      <c r="B471" s="19" t="str">
        <f ca="1">IF(Testitaulu_Testtabell!$B$2="","",IF(Testitaulu_Testtabell!B475="","",IF(Asetukset!$B$26=(MID(CELL("filename",B470),FIND("]",CELL("filename",B470))+1,255)),Testitaulu_Testtabell!B475,"")))</f>
        <v/>
      </c>
      <c r="C471" s="38" t="str">
        <f ca="1">IF(Testitaulu_Testtabell!$B$2="","",IF(Testitaulu_Testtabell!C475="","",IF(Asetukset!$B$26=(MID(CELL("filename",C470),FIND("]",CELL("filename",C470))+1,255)),Testitaulu_Testtabell!C475,"")))</f>
        <v/>
      </c>
      <c r="D471" s="19" t="str">
        <f>IF(Aloitus_Start!$D$1="","",IF(B471="","",IF(C471="","",C471-B471)))</f>
        <v/>
      </c>
      <c r="E471" s="45" t="str">
        <f>IF(Aloitus_Start!$D$1="","",IF(B471="","",IF(B471=0,"",IF(B471=" ","",IF(C471="","",(C471/B471)-1)))))</f>
        <v/>
      </c>
      <c r="F471" s="19" t="str">
        <f ca="1">IF($A$3="","",IF(Aloitus_Start!$D$1="","",IF(B471="",IF(Aloitus_Start!$D$1="Suomi","Tieto puuttuu : "&amp;$A471,IF(Aloitus_Start!$D$1="Svenska","Information saknas : "&amp;$A471)),"")))</f>
        <v/>
      </c>
      <c r="G471" s="19" t="str">
        <f ca="1">IF($A$3="","",IF(Aloitus_Start!$D$1="","",IF(C471="",IF(Aloitus_Start!$D$1="Suomi","Tieto puuttuu : "&amp;$A471,IF(Aloitus_Start!$D$1="Svenska","Information saknas : "&amp;$A471)),"")))</f>
        <v/>
      </c>
    </row>
    <row r="472" spans="1:7" x14ac:dyDescent="0.2">
      <c r="A472" s="37" t="str">
        <f ca="1">IF(Testitaulu_Testtabell!$B$2="","",IF(Testitaulu_Testtabell!A476="","",IF(Asetukset!$B$26=(MID(CELL("filename",A471),FIND("]",CELL("filename",A471))+1,255)),Testitaulu_Testtabell!A476,"")))</f>
        <v/>
      </c>
      <c r="B472" s="19" t="str">
        <f ca="1">IF(Testitaulu_Testtabell!$B$2="","",IF(Testitaulu_Testtabell!B476="","",IF(Asetukset!$B$26=(MID(CELL("filename",B471),FIND("]",CELL("filename",B471))+1,255)),Testitaulu_Testtabell!B476,"")))</f>
        <v/>
      </c>
      <c r="C472" s="38" t="str">
        <f ca="1">IF(Testitaulu_Testtabell!$B$2="","",IF(Testitaulu_Testtabell!C476="","",IF(Asetukset!$B$26=(MID(CELL("filename",C471),FIND("]",CELL("filename",C471))+1,255)),Testitaulu_Testtabell!C476,"")))</f>
        <v/>
      </c>
      <c r="F472" s="19" t="str">
        <f ca="1">IF($A$3="","",IF(Aloitus_Start!$D$1="","",IF(B472="",IF(Aloitus_Start!$D$1="Suomi","Tieto puuttuu : "&amp;$A472,IF(Aloitus_Start!$D$1="Svenska","Information saknas : "&amp;$A472)),"")))</f>
        <v/>
      </c>
      <c r="G472" s="19" t="str">
        <f ca="1">IF($A$3="","",IF(Aloitus_Start!$D$1="","",IF(C472="",IF(Aloitus_Start!$D$1="Suomi","Tieto puuttuu : "&amp;$A472,IF(Aloitus_Start!$D$1="Svenska","Information saknas : "&amp;$A472)),"")))</f>
        <v/>
      </c>
    </row>
    <row r="473" spans="1:7" x14ac:dyDescent="0.2">
      <c r="A473" s="37" t="str">
        <f ca="1">IF(Testitaulu_Testtabell!$B$2="","",IF(Testitaulu_Testtabell!A477="","",IF(Asetukset!$B$26=(MID(CELL("filename",A472),FIND("]",CELL("filename",A472))+1,255)),Testitaulu_Testtabell!A477,"")))</f>
        <v/>
      </c>
      <c r="B473" s="19" t="str">
        <f ca="1">IF(Testitaulu_Testtabell!$B$2="","",IF(Testitaulu_Testtabell!B477="","",IF(Asetukset!$B$26=(MID(CELL("filename",B472),FIND("]",CELL("filename",B472))+1,255)),Testitaulu_Testtabell!B477,"")))</f>
        <v/>
      </c>
      <c r="C473" s="38" t="str">
        <f ca="1">IF(Testitaulu_Testtabell!$B$2="","",IF(Testitaulu_Testtabell!C477="","",IF(Asetukset!$B$26=(MID(CELL("filename",C472),FIND("]",CELL("filename",C472))+1,255)),Testitaulu_Testtabell!C477,"")))</f>
        <v/>
      </c>
      <c r="G473" s="19"/>
    </row>
    <row r="474" spans="1:7" x14ac:dyDescent="0.2">
      <c r="A474" s="37" t="str">
        <f ca="1">IF(Testitaulu_Testtabell!$B$2="","",IF(Testitaulu_Testtabell!A478="","",IF(Asetukset!$B$26=(MID(CELL("filename",A473),FIND("]",CELL("filename",A473))+1,255)),Testitaulu_Testtabell!A478,"")))</f>
        <v/>
      </c>
      <c r="B474" s="19" t="str">
        <f ca="1">IF(Testitaulu_Testtabell!$B$2="","",IF(Testitaulu_Testtabell!B478="","",IF(Asetukset!$B$26=(MID(CELL("filename",B473),FIND("]",CELL("filename",B473))+1,255)),Testitaulu_Testtabell!B478,"")))</f>
        <v/>
      </c>
      <c r="C474" s="38" t="str">
        <f ca="1">IF(Testitaulu_Testtabell!$B$2="","",IF(Testitaulu_Testtabell!C478="","",IF(Asetukset!$B$26=(MID(CELL("filename",C473),FIND("]",CELL("filename",C473))+1,255)),Testitaulu_Testtabell!C478,"")))</f>
        <v/>
      </c>
      <c r="D474" s="19" t="str">
        <f>IF(Aloitus_Start!$D$1="","",IF(B474="","",IF(C474="","",C474-B474)))</f>
        <v/>
      </c>
      <c r="E474" s="45" t="str">
        <f>IF(Aloitus_Start!$D$1="","",IF(B474="","",IF(B474=0,"",IF(B474=" ","",IF(C474="","",(C474/B474)-1)))))</f>
        <v/>
      </c>
      <c r="F474" s="19" t="str">
        <f ca="1">IF($A$3="","",IF(Aloitus_Start!$D$1="","",IF(B474="",IF(Aloitus_Start!$D$1="Suomi","Tieto puuttuu : "&amp;$A474,IF(Aloitus_Start!$D$1="Svenska","Information saknas : "&amp;$A474)),"")))</f>
        <v/>
      </c>
      <c r="G474" s="19" t="str">
        <f ca="1">IF($A$3="","",IF(Aloitus_Start!$D$1="","",IF(C474="",IF(Aloitus_Start!$D$1="Suomi","Tieto puuttuu : "&amp;$A474,IF(Aloitus_Start!$D$1="Svenska","Information saknas : "&amp;$A474)),"")))</f>
        <v/>
      </c>
    </row>
    <row r="475" spans="1:7" x14ac:dyDescent="0.2">
      <c r="A475" s="37" t="str">
        <f ca="1">IF(Testitaulu_Testtabell!$B$2="","",IF(Testitaulu_Testtabell!A479="","",IF(Asetukset!$B$26=(MID(CELL("filename",A474),FIND("]",CELL("filename",A474))+1,255)),Testitaulu_Testtabell!A479,"")))</f>
        <v/>
      </c>
      <c r="B475" s="19" t="str">
        <f ca="1">IF(Testitaulu_Testtabell!$B$2="","",IF(Testitaulu_Testtabell!B479="","",IF(Asetukset!$B$26=(MID(CELL("filename",B474),FIND("]",CELL("filename",B474))+1,255)),Testitaulu_Testtabell!B479,"")))</f>
        <v/>
      </c>
      <c r="C475" s="38" t="str">
        <f ca="1">IF(Testitaulu_Testtabell!$B$2="","",IF(Testitaulu_Testtabell!C479="","",IF(Asetukset!$B$26=(MID(CELL("filename",C474),FIND("]",CELL("filename",C474))+1,255)),Testitaulu_Testtabell!C479,"")))</f>
        <v/>
      </c>
      <c r="D475" s="19" t="str">
        <f>IF(Aloitus_Start!$D$1="","",IF(B475="","",IF(C475="","",C475-B475)))</f>
        <v/>
      </c>
      <c r="E475" s="45" t="str">
        <f>IF(Aloitus_Start!$D$1="","",IF(B475="","",IF(B475=0,"",IF(B475=" ","",IF(C475="","",(C475/B475)-1)))))</f>
        <v/>
      </c>
      <c r="F475" s="19" t="str">
        <f ca="1">IF($A$3="","",IF(Aloitus_Start!$D$1="","",IF(B475="",IF(Aloitus_Start!$D$1="Suomi","Tieto puuttuu : "&amp;$A475,IF(Aloitus_Start!$D$1="Svenska","Information saknas : "&amp;$A475)),"")))</f>
        <v/>
      </c>
      <c r="G475" s="19" t="str">
        <f ca="1">IF($A$3="","",IF(Aloitus_Start!$D$1="","",IF(C475="",IF(Aloitus_Start!$D$1="Suomi","Tieto puuttuu : "&amp;$A475,IF(Aloitus_Start!$D$1="Svenska","Information saknas : "&amp;$A475)),"")))</f>
        <v/>
      </c>
    </row>
    <row r="476" spans="1:7" x14ac:dyDescent="0.2">
      <c r="A476" s="37" t="str">
        <f ca="1">IF(Testitaulu_Testtabell!$B$2="","",IF(Testitaulu_Testtabell!A480="","",IF(Asetukset!$B$26=(MID(CELL("filename",A475),FIND("]",CELL("filename",A475))+1,255)),Testitaulu_Testtabell!A480,"")))</f>
        <v/>
      </c>
      <c r="B476" s="19" t="str">
        <f ca="1">IF(Testitaulu_Testtabell!$B$2="","",IF(Testitaulu_Testtabell!B480="","",IF(Asetukset!$B$26=(MID(CELL("filename",B475),FIND("]",CELL("filename",B475))+1,255)),Testitaulu_Testtabell!B480,"")))</f>
        <v/>
      </c>
      <c r="C476" s="38" t="str">
        <f ca="1">IF(Testitaulu_Testtabell!$B$2="","",IF(Testitaulu_Testtabell!C480="","",IF(Asetukset!$B$26=(MID(CELL("filename",C475),FIND("]",CELL("filename",C475))+1,255)),Testitaulu_Testtabell!C480,"")))</f>
        <v/>
      </c>
      <c r="F476" s="19" t="str">
        <f ca="1">IF($A$3="","",IF(Aloitus_Start!$D$1="","",IF(B476="",IF(Aloitus_Start!$D$1="Suomi","Tieto puuttuu : "&amp;$A476,IF(Aloitus_Start!$D$1="Svenska","Information saknas : "&amp;$A476)),"")))</f>
        <v/>
      </c>
      <c r="G476" s="19" t="str">
        <f ca="1">IF($A$3="","",IF(Aloitus_Start!$D$1="","",IF(C476="",IF(Aloitus_Start!$D$1="Suomi","Tieto puuttuu : "&amp;$A476,IF(Aloitus_Start!$D$1="Svenska","Information saknas : "&amp;$A476)),"")))</f>
        <v/>
      </c>
    </row>
    <row r="477" spans="1:7" x14ac:dyDescent="0.2">
      <c r="A477" s="37" t="str">
        <f ca="1">IF(Testitaulu_Testtabell!$B$2="","",IF(Testitaulu_Testtabell!A481="","",IF(Asetukset!$B$26=(MID(CELL("filename",A476),FIND("]",CELL("filename",A476))+1,255)),Testitaulu_Testtabell!A481,"")))</f>
        <v/>
      </c>
      <c r="B477" s="19" t="str">
        <f ca="1">IF(Testitaulu_Testtabell!$B$2="","",IF(Testitaulu_Testtabell!B481="","",IF(Asetukset!$B$26=(MID(CELL("filename",B476),FIND("]",CELL("filename",B476))+1,255)),Testitaulu_Testtabell!B481,"")))</f>
        <v/>
      </c>
      <c r="C477" s="38" t="str">
        <f ca="1">IF(Testitaulu_Testtabell!$B$2="","",IF(Testitaulu_Testtabell!C481="","",IF(Asetukset!$B$26=(MID(CELL("filename",C476),FIND("]",CELL("filename",C476))+1,255)),Testitaulu_Testtabell!C481,"")))</f>
        <v/>
      </c>
      <c r="D477" s="19" t="str">
        <f>IF(Aloitus_Start!$D$1="","",IF(B477="","",IF(C477="","",C477-B477)))</f>
        <v/>
      </c>
      <c r="E477" s="45" t="str">
        <f>IF(Aloitus_Start!$D$1="","",IF(B477="","",IF(B477=0,"",IF(B477=" ","",IF(C477="","",(C477/B477)-1)))))</f>
        <v/>
      </c>
      <c r="F477" s="19" t="str">
        <f ca="1">IF($A$3="","",IF(Aloitus_Start!$D$1="","",IF(B477="",IF(Aloitus_Start!$D$1="Suomi","Tieto puuttuu : "&amp;$A477,IF(Aloitus_Start!$D$1="Svenska","Information saknas : "&amp;$A477)),"")))</f>
        <v/>
      </c>
      <c r="G477" s="19" t="str">
        <f ca="1">IF($A$3="","",IF(Aloitus_Start!$D$1="","",IF(C477="",IF(Aloitus_Start!$D$1="Suomi","Tieto puuttuu : "&amp;$A477,IF(Aloitus_Start!$D$1="Svenska","Information saknas : "&amp;$A477)),"")))</f>
        <v/>
      </c>
    </row>
    <row r="478" spans="1:7" x14ac:dyDescent="0.2">
      <c r="A478" s="37" t="str">
        <f ca="1">IF(Testitaulu_Testtabell!$B$2="","",IF(Testitaulu_Testtabell!A482="","",IF(Asetukset!$B$26=(MID(CELL("filename",A477),FIND("]",CELL("filename",A477))+1,255)),Testitaulu_Testtabell!A482,"")))</f>
        <v/>
      </c>
      <c r="B478" s="19" t="str">
        <f ca="1">IF(Testitaulu_Testtabell!$B$2="","",IF(Testitaulu_Testtabell!B482="","",IF(Asetukset!$B$26=(MID(CELL("filename",B477),FIND("]",CELL("filename",B477))+1,255)),Testitaulu_Testtabell!B482,"")))</f>
        <v/>
      </c>
      <c r="C478" s="38" t="str">
        <f ca="1">IF(Testitaulu_Testtabell!$B$2="","",IF(Testitaulu_Testtabell!C482="","",IF(Asetukset!$B$26=(MID(CELL("filename",C477),FIND("]",CELL("filename",C477))+1,255)),Testitaulu_Testtabell!C482,"")))</f>
        <v/>
      </c>
      <c r="G478" s="19"/>
    </row>
    <row r="479" spans="1:7" x14ac:dyDescent="0.2">
      <c r="A479" s="37" t="str">
        <f ca="1">IF(Testitaulu_Testtabell!$B$2="","",IF(Testitaulu_Testtabell!A483="","",IF(Asetukset!$B$26=(MID(CELL("filename",A478),FIND("]",CELL("filename",A478))+1,255)),Testitaulu_Testtabell!A483,"")))</f>
        <v/>
      </c>
      <c r="B479" s="19" t="str">
        <f ca="1">IF(Testitaulu_Testtabell!$B$2="","",IF(Testitaulu_Testtabell!B483="","",IF(Asetukset!$B$26=(MID(CELL("filename",B478),FIND("]",CELL("filename",B478))+1,255)),Testitaulu_Testtabell!B483,"")))</f>
        <v/>
      </c>
      <c r="C479" s="38" t="str">
        <f ca="1">IF(Testitaulu_Testtabell!$B$2="","",IF(Testitaulu_Testtabell!C483="","",IF(Asetukset!$B$26=(MID(CELL("filename",C478),FIND("]",CELL("filename",C478))+1,255)),Testitaulu_Testtabell!C483,"")))</f>
        <v/>
      </c>
      <c r="D479" s="19" t="str">
        <f>IF(Aloitus_Start!$D$1="","",IF(B479="","",IF(C479="","",C479-B479)))</f>
        <v/>
      </c>
      <c r="E479" s="45" t="str">
        <f>IF(Aloitus_Start!$D$1="","",IF(B479="","",IF(B479=0,"",IF(B479=" ","",IF(C479="","",(C479/B479)-1)))))</f>
        <v/>
      </c>
      <c r="F479" s="19" t="str">
        <f ca="1">IF($A$3="","",IF(Aloitus_Start!$D$1="","",IF(B479="",IF(Aloitus_Start!$D$1="Suomi","Tieto puuttuu : "&amp;$A479,IF(Aloitus_Start!$D$1="Svenska","Information saknas : "&amp;$A479)),"")))</f>
        <v/>
      </c>
      <c r="G479" s="19" t="str">
        <f ca="1">IF($A$3="","",IF(Aloitus_Start!$D$1="","",IF(C479="",IF(Aloitus_Start!$D$1="Suomi","Tieto puuttuu : "&amp;$A479,IF(Aloitus_Start!$D$1="Svenska","Information saknas : "&amp;$A479)),"")))</f>
        <v/>
      </c>
    </row>
    <row r="480" spans="1:7" x14ac:dyDescent="0.2">
      <c r="A480" s="37" t="str">
        <f ca="1">IF(Testitaulu_Testtabell!$B$2="","",IF(Testitaulu_Testtabell!A484="","",IF(Asetukset!$B$26=(MID(CELL("filename",A479),FIND("]",CELL("filename",A479))+1,255)),Testitaulu_Testtabell!A484,"")))</f>
        <v/>
      </c>
      <c r="B480" s="19" t="str">
        <f ca="1">IF(Testitaulu_Testtabell!$B$2="","",IF(Testitaulu_Testtabell!B484="","",IF(Asetukset!$B$26=(MID(CELL("filename",B479),FIND("]",CELL("filename",B479))+1,255)),Testitaulu_Testtabell!B484,"")))</f>
        <v/>
      </c>
      <c r="C480" s="38" t="str">
        <f ca="1">IF(Testitaulu_Testtabell!$B$2="","",IF(Testitaulu_Testtabell!C484="","",IF(Asetukset!$B$26=(MID(CELL("filename",C479),FIND("]",CELL("filename",C479))+1,255)),Testitaulu_Testtabell!C484,"")))</f>
        <v/>
      </c>
      <c r="D480" s="19" t="str">
        <f>IF(Aloitus_Start!$D$1="","",IF(B480="","",IF(C480="","",C480-B480)))</f>
        <v/>
      </c>
      <c r="E480" s="45" t="str">
        <f>IF(Aloitus_Start!$D$1="","",IF(B480="","",IF(B480=0,"",IF(B480=" ","",IF(C480="","",(C480/B480)-1)))))</f>
        <v/>
      </c>
      <c r="F480" s="19" t="str">
        <f ca="1">IF($A$3="","",IF(Aloitus_Start!$D$1="","",IF(B480="",IF(Aloitus_Start!$D$1="Suomi","Tieto puuttuu : "&amp;$A480,IF(Aloitus_Start!$D$1="Svenska","Information saknas : "&amp;$A480)),"")))</f>
        <v/>
      </c>
      <c r="G480" s="19" t="str">
        <f ca="1">IF($A$3="","",IF(Aloitus_Start!$D$1="","",IF(C480="",IF(Aloitus_Start!$D$1="Suomi","Tieto puuttuu : "&amp;$A480,IF(Aloitus_Start!$D$1="Svenska","Information saknas : "&amp;$A480)),"")))</f>
        <v/>
      </c>
    </row>
    <row r="481" spans="1:7" x14ac:dyDescent="0.2">
      <c r="A481" s="37" t="str">
        <f ca="1">IF(Testitaulu_Testtabell!$B$2="","",IF(Testitaulu_Testtabell!A485="","",IF(Asetukset!$B$26=(MID(CELL("filename",A480),FIND("]",CELL("filename",A480))+1,255)),Testitaulu_Testtabell!A485,"")))</f>
        <v/>
      </c>
      <c r="B481" s="19" t="str">
        <f ca="1">IF(Testitaulu_Testtabell!$B$2="","",IF(Testitaulu_Testtabell!B485="","",IF(Asetukset!$B$26=(MID(CELL("filename",B480),FIND("]",CELL("filename",B480))+1,255)),Testitaulu_Testtabell!B485,"")))</f>
        <v/>
      </c>
      <c r="C481" s="38" t="str">
        <f ca="1">IF(Testitaulu_Testtabell!$B$2="","",IF(Testitaulu_Testtabell!C485="","",IF(Asetukset!$B$26=(MID(CELL("filename",C480),FIND("]",CELL("filename",C480))+1,255)),Testitaulu_Testtabell!C485,"")))</f>
        <v/>
      </c>
      <c r="F481" s="19" t="str">
        <f ca="1">IF($A$3="","",IF(Aloitus_Start!$D$1="","",IF(B481="",IF(Aloitus_Start!$D$1="Suomi","Tieto puuttuu : "&amp;$A481,IF(Aloitus_Start!$D$1="Svenska","Information saknas : "&amp;$A481)),"")))</f>
        <v/>
      </c>
      <c r="G481" s="19" t="str">
        <f ca="1">IF($A$3="","",IF(Aloitus_Start!$D$1="","",IF(C481="",IF(Aloitus_Start!$D$1="Suomi","Tieto puuttuu : "&amp;$A481,IF(Aloitus_Start!$D$1="Svenska","Information saknas : "&amp;$A481)),"")))</f>
        <v/>
      </c>
    </row>
    <row r="482" spans="1:7" x14ac:dyDescent="0.2">
      <c r="A482" s="37" t="str">
        <f ca="1">IF(Testitaulu_Testtabell!$B$2="","",IF(Testitaulu_Testtabell!A486="","",IF(Asetukset!$B$26=(MID(CELL("filename",A481),FIND("]",CELL("filename",A481))+1,255)),Testitaulu_Testtabell!A486,"")))</f>
        <v/>
      </c>
      <c r="B482" s="19" t="str">
        <f ca="1">IF(Testitaulu_Testtabell!$B$2="","",IF(Testitaulu_Testtabell!B486="","",IF(Asetukset!$B$26=(MID(CELL("filename",B481),FIND("]",CELL("filename",B481))+1,255)),Testitaulu_Testtabell!B486,"")))</f>
        <v/>
      </c>
      <c r="C482" s="38" t="str">
        <f ca="1">IF(Testitaulu_Testtabell!$B$2="","",IF(Testitaulu_Testtabell!C486="","",IF(Asetukset!$B$26=(MID(CELL("filename",C481),FIND("]",CELL("filename",C481))+1,255)),Testitaulu_Testtabell!C486,"")))</f>
        <v/>
      </c>
      <c r="D482" s="19" t="str">
        <f>IF(Aloitus_Start!$D$1="","",IF(B482="","",IF(C482="","",C482-B482)))</f>
        <v/>
      </c>
      <c r="E482" s="45" t="str">
        <f>IF(Aloitus_Start!$D$1="","",IF(B482="","",IF(B482=0,"",IF(B482=" ","",IF(C482="","",(C482/B482)-1)))))</f>
        <v/>
      </c>
      <c r="F482" s="19" t="str">
        <f ca="1">IF($A$3="","",IF(Aloitus_Start!$D$1="","",IF(B482="",IF(Aloitus_Start!$D$1="Suomi","Tieto puuttuu : "&amp;$A482,IF(Aloitus_Start!$D$1="Svenska","Information saknas : "&amp;$A482)),"")))</f>
        <v/>
      </c>
      <c r="G482" s="19" t="str">
        <f ca="1">IF($A$3="","",IF(Aloitus_Start!$D$1="","",IF(C482="",IF(Aloitus_Start!$D$1="Suomi","Tieto puuttuu : "&amp;$A482,IF(Aloitus_Start!$D$1="Svenska","Information saknas : "&amp;$A482)),"")))</f>
        <v/>
      </c>
    </row>
    <row r="483" spans="1:7" x14ac:dyDescent="0.2">
      <c r="A483" s="37" t="str">
        <f ca="1">IF(Testitaulu_Testtabell!$B$2="","",IF(Testitaulu_Testtabell!A487="","",IF(Asetukset!$B$26=(MID(CELL("filename",A482),FIND("]",CELL("filename",A482))+1,255)),Testitaulu_Testtabell!A487,"")))</f>
        <v/>
      </c>
      <c r="B483" s="19" t="str">
        <f ca="1">IF(Testitaulu_Testtabell!$B$2="","",IF(Testitaulu_Testtabell!B487="","",IF(Asetukset!$B$26=(MID(CELL("filename",B482),FIND("]",CELL("filename",B482))+1,255)),Testitaulu_Testtabell!B487,"")))</f>
        <v/>
      </c>
      <c r="C483" s="38" t="str">
        <f ca="1">IF(Testitaulu_Testtabell!$B$2="","",IF(Testitaulu_Testtabell!C487="","",IF(Asetukset!$B$26=(MID(CELL("filename",C482),FIND("]",CELL("filename",C482))+1,255)),Testitaulu_Testtabell!C487,"")))</f>
        <v/>
      </c>
      <c r="D483" s="19" t="str">
        <f>IF(Aloitus_Start!$D$1="","",IF(B483="","",IF(C483="","",C483-B483)))</f>
        <v/>
      </c>
      <c r="E483" s="45" t="str">
        <f>IF(Aloitus_Start!$D$1="","",IF(B483="","",IF(B483=0,"",IF(B483=" ","",IF(C483="","",(C483/B483)-1)))))</f>
        <v/>
      </c>
      <c r="F483" s="19" t="str">
        <f ca="1">IF($A$3="","",IF(Aloitus_Start!$D$1="","",IF(B483="",IF(Aloitus_Start!$D$1="Suomi","Tieto puuttuu : "&amp;$A483,IF(Aloitus_Start!$D$1="Svenska","Information saknas : "&amp;$A483)),"")))</f>
        <v/>
      </c>
      <c r="G483" s="19" t="str">
        <f ca="1">IF($A$3="","",IF(Aloitus_Start!$D$1="","",IF(C483="",IF(Aloitus_Start!$D$1="Suomi","Tieto puuttuu : "&amp;$A483,IF(Aloitus_Start!$D$1="Svenska","Information saknas : "&amp;$A483)),"")))</f>
        <v/>
      </c>
    </row>
    <row r="484" spans="1:7" x14ac:dyDescent="0.2">
      <c r="A484" s="37" t="str">
        <f ca="1">IF(Testitaulu_Testtabell!$B$2="","",IF(Testitaulu_Testtabell!A488="","",IF(Asetukset!$B$26=(MID(CELL("filename",A483),FIND("]",CELL("filename",A483))+1,255)),Testitaulu_Testtabell!A488,"")))</f>
        <v/>
      </c>
      <c r="B484" s="19" t="str">
        <f ca="1">IF(Testitaulu_Testtabell!$B$2="","",IF(Testitaulu_Testtabell!B488="","",IF(Asetukset!$B$26=(MID(CELL("filename",B483),FIND("]",CELL("filename",B483))+1,255)),Testitaulu_Testtabell!B488,"")))</f>
        <v/>
      </c>
      <c r="C484" s="38" t="str">
        <f ca="1">IF(Testitaulu_Testtabell!$B$2="","",IF(Testitaulu_Testtabell!C488="","",IF(Asetukset!$B$26=(MID(CELL("filename",C483),FIND("]",CELL("filename",C483))+1,255)),Testitaulu_Testtabell!C488,"")))</f>
        <v/>
      </c>
      <c r="D484" s="19" t="str">
        <f>IF(Aloitus_Start!$D$1="","",IF(B484="","",IF(C484="","",C484-B484)))</f>
        <v/>
      </c>
      <c r="E484" s="45" t="str">
        <f>IF(Aloitus_Start!$D$1="","",IF(B484="","",IF(B484=0,"",IF(B484=" ","",IF(C484="","",(C484/B484)-1)))))</f>
        <v/>
      </c>
      <c r="F484" s="19" t="str">
        <f ca="1">IF($A$3="","",IF(Aloitus_Start!$D$1="","",IF(B484="",IF(Aloitus_Start!$D$1="Suomi","Tieto puuttuu : "&amp;$A484,IF(Aloitus_Start!$D$1="Svenska","Information saknas : "&amp;$A484)),"")))</f>
        <v/>
      </c>
      <c r="G484" s="19" t="str">
        <f ca="1">IF($A$3="","",IF(Aloitus_Start!$D$1="","",IF(C484="",IF(Aloitus_Start!$D$1="Suomi","Tieto puuttuu : "&amp;$A484,IF(Aloitus_Start!$D$1="Svenska","Information saknas : "&amp;$A484)),"")))</f>
        <v/>
      </c>
    </row>
    <row r="485" spans="1:7" x14ac:dyDescent="0.2">
      <c r="A485" s="37" t="str">
        <f ca="1">IF(Testitaulu_Testtabell!$B$2="","",IF(Testitaulu_Testtabell!A489="","",IF(Asetukset!$B$26=(MID(CELL("filename",A484),FIND("]",CELL("filename",A484))+1,255)),Testitaulu_Testtabell!A489,"")))</f>
        <v/>
      </c>
      <c r="B485" s="19" t="str">
        <f ca="1">IF(Testitaulu_Testtabell!$B$2="","",IF(Testitaulu_Testtabell!B489="","",IF(Asetukset!$B$26=(MID(CELL("filename",B484),FIND("]",CELL("filename",B484))+1,255)),Testitaulu_Testtabell!B489,"")))</f>
        <v/>
      </c>
      <c r="C485" s="38" t="str">
        <f ca="1">IF(Testitaulu_Testtabell!$B$2="","",IF(Testitaulu_Testtabell!C489="","",IF(Asetukset!$B$26=(MID(CELL("filename",C484),FIND("]",CELL("filename",C484))+1,255)),Testitaulu_Testtabell!C489,"")))</f>
        <v/>
      </c>
      <c r="D485" s="19" t="str">
        <f>IF(Aloitus_Start!$D$1="","",IF(B485="","",IF(C485="","",C485-B485)))</f>
        <v/>
      </c>
      <c r="E485" s="45" t="str">
        <f>IF(Aloitus_Start!$D$1="","",IF(B485="","",IF(B485=0,"",IF(B485=" ","",IF(C485="","",(C485/B485)-1)))))</f>
        <v/>
      </c>
      <c r="F485" s="19" t="str">
        <f ca="1">IF($A$3="","",IF(Aloitus_Start!$D$1="","",IF(B485="",IF(Aloitus_Start!$D$1="Suomi","Tieto puuttuu : "&amp;$A485,IF(Aloitus_Start!$D$1="Svenska","Information saknas : "&amp;$A485)),"")))</f>
        <v/>
      </c>
      <c r="G485" s="19" t="str">
        <f ca="1">IF($A$3="","",IF(Aloitus_Start!$D$1="","",IF(C485="",IF(Aloitus_Start!$D$1="Suomi","Tieto puuttuu : "&amp;$A485,IF(Aloitus_Start!$D$1="Svenska","Information saknas : "&amp;$A485)),"")))</f>
        <v/>
      </c>
    </row>
    <row r="486" spans="1:7" x14ac:dyDescent="0.2">
      <c r="A486" s="37" t="str">
        <f ca="1">IF(Testitaulu_Testtabell!$B$2="","",IF(Testitaulu_Testtabell!A490="","",IF(Asetukset!$B$26=(MID(CELL("filename",A485),FIND("]",CELL("filename",A485))+1,255)),Testitaulu_Testtabell!A490,"")))</f>
        <v/>
      </c>
      <c r="B486" s="19" t="str">
        <f ca="1">IF(Testitaulu_Testtabell!$B$2="","",IF(Testitaulu_Testtabell!B490="","",IF(Asetukset!$B$26=(MID(CELL("filename",B485),FIND("]",CELL("filename",B485))+1,255)),Testitaulu_Testtabell!B490,"")))</f>
        <v/>
      </c>
      <c r="C486" s="38" t="str">
        <f ca="1">IF(Testitaulu_Testtabell!$B$2="","",IF(Testitaulu_Testtabell!C490="","",IF(Asetukset!$B$26=(MID(CELL("filename",C485),FIND("]",CELL("filename",C485))+1,255)),Testitaulu_Testtabell!C490,"")))</f>
        <v/>
      </c>
      <c r="D486" s="19" t="str">
        <f>IF(Aloitus_Start!$D$1="","",IF(B486="","",IF(C486="","",C486-B486)))</f>
        <v/>
      </c>
      <c r="E486" s="45" t="str">
        <f>IF(Aloitus_Start!$D$1="","",IF(B486="","",IF(B486=0,"",IF(B486=" ","",IF(C486="","",(C486/B486)-1)))))</f>
        <v/>
      </c>
      <c r="F486" s="19" t="str">
        <f ca="1">IF($A$3="","",IF(Aloitus_Start!$D$1="","",IF(B486="",IF(Aloitus_Start!$D$1="Suomi","Tieto puuttuu : "&amp;$A486,IF(Aloitus_Start!$D$1="Svenska","Information saknas : "&amp;$A486)),"")))</f>
        <v/>
      </c>
      <c r="G486" s="19" t="str">
        <f ca="1">IF($A$3="","",IF(Aloitus_Start!$D$1="","",IF(C486="",IF(Aloitus_Start!$D$1="Suomi","Tieto puuttuu : "&amp;$A486,IF(Aloitus_Start!$D$1="Svenska","Information saknas : "&amp;$A486)),"")))</f>
        <v/>
      </c>
    </row>
    <row r="487" spans="1:7" x14ac:dyDescent="0.2">
      <c r="A487" s="37" t="str">
        <f ca="1">IF(Testitaulu_Testtabell!$B$2="","",IF(Testitaulu_Testtabell!A491="","",IF(Asetukset!$B$26=(MID(CELL("filename",A486),FIND("]",CELL("filename",A486))+1,255)),Testitaulu_Testtabell!A491,"")))</f>
        <v/>
      </c>
      <c r="B487" s="19" t="str">
        <f ca="1">IF(Testitaulu_Testtabell!$B$2="","",IF(Testitaulu_Testtabell!B491="","",IF(Asetukset!$B$26=(MID(CELL("filename",B486),FIND("]",CELL("filename",B486))+1,255)),Testitaulu_Testtabell!B491,"")))</f>
        <v/>
      </c>
      <c r="C487" s="38" t="str">
        <f ca="1">IF(Testitaulu_Testtabell!$B$2="","",IF(Testitaulu_Testtabell!C491="","",IF(Asetukset!$B$26=(MID(CELL("filename",C486),FIND("]",CELL("filename",C486))+1,255)),Testitaulu_Testtabell!C491,"")))</f>
        <v/>
      </c>
      <c r="D487" s="19" t="str">
        <f>IF(Aloitus_Start!$D$1="","",IF(B487="","",IF(C487="","",C487-B487)))</f>
        <v/>
      </c>
      <c r="E487" s="45" t="str">
        <f>IF(Aloitus_Start!$D$1="","",IF(B487="","",IF(B487=0,"",IF(B487=" ","",IF(C487="","",(C487/B487)-1)))))</f>
        <v/>
      </c>
      <c r="F487" s="19" t="str">
        <f ca="1">IF($A$3="","",IF(Aloitus_Start!$D$1="","",IF(B487="",IF(Aloitus_Start!$D$1="Suomi","Tieto puuttuu : "&amp;$A487,IF(Aloitus_Start!$D$1="Svenska","Information saknas : "&amp;$A487)),"")))</f>
        <v/>
      </c>
      <c r="G487" s="19" t="str">
        <f ca="1">IF($A$3="","",IF(Aloitus_Start!$D$1="","",IF(C487="",IF(Aloitus_Start!$D$1="Suomi","Tieto puuttuu : "&amp;$A487,IF(Aloitus_Start!$D$1="Svenska","Information saknas : "&amp;$A487)),"")))</f>
        <v/>
      </c>
    </row>
    <row r="488" spans="1:7" x14ac:dyDescent="0.2">
      <c r="A488" s="37" t="str">
        <f ca="1">IF(Testitaulu_Testtabell!$B$2="","",IF(Testitaulu_Testtabell!A492="","",IF(Asetukset!$B$26=(MID(CELL("filename",A487),FIND("]",CELL("filename",A487))+1,255)),Testitaulu_Testtabell!A492,"")))</f>
        <v/>
      </c>
      <c r="B488" s="19" t="str">
        <f ca="1">IF(Testitaulu_Testtabell!$B$2="","",IF(Testitaulu_Testtabell!B492="","",IF(Asetukset!$B$26=(MID(CELL("filename",B487),FIND("]",CELL("filename",B487))+1,255)),Testitaulu_Testtabell!B492,"")))</f>
        <v/>
      </c>
      <c r="C488" s="38" t="str">
        <f ca="1">IF(Testitaulu_Testtabell!$B$2="","",IF(Testitaulu_Testtabell!C492="","",IF(Asetukset!$B$26=(MID(CELL("filename",C487),FIND("]",CELL("filename",C487))+1,255)),Testitaulu_Testtabell!C492,"")))</f>
        <v/>
      </c>
      <c r="D488" s="19" t="str">
        <f>IF(Aloitus_Start!$D$1="","",IF(B488="","",IF(C488="","",C488-B488)))</f>
        <v/>
      </c>
      <c r="E488" s="45" t="str">
        <f>IF(Aloitus_Start!$D$1="","",IF(B488="","",IF(B488=0,"",IF(B488=" ","",IF(C488="","",(C488/B488)-1)))))</f>
        <v/>
      </c>
      <c r="F488" s="19" t="str">
        <f ca="1">IF($A$3="","",IF(Aloitus_Start!$D$1="","",IF(B488="",IF(Aloitus_Start!$D$1="Suomi","Tieto puuttuu : "&amp;$A488,IF(Aloitus_Start!$D$1="Svenska","Information saknas : "&amp;$A488)),"")))</f>
        <v/>
      </c>
      <c r="G488" s="19" t="str">
        <f ca="1">IF($A$3="","",IF(Aloitus_Start!$D$1="","",IF(C488="",IF(Aloitus_Start!$D$1="Suomi","Tieto puuttuu : "&amp;$A488,IF(Aloitus_Start!$D$1="Svenska","Information saknas : "&amp;$A488)),"")))</f>
        <v/>
      </c>
    </row>
    <row r="489" spans="1:7" x14ac:dyDescent="0.2">
      <c r="A489" s="37" t="str">
        <f ca="1">IF(Testitaulu_Testtabell!$B$2="","",IF(Testitaulu_Testtabell!A493="","",IF(Asetukset!$B$26=(MID(CELL("filename",A488),FIND("]",CELL("filename",A488))+1,255)),Testitaulu_Testtabell!A493,"")))</f>
        <v/>
      </c>
      <c r="B489" s="19" t="str">
        <f ca="1">IF(Testitaulu_Testtabell!$B$2="","",IF(Testitaulu_Testtabell!B493="","",IF(Asetukset!$B$26=(MID(CELL("filename",B488),FIND("]",CELL("filename",B488))+1,255)),Testitaulu_Testtabell!B493,"")))</f>
        <v/>
      </c>
      <c r="C489" s="38" t="str">
        <f ca="1">IF(Testitaulu_Testtabell!$B$2="","",IF(Testitaulu_Testtabell!C493="","",IF(Asetukset!$B$26=(MID(CELL("filename",C488),FIND("]",CELL("filename",C488))+1,255)),Testitaulu_Testtabell!C493,"")))</f>
        <v/>
      </c>
      <c r="D489" s="19" t="str">
        <f>IF(Aloitus_Start!$D$1="","",IF(B489="","",IF(C489="","",C489-B489)))</f>
        <v/>
      </c>
      <c r="E489" s="45" t="str">
        <f>IF(Aloitus_Start!$D$1="","",IF(B489="","",IF(B489=0,"",IF(B489=" ","",IF(C489="","",(C489/B489)-1)))))</f>
        <v/>
      </c>
      <c r="F489" s="19" t="str">
        <f ca="1">IF($A$3="","",IF(Aloitus_Start!$D$1="","",IF(B489="",IF(Aloitus_Start!$D$1="Suomi","Tieto puuttuu : "&amp;$A489,IF(Aloitus_Start!$D$1="Svenska","Information saknas : "&amp;$A489)),"")))</f>
        <v/>
      </c>
      <c r="G489" s="19" t="str">
        <f ca="1">IF($A$3="","",IF(Aloitus_Start!$D$1="","",IF(C489="",IF(Aloitus_Start!$D$1="Suomi","Tieto puuttuu : "&amp;$A489,IF(Aloitus_Start!$D$1="Svenska","Information saknas : "&amp;$A489)),"")))</f>
        <v/>
      </c>
    </row>
    <row r="490" spans="1:7" x14ac:dyDescent="0.2">
      <c r="A490" s="37" t="str">
        <f ca="1">IF(Testitaulu_Testtabell!$B$2="","",IF(Testitaulu_Testtabell!A494="","",IF(Asetukset!$B$26=(MID(CELL("filename",A489),FIND("]",CELL("filename",A489))+1,255)),Testitaulu_Testtabell!A494,"")))</f>
        <v/>
      </c>
      <c r="B490" s="19" t="str">
        <f ca="1">IF(Testitaulu_Testtabell!$B$2="","",IF(Testitaulu_Testtabell!B494="","",IF(Asetukset!$B$26=(MID(CELL("filename",B489),FIND("]",CELL("filename",B489))+1,255)),Testitaulu_Testtabell!B494,"")))</f>
        <v/>
      </c>
      <c r="C490" s="38" t="str">
        <f ca="1">IF(Testitaulu_Testtabell!$B$2="","",IF(Testitaulu_Testtabell!C494="","",IF(Asetukset!$B$26=(MID(CELL("filename",C489),FIND("]",CELL("filename",C489))+1,255)),Testitaulu_Testtabell!C494,"")))</f>
        <v/>
      </c>
      <c r="G490" s="19"/>
    </row>
    <row r="491" spans="1:7" x14ac:dyDescent="0.2">
      <c r="A491" s="37" t="str">
        <f ca="1">IF(Testitaulu_Testtabell!$B$2="","",IF(Testitaulu_Testtabell!A495="","",IF(Asetukset!$B$26=(MID(CELL("filename",A490),FIND("]",CELL("filename",A490))+1,255)),Testitaulu_Testtabell!A495,"")))</f>
        <v/>
      </c>
      <c r="B491" s="19" t="str">
        <f ca="1">IF(Testitaulu_Testtabell!$B$2="","",IF(Testitaulu_Testtabell!B495="","",IF(Asetukset!$B$26=(MID(CELL("filename",B490),FIND("]",CELL("filename",B490))+1,255)),Testitaulu_Testtabell!B495,"")))</f>
        <v/>
      </c>
      <c r="C491" s="38" t="str">
        <f ca="1">IF(Testitaulu_Testtabell!$B$2="","",IF(Testitaulu_Testtabell!C495="","",IF(Asetukset!$B$26=(MID(CELL("filename",C490),FIND("]",CELL("filename",C490))+1,255)),Testitaulu_Testtabell!C495,"")))</f>
        <v/>
      </c>
      <c r="D491" s="19" t="str">
        <f>IF(Aloitus_Start!$D$1="","",IF(B491="","",IF(C491="","",C491-B491)))</f>
        <v/>
      </c>
      <c r="E491" s="45" t="str">
        <f>IF(Aloitus_Start!$D$1="","",IF(B491="","",IF(B491=0,"",IF(B491=" ","",IF(C491="","",(C491/B491)-1)))))</f>
        <v/>
      </c>
      <c r="F491" s="19" t="str">
        <f ca="1">IF($A$3="","",IF(Aloitus_Start!$D$1="","",IF(B491="",IF(Aloitus_Start!$D$1="Suomi","Tieto puuttuu : "&amp;$A491,IF(Aloitus_Start!$D$1="Svenska","Information saknas : "&amp;$A491)),"")))</f>
        <v/>
      </c>
      <c r="G491" s="19" t="str">
        <f ca="1">IF($A$3="","",IF(Aloitus_Start!$D$1="","",IF(C491="",IF(Aloitus_Start!$D$1="Suomi","Tieto puuttuu : "&amp;$A491,IF(Aloitus_Start!$D$1="Svenska","Information saknas : "&amp;$A491)),"")))</f>
        <v/>
      </c>
    </row>
    <row r="492" spans="1:7" x14ac:dyDescent="0.2">
      <c r="A492" s="37" t="str">
        <f ca="1">IF(Testitaulu_Testtabell!$B$2="","",IF(Testitaulu_Testtabell!A496="","",IF(Asetukset!$B$26=(MID(CELL("filename",A491),FIND("]",CELL("filename",A491))+1,255)),Testitaulu_Testtabell!A496,"")))</f>
        <v/>
      </c>
      <c r="B492" s="19" t="str">
        <f ca="1">IF(Testitaulu_Testtabell!$B$2="","",IF(Testitaulu_Testtabell!B496="","",IF(Asetukset!$B$26=(MID(CELL("filename",B491),FIND("]",CELL("filename",B491))+1,255)),Testitaulu_Testtabell!B496,"")))</f>
        <v/>
      </c>
      <c r="C492" s="38" t="str">
        <f ca="1">IF(Testitaulu_Testtabell!$B$2="","",IF(Testitaulu_Testtabell!C496="","",IF(Asetukset!$B$26=(MID(CELL("filename",C491),FIND("]",CELL("filename",C491))+1,255)),Testitaulu_Testtabell!C496,"")))</f>
        <v/>
      </c>
      <c r="D492" s="19" t="str">
        <f>IF(Aloitus_Start!$D$1="","",IF(B492="","",IF(C492="","",C492-B492)))</f>
        <v/>
      </c>
      <c r="E492" s="45" t="str">
        <f>IF(Aloitus_Start!$D$1="","",IF(B492="","",IF(B492=0,"",IF(B492=" ","",IF(C492="","",(C492/B492)-1)))))</f>
        <v/>
      </c>
      <c r="F492" s="19" t="str">
        <f ca="1">IF($A$3="","",IF(Aloitus_Start!$D$1="","",IF(B492="",IF(Aloitus_Start!$D$1="Suomi","Tieto puuttuu : "&amp;$A492,IF(Aloitus_Start!$D$1="Svenska","Information saknas : "&amp;$A492)),"")))</f>
        <v/>
      </c>
      <c r="G492" s="19" t="str">
        <f ca="1">IF($A$3="","",IF(Aloitus_Start!$D$1="","",IF(C492="",IF(Aloitus_Start!$D$1="Suomi","Tieto puuttuu : "&amp;$A492,IF(Aloitus_Start!$D$1="Svenska","Information saknas : "&amp;$A492)),"")))</f>
        <v/>
      </c>
    </row>
    <row r="493" spans="1:7" x14ac:dyDescent="0.2">
      <c r="A493" s="37" t="str">
        <f ca="1">IF(Testitaulu_Testtabell!$B$2="","",IF(Testitaulu_Testtabell!A497="","",IF(Asetukset!$B$26=(MID(CELL("filename",A492),FIND("]",CELL("filename",A492))+1,255)),Testitaulu_Testtabell!A497,"")))</f>
        <v/>
      </c>
      <c r="B493" s="19" t="str">
        <f ca="1">IF(Testitaulu_Testtabell!$B$2="","",IF(Testitaulu_Testtabell!B497="","",IF(Asetukset!$B$26=(MID(CELL("filename",B492),FIND("]",CELL("filename",B492))+1,255)),Testitaulu_Testtabell!B497,"")))</f>
        <v/>
      </c>
      <c r="C493" s="38" t="str">
        <f ca="1">IF(Testitaulu_Testtabell!$B$2="","",IF(Testitaulu_Testtabell!C497="","",IF(Asetukset!$B$26=(MID(CELL("filename",C492),FIND("]",CELL("filename",C492))+1,255)),Testitaulu_Testtabell!C497,"")))</f>
        <v/>
      </c>
      <c r="F493" s="19" t="str">
        <f ca="1">IF($A$3="","",IF(Aloitus_Start!$D$1="","",IF(B493="",IF(Aloitus_Start!$D$1="Suomi","Tieto puuttuu : "&amp;$A493,IF(Aloitus_Start!$D$1="Svenska","Information saknas : "&amp;$A493)),"")))</f>
        <v/>
      </c>
      <c r="G493" s="19" t="str">
        <f ca="1">IF($A$3="","",IF(Aloitus_Start!$D$1="","",IF(C493="",IF(Aloitus_Start!$D$1="Suomi","Tieto puuttuu : "&amp;$A493,IF(Aloitus_Start!$D$1="Svenska","Information saknas : "&amp;$A493)),"")))</f>
        <v/>
      </c>
    </row>
    <row r="494" spans="1:7" x14ac:dyDescent="0.2">
      <c r="A494" s="37" t="str">
        <f ca="1">IF(Testitaulu_Testtabell!$B$2="","",IF(Testitaulu_Testtabell!A498="","",IF(Asetukset!$B$26=(MID(CELL("filename",A493),FIND("]",CELL("filename",A493))+1,255)),Testitaulu_Testtabell!A498,"")))</f>
        <v/>
      </c>
      <c r="B494" s="19" t="str">
        <f ca="1">IF(Testitaulu_Testtabell!$B$2="","",IF(Testitaulu_Testtabell!B498="","",IF(Asetukset!$B$26=(MID(CELL("filename",B493),FIND("]",CELL("filename",B493))+1,255)),Testitaulu_Testtabell!B498,"")))</f>
        <v/>
      </c>
      <c r="C494" s="38" t="str">
        <f ca="1">IF(Testitaulu_Testtabell!$B$2="","",IF(Testitaulu_Testtabell!C498="","",IF(Asetukset!$B$26=(MID(CELL("filename",C493),FIND("]",CELL("filename",C493))+1,255)),Testitaulu_Testtabell!C498,"")))</f>
        <v/>
      </c>
      <c r="D494" s="19" t="str">
        <f>IF(Aloitus_Start!$D$1="","",IF(B494="","",IF(C494="","",C494-B494)))</f>
        <v/>
      </c>
      <c r="E494" s="45" t="str">
        <f>IF(Aloitus_Start!$D$1="","",IF(B494="","",IF(B494=0,"",IF(B494=" ","",IF(C494="","",(C494/B494)-1)))))</f>
        <v/>
      </c>
      <c r="F494" s="19" t="str">
        <f ca="1">IF($A$3="","",IF(Aloitus_Start!$D$1="","",IF(B494="",IF(Aloitus_Start!$D$1="Suomi","Tieto puuttuu : "&amp;$A494,IF(Aloitus_Start!$D$1="Svenska","Information saknas : "&amp;$A494)),"")))</f>
        <v/>
      </c>
      <c r="G494" s="19" t="str">
        <f ca="1">IF($A$3="","",IF(Aloitus_Start!$D$1="","",IF(C494="",IF(Aloitus_Start!$D$1="Suomi","Tieto puuttuu : "&amp;$A494,IF(Aloitus_Start!$D$1="Svenska","Information saknas : "&amp;$A494)),"")))</f>
        <v/>
      </c>
    </row>
    <row r="495" spans="1:7" x14ac:dyDescent="0.2">
      <c r="A495" s="37" t="str">
        <f ca="1">IF(Testitaulu_Testtabell!$B$2="","",IF(Testitaulu_Testtabell!A499="","",IF(Asetukset!$B$26=(MID(CELL("filename",A494),FIND("]",CELL("filename",A494))+1,255)),Testitaulu_Testtabell!A499,"")))</f>
        <v/>
      </c>
      <c r="B495" s="19" t="str">
        <f ca="1">IF(Testitaulu_Testtabell!$B$2="","",IF(Testitaulu_Testtabell!B499="","",IF(Asetukset!$B$26=(MID(CELL("filename",B494),FIND("]",CELL("filename",B494))+1,255)),Testitaulu_Testtabell!B499,"")))</f>
        <v/>
      </c>
      <c r="C495" s="38" t="str">
        <f ca="1">IF(Testitaulu_Testtabell!$B$2="","",IF(Testitaulu_Testtabell!C499="","",IF(Asetukset!$B$26=(MID(CELL("filename",C494),FIND("]",CELL("filename",C494))+1,255)),Testitaulu_Testtabell!C499,"")))</f>
        <v/>
      </c>
      <c r="D495" s="19" t="str">
        <f>IF(Aloitus_Start!$D$1="","",IF(B495="","",IF(C495="","",C495-B495)))</f>
        <v/>
      </c>
      <c r="E495" s="45" t="str">
        <f>IF(Aloitus_Start!$D$1="","",IF(B495="","",IF(B495=0,"",IF(B495=" ","",IF(C495="","",(C495/B495)-1)))))</f>
        <v/>
      </c>
      <c r="F495" s="19" t="str">
        <f ca="1">IF($A$3="","",IF(Aloitus_Start!$D$1="","",IF(B495="",IF(Aloitus_Start!$D$1="Suomi","Tieto puuttuu : "&amp;$A495,IF(Aloitus_Start!$D$1="Svenska","Information saknas : "&amp;$A495)),"")))</f>
        <v/>
      </c>
      <c r="G495" s="19" t="str">
        <f ca="1">IF($A$3="","",IF(Aloitus_Start!$D$1="","",IF(C495="",IF(Aloitus_Start!$D$1="Suomi","Tieto puuttuu : "&amp;$A495,IF(Aloitus_Start!$D$1="Svenska","Information saknas : "&amp;$A495)),"")))</f>
        <v/>
      </c>
    </row>
    <row r="496" spans="1:7" x14ac:dyDescent="0.2">
      <c r="A496" s="37" t="str">
        <f ca="1">IF(Testitaulu_Testtabell!$B$2="","",IF(Testitaulu_Testtabell!A500="","",IF(Asetukset!$B$26=(MID(CELL("filename",A495),FIND("]",CELL("filename",A495))+1,255)),Testitaulu_Testtabell!A500,"")))</f>
        <v/>
      </c>
      <c r="B496" s="19" t="str">
        <f ca="1">IF(Testitaulu_Testtabell!$B$2="","",IF(Testitaulu_Testtabell!B500="","",IF(Asetukset!$B$26=(MID(CELL("filename",B495),FIND("]",CELL("filename",B495))+1,255)),Testitaulu_Testtabell!B500,"")))</f>
        <v/>
      </c>
      <c r="C496" s="38" t="str">
        <f ca="1">IF(Testitaulu_Testtabell!$B$2="","",IF(Testitaulu_Testtabell!C500="","",IF(Asetukset!$B$26=(MID(CELL("filename",C495),FIND("]",CELL("filename",C495))+1,255)),Testitaulu_Testtabell!C500,"")))</f>
        <v/>
      </c>
      <c r="D496" s="19" t="str">
        <f>IF(Aloitus_Start!$D$1="","",IF(B496="","",IF(C496="","",C496-B496)))</f>
        <v/>
      </c>
      <c r="E496" s="45" t="str">
        <f>IF(Aloitus_Start!$D$1="","",IF(B496="","",IF(B496=0,"",IF(B496=" ","",IF(C496="","",(C496/B496)-1)))))</f>
        <v/>
      </c>
      <c r="F496" s="19" t="str">
        <f ca="1">IF($A$3="","",IF(Aloitus_Start!$D$1="","",IF(B496="",IF(Aloitus_Start!$D$1="Suomi","Tieto puuttuu : "&amp;$A496,IF(Aloitus_Start!$D$1="Svenska","Information saknas : "&amp;$A496)),"")))</f>
        <v/>
      </c>
      <c r="G496" s="19" t="str">
        <f ca="1">IF($A$3="","",IF(Aloitus_Start!$D$1="","",IF(C496="",IF(Aloitus_Start!$D$1="Suomi","Tieto puuttuu : "&amp;$A496,IF(Aloitus_Start!$D$1="Svenska","Information saknas : "&amp;$A496)),"")))</f>
        <v/>
      </c>
    </row>
    <row r="497" spans="1:7" x14ac:dyDescent="0.2">
      <c r="A497" s="37" t="str">
        <f ca="1">IF(Testitaulu_Testtabell!$B$2="","",IF(Testitaulu_Testtabell!A501="","",IF(Asetukset!$B$26=(MID(CELL("filename",A496),FIND("]",CELL("filename",A496))+1,255)),Testitaulu_Testtabell!A501,"")))</f>
        <v/>
      </c>
      <c r="B497" s="19" t="str">
        <f ca="1">IF(Testitaulu_Testtabell!$B$2="","",IF(Testitaulu_Testtabell!B501="","",IF(Asetukset!$B$26=(MID(CELL("filename",B496),FIND("]",CELL("filename",B496))+1,255)),Testitaulu_Testtabell!B501,"")))</f>
        <v/>
      </c>
      <c r="C497" s="38" t="str">
        <f ca="1">IF(Testitaulu_Testtabell!$B$2="","",IF(Testitaulu_Testtabell!C501="","",IF(Asetukset!$B$26=(MID(CELL("filename",C496),FIND("]",CELL("filename",C496))+1,255)),Testitaulu_Testtabell!C501,"")))</f>
        <v/>
      </c>
      <c r="D497" s="19" t="str">
        <f>IF(Aloitus_Start!$D$1="","",IF(B497="","",IF(C497="","",C497-B497)))</f>
        <v/>
      </c>
      <c r="E497" s="45" t="str">
        <f>IF(Aloitus_Start!$D$1="","",IF(B497="","",IF(B497=0,"",IF(B497=" ","",IF(C497="","",(C497/B497)-1)))))</f>
        <v/>
      </c>
      <c r="F497" s="19" t="str">
        <f ca="1">IF($A$3="","",IF(Aloitus_Start!$D$1="","",IF(B497="",IF(Aloitus_Start!$D$1="Suomi","Tieto puuttuu : "&amp;$A497,IF(Aloitus_Start!$D$1="Svenska","Information saknas : "&amp;$A497)),"")))</f>
        <v/>
      </c>
      <c r="G497" s="19" t="str">
        <f ca="1">IF($A$3="","",IF(Aloitus_Start!$D$1="","",IF(C497="",IF(Aloitus_Start!$D$1="Suomi","Tieto puuttuu : "&amp;$A497,IF(Aloitus_Start!$D$1="Svenska","Information saknas : "&amp;$A497)),"")))</f>
        <v/>
      </c>
    </row>
    <row r="498" spans="1:7" x14ac:dyDescent="0.2">
      <c r="A498" s="37" t="str">
        <f ca="1">IF(Testitaulu_Testtabell!$B$2="","",IF(Testitaulu_Testtabell!A502="","",IF(Asetukset!$B$26=(MID(CELL("filename",A497),FIND("]",CELL("filename",A497))+1,255)),Testitaulu_Testtabell!A502,"")))</f>
        <v/>
      </c>
      <c r="B498" s="19" t="str">
        <f ca="1">IF(Testitaulu_Testtabell!$B$2="","",IF(Testitaulu_Testtabell!B502="","",IF(Asetukset!$B$26=(MID(CELL("filename",B497),FIND("]",CELL("filename",B497))+1,255)),Testitaulu_Testtabell!B502,"")))</f>
        <v/>
      </c>
      <c r="C498" s="38" t="str">
        <f ca="1">IF(Testitaulu_Testtabell!$B$2="","",IF(Testitaulu_Testtabell!C502="","",IF(Asetukset!$B$26=(MID(CELL("filename",C497),FIND("]",CELL("filename",C497))+1,255)),Testitaulu_Testtabell!C502,"")))</f>
        <v/>
      </c>
      <c r="D498" s="19" t="str">
        <f>IF(Aloitus_Start!$D$1="","",IF(B498="","",IF(C498="","",C498-B498)))</f>
        <v/>
      </c>
      <c r="E498" s="45" t="str">
        <f>IF(Aloitus_Start!$D$1="","",IF(B498="","",IF(B498=0,"",IF(B498=" ","",IF(C498="","",(C498/B498)-1)))))</f>
        <v/>
      </c>
      <c r="F498" s="19" t="str">
        <f ca="1">IF($A$3="","",IF(Aloitus_Start!$D$1="","",IF(B498="",IF(Aloitus_Start!$D$1="Suomi","Tieto puuttuu : "&amp;$A498,IF(Aloitus_Start!$D$1="Svenska","Information saknas : "&amp;$A498)),"")))</f>
        <v/>
      </c>
      <c r="G498" s="19" t="str">
        <f ca="1">IF($A$3="","",IF(Aloitus_Start!$D$1="","",IF(C498="",IF(Aloitus_Start!$D$1="Suomi","Tieto puuttuu : "&amp;$A498,IF(Aloitus_Start!$D$1="Svenska","Information saknas : "&amp;$A498)),"")))</f>
        <v/>
      </c>
    </row>
    <row r="499" spans="1:7" x14ac:dyDescent="0.2">
      <c r="A499" s="37" t="str">
        <f ca="1">IF(Testitaulu_Testtabell!$B$2="","",IF(Testitaulu_Testtabell!A503="","",IF(Asetukset!$B$26=(MID(CELL("filename",A498),FIND("]",CELL("filename",A498))+1,255)),Testitaulu_Testtabell!A503,"")))</f>
        <v/>
      </c>
      <c r="B499" s="19" t="str">
        <f ca="1">IF(Testitaulu_Testtabell!$B$2="","",IF(Testitaulu_Testtabell!B503="","",IF(Asetukset!$B$26=(MID(CELL("filename",B498),FIND("]",CELL("filename",B498))+1,255)),Testitaulu_Testtabell!B503,"")))</f>
        <v/>
      </c>
      <c r="C499" s="38" t="str">
        <f ca="1">IF(Testitaulu_Testtabell!$B$2="","",IF(Testitaulu_Testtabell!C503="","",IF(Asetukset!$B$26=(MID(CELL("filename",C498),FIND("]",CELL("filename",C498))+1,255)),Testitaulu_Testtabell!C503,"")))</f>
        <v/>
      </c>
      <c r="D499" s="19" t="str">
        <f>IF(Aloitus_Start!$D$1="","",IF(B499="","",IF(C499="","",C499-B499)))</f>
        <v/>
      </c>
      <c r="E499" s="45" t="str">
        <f>IF(Aloitus_Start!$D$1="","",IF(B499="","",IF(B499=0,"",IF(B499=" ","",IF(C499="","",(C499/B499)-1)))))</f>
        <v/>
      </c>
      <c r="F499" s="19" t="str">
        <f ca="1">IF($A$3="","",IF(Aloitus_Start!$D$1="","",IF(B499="",IF(Aloitus_Start!$D$1="Suomi","Tieto puuttuu : "&amp;$A499,IF(Aloitus_Start!$D$1="Svenska","Information saknas : "&amp;$A499)),"")))</f>
        <v/>
      </c>
      <c r="G499" s="19" t="str">
        <f ca="1">IF($A$3="","",IF(Aloitus_Start!$D$1="","",IF(C499="",IF(Aloitus_Start!$D$1="Suomi","Tieto puuttuu : "&amp;$A499,IF(Aloitus_Start!$D$1="Svenska","Information saknas : "&amp;$A499)),"")))</f>
        <v/>
      </c>
    </row>
    <row r="500" spans="1:7" x14ac:dyDescent="0.2">
      <c r="A500" s="37" t="str">
        <f ca="1">IF(Testitaulu_Testtabell!$B$2="","",IF(Testitaulu_Testtabell!A504="","",IF(Asetukset!$B$26=(MID(CELL("filename",A499),FIND("]",CELL("filename",A499))+1,255)),Testitaulu_Testtabell!A504,"")))</f>
        <v/>
      </c>
      <c r="B500" s="19" t="str">
        <f ca="1">IF(Testitaulu_Testtabell!$B$2="","",IF(Testitaulu_Testtabell!B504="","",IF(Asetukset!$B$26=(MID(CELL("filename",B499),FIND("]",CELL("filename",B499))+1,255)),Testitaulu_Testtabell!B504,"")))</f>
        <v/>
      </c>
      <c r="C500" s="38" t="str">
        <f ca="1">IF(Testitaulu_Testtabell!$B$2="","",IF(Testitaulu_Testtabell!C504="","",IF(Asetukset!$B$26=(MID(CELL("filename",C499),FIND("]",CELL("filename",C499))+1,255)),Testitaulu_Testtabell!C504,"")))</f>
        <v/>
      </c>
      <c r="D500" s="19" t="str">
        <f>IF(Aloitus_Start!$D$1="","",IF(B500="","",IF(C500="","",C500-B500)))</f>
        <v/>
      </c>
      <c r="E500" s="45" t="str">
        <f>IF(Aloitus_Start!$D$1="","",IF(B500="","",IF(B500=0,"",IF(B500=" ","",IF(C500="","",(C500/B500)-1)))))</f>
        <v/>
      </c>
      <c r="F500" s="19" t="str">
        <f ca="1">IF($A$3="","",IF(Aloitus_Start!$D$1="","",IF(B500="",IF(Aloitus_Start!$D$1="Suomi","Tieto puuttuu : "&amp;$A500,IF(Aloitus_Start!$D$1="Svenska","Information saknas : "&amp;$A500)),"")))</f>
        <v/>
      </c>
      <c r="G500" s="19" t="str">
        <f ca="1">IF($A$3="","",IF(Aloitus_Start!$D$1="","",IF(C500="",IF(Aloitus_Start!$D$1="Suomi","Tieto puuttuu : "&amp;$A500,IF(Aloitus_Start!$D$1="Svenska","Information saknas : "&amp;$A500)),"")))</f>
        <v/>
      </c>
    </row>
    <row r="501" spans="1:7" x14ac:dyDescent="0.2">
      <c r="A501" s="37" t="str">
        <f ca="1">IF(Testitaulu_Testtabell!$B$2="","",IF(Testitaulu_Testtabell!A505="","",IF(Asetukset!$B$26=(MID(CELL("filename",A500),FIND("]",CELL("filename",A500))+1,255)),Testitaulu_Testtabell!A505,"")))</f>
        <v/>
      </c>
      <c r="B501" s="19" t="str">
        <f ca="1">IF(Testitaulu_Testtabell!$B$2="","",IF(Testitaulu_Testtabell!B505="","",IF(Asetukset!$B$26=(MID(CELL("filename",B500),FIND("]",CELL("filename",B500))+1,255)),Testitaulu_Testtabell!B505,"")))</f>
        <v/>
      </c>
      <c r="C501" s="38" t="str">
        <f ca="1">IF(Testitaulu_Testtabell!$B$2="","",IF(Testitaulu_Testtabell!C505="","",IF(Asetukset!$B$26=(MID(CELL("filename",C500),FIND("]",CELL("filename",C500))+1,255)),Testitaulu_Testtabell!C505,"")))</f>
        <v/>
      </c>
      <c r="D501" s="19" t="str">
        <f>IF(Aloitus_Start!$D$1="","",IF(B501="","",IF(C501="","",C501-B501)))</f>
        <v/>
      </c>
      <c r="E501" s="45" t="str">
        <f>IF(Aloitus_Start!$D$1="","",IF(B501="","",IF(B501=0,"",IF(B501=" ","",IF(C501="","",(C501/B501)-1)))))</f>
        <v/>
      </c>
      <c r="F501" s="19" t="str">
        <f ca="1">IF($A$3="","",IF(Aloitus_Start!$D$1="","",IF(B501="",IF(Aloitus_Start!$D$1="Suomi","Tieto puuttuu : "&amp;$A501,IF(Aloitus_Start!$D$1="Svenska","Information saknas : "&amp;$A501)),"")))</f>
        <v/>
      </c>
      <c r="G501" s="19" t="str">
        <f ca="1">IF($A$3="","",IF(Aloitus_Start!$D$1="","",IF(C501="",IF(Aloitus_Start!$D$1="Suomi","Tieto puuttuu : "&amp;$A501,IF(Aloitus_Start!$D$1="Svenska","Information saknas : "&amp;$A501)),"")))</f>
        <v/>
      </c>
    </row>
    <row r="502" spans="1:7" x14ac:dyDescent="0.2">
      <c r="A502" s="37" t="str">
        <f ca="1">IF(Testitaulu_Testtabell!$B$2="","",IF(Testitaulu_Testtabell!A506="","",IF(Asetukset!$B$26=(MID(CELL("filename",A501),FIND("]",CELL("filename",A501))+1,255)),Testitaulu_Testtabell!A506,"")))</f>
        <v/>
      </c>
      <c r="B502" s="19" t="str">
        <f ca="1">IF(Testitaulu_Testtabell!$B$2="","",IF(Testitaulu_Testtabell!B506="","",IF(Asetukset!$B$26=(MID(CELL("filename",B501),FIND("]",CELL("filename",B501))+1,255)),Testitaulu_Testtabell!B506,"")))</f>
        <v/>
      </c>
      <c r="C502" s="38" t="str">
        <f ca="1">IF(Testitaulu_Testtabell!$B$2="","",IF(Testitaulu_Testtabell!C506="","",IF(Asetukset!$B$26=(MID(CELL("filename",C501),FIND("]",CELL("filename",C501))+1,255)),Testitaulu_Testtabell!C506,"")))</f>
        <v/>
      </c>
      <c r="D502" s="19" t="str">
        <f>IF(Aloitus_Start!$D$1="","",IF(B502="","",IF(C502="","",C502-B502)))</f>
        <v/>
      </c>
      <c r="E502" s="45" t="str">
        <f>IF(Aloitus_Start!$D$1="","",IF(B502="","",IF(B502=0,"",IF(B502=" ","",IF(C502="","",(C502/B502)-1)))))</f>
        <v/>
      </c>
      <c r="F502" s="19" t="str">
        <f ca="1">IF($A$3="","",IF(Aloitus_Start!$D$1="","",IF(B502="",IF(Aloitus_Start!$D$1="Suomi","Tieto puuttuu : "&amp;$A502,IF(Aloitus_Start!$D$1="Svenska","Information saknas : "&amp;$A502)),"")))</f>
        <v/>
      </c>
      <c r="G502" s="19" t="str">
        <f ca="1">IF($A$3="","",IF(Aloitus_Start!$D$1="","",IF(C502="",IF(Aloitus_Start!$D$1="Suomi","Tieto puuttuu : "&amp;$A502,IF(Aloitus_Start!$D$1="Svenska","Information saknas : "&amp;$A502)),"")))</f>
        <v/>
      </c>
    </row>
    <row r="503" spans="1:7" x14ac:dyDescent="0.2">
      <c r="A503" s="37" t="str">
        <f ca="1">IF(Testitaulu_Testtabell!$B$2="","",IF(Testitaulu_Testtabell!A507="","",IF(Asetukset!$B$26=(MID(CELL("filename",A502),FIND("]",CELL("filename",A502))+1,255)),Testitaulu_Testtabell!A507,"")))</f>
        <v/>
      </c>
      <c r="B503" s="19" t="str">
        <f ca="1">IF(Testitaulu_Testtabell!$B$2="","",IF(Testitaulu_Testtabell!B507="","",IF(Asetukset!$B$26=(MID(CELL("filename",B502),FIND("]",CELL("filename",B502))+1,255)),Testitaulu_Testtabell!B507,"")))</f>
        <v/>
      </c>
      <c r="C503" s="38" t="str">
        <f ca="1">IF(Testitaulu_Testtabell!$B$2="","",IF(Testitaulu_Testtabell!C507="","",IF(Asetukset!$B$26=(MID(CELL("filename",C502),FIND("]",CELL("filename",C502))+1,255)),Testitaulu_Testtabell!C507,"")))</f>
        <v/>
      </c>
      <c r="D503" s="19" t="str">
        <f>IF(Aloitus_Start!$D$1="","",IF(B503="","",IF(C503="","",C503-B503)))</f>
        <v/>
      </c>
      <c r="E503" s="45" t="str">
        <f>IF(Aloitus_Start!$D$1="","",IF(B503="","",IF(B503=0,"",IF(B503=" ","",IF(C503="","",(C503/B503)-1)))))</f>
        <v/>
      </c>
      <c r="F503" s="19" t="str">
        <f ca="1">IF($A$3="","",IF(Aloitus_Start!$D$1="","",IF(B503="",IF(Aloitus_Start!$D$1="Suomi","Tieto puuttuu : "&amp;$A503,IF(Aloitus_Start!$D$1="Svenska","Information saknas : "&amp;$A503)),"")))</f>
        <v/>
      </c>
      <c r="G503" s="19" t="str">
        <f ca="1">IF($A$3="","",IF(Aloitus_Start!$D$1="","",IF(C503="",IF(Aloitus_Start!$D$1="Suomi","Tieto puuttuu : "&amp;$A503,IF(Aloitus_Start!$D$1="Svenska","Information saknas : "&amp;$A503)),"")))</f>
        <v/>
      </c>
    </row>
    <row r="504" spans="1:7" x14ac:dyDescent="0.2">
      <c r="A504" s="37" t="str">
        <f ca="1">IF(Testitaulu_Testtabell!$B$2="","",IF(Testitaulu_Testtabell!A508="","",IF(Asetukset!$B$26=(MID(CELL("filename",A503),FIND("]",CELL("filename",A503))+1,255)),Testitaulu_Testtabell!A508,"")))</f>
        <v/>
      </c>
      <c r="B504" s="19" t="str">
        <f ca="1">IF(Testitaulu_Testtabell!$B$2="","",IF(Testitaulu_Testtabell!B508="","",IF(Asetukset!$B$26=(MID(CELL("filename",B503),FIND("]",CELL("filename",B503))+1,255)),Testitaulu_Testtabell!B508,"")))</f>
        <v/>
      </c>
      <c r="C504" s="38" t="str">
        <f ca="1">IF(Testitaulu_Testtabell!$B$2="","",IF(Testitaulu_Testtabell!C508="","",IF(Asetukset!$B$26=(MID(CELL("filename",C503),FIND("]",CELL("filename",C503))+1,255)),Testitaulu_Testtabell!C508,"")))</f>
        <v/>
      </c>
      <c r="D504" s="19" t="str">
        <f>IF(Aloitus_Start!$D$1="","",IF(B504="","",IF(C504="","",C504-B504)))</f>
        <v/>
      </c>
      <c r="E504" s="45" t="str">
        <f>IF(Aloitus_Start!$D$1="","",IF(B504="","",IF(B504=0,"",IF(B504=" ","",IF(C504="","",(C504/B504)-1)))))</f>
        <v/>
      </c>
      <c r="F504" s="19" t="str">
        <f ca="1">IF($A$3="","",IF(Aloitus_Start!$D$1="","",IF(B504="",IF(Aloitus_Start!$D$1="Suomi","Tieto puuttuu : "&amp;$A504,IF(Aloitus_Start!$D$1="Svenska","Information saknas : "&amp;$A504)),"")))</f>
        <v/>
      </c>
      <c r="G504" s="19" t="str">
        <f ca="1">IF($A$3="","",IF(Aloitus_Start!$D$1="","",IF(C504="",IF(Aloitus_Start!$D$1="Suomi","Tieto puuttuu : "&amp;$A504,IF(Aloitus_Start!$D$1="Svenska","Information saknas : "&amp;$A504)),"")))</f>
        <v/>
      </c>
    </row>
    <row r="505" spans="1:7" x14ac:dyDescent="0.2">
      <c r="A505" s="37" t="str">
        <f ca="1">IF(Testitaulu_Testtabell!$B$2="","",IF(Testitaulu_Testtabell!A509="","",IF(Asetukset!$B$26=(MID(CELL("filename",A504),FIND("]",CELL("filename",A504))+1,255)),Testitaulu_Testtabell!A509,"")))</f>
        <v/>
      </c>
      <c r="B505" s="19" t="str">
        <f ca="1">IF(Testitaulu_Testtabell!$B$2="","",IF(Testitaulu_Testtabell!B509="","",IF(Asetukset!$B$26=(MID(CELL("filename",B504),FIND("]",CELL("filename",B504))+1,255)),Testitaulu_Testtabell!B509,"")))</f>
        <v/>
      </c>
      <c r="C505" s="38" t="str">
        <f ca="1">IF(Testitaulu_Testtabell!$B$2="","",IF(Testitaulu_Testtabell!C509="","",IF(Asetukset!$B$26=(MID(CELL("filename",C504),FIND("]",CELL("filename",C504))+1,255)),Testitaulu_Testtabell!C509,"")))</f>
        <v/>
      </c>
      <c r="D505" s="19" t="str">
        <f>IF(Aloitus_Start!$D$1="","",IF(B505="","",IF(C505="","",C505-B505)))</f>
        <v/>
      </c>
      <c r="E505" s="45" t="str">
        <f>IF(Aloitus_Start!$D$1="","",IF(B505="","",IF(B505=0,"",IF(B505=" ","",IF(C505="","",(C505/B505)-1)))))</f>
        <v/>
      </c>
      <c r="F505" s="19" t="str">
        <f ca="1">IF($A$3="","",IF(Aloitus_Start!$D$1="","",IF(B505="",IF(Aloitus_Start!$D$1="Suomi","Tieto puuttuu : "&amp;$A505,IF(Aloitus_Start!$D$1="Svenska","Information saknas : "&amp;$A505)),"")))</f>
        <v/>
      </c>
      <c r="G505" s="19" t="str">
        <f ca="1">IF($A$3="","",IF(Aloitus_Start!$D$1="","",IF(C505="",IF(Aloitus_Start!$D$1="Suomi","Tieto puuttuu : "&amp;$A505,IF(Aloitus_Start!$D$1="Svenska","Information saknas : "&amp;$A505)),"")))</f>
        <v/>
      </c>
    </row>
    <row r="506" spans="1:7" x14ac:dyDescent="0.2">
      <c r="A506" s="37" t="str">
        <f ca="1">IF(Testitaulu_Testtabell!$B$2="","",IF(Testitaulu_Testtabell!A510="","",IF(Asetukset!$B$26=(MID(CELL("filename",A505),FIND("]",CELL("filename",A505))+1,255)),Testitaulu_Testtabell!A510,"")))</f>
        <v/>
      </c>
      <c r="B506" s="19" t="str">
        <f ca="1">IF(Testitaulu_Testtabell!$B$2="","",IF(Testitaulu_Testtabell!B510="","",IF(Asetukset!$B$26=(MID(CELL("filename",B505),FIND("]",CELL("filename",B505))+1,255)),Testitaulu_Testtabell!B510,"")))</f>
        <v/>
      </c>
      <c r="C506" s="38" t="str">
        <f ca="1">IF(Testitaulu_Testtabell!$B$2="","",IF(Testitaulu_Testtabell!C510="","",IF(Asetukset!$B$26=(MID(CELL("filename",C505),FIND("]",CELL("filename",C505))+1,255)),Testitaulu_Testtabell!C510,"")))</f>
        <v/>
      </c>
      <c r="D506" s="19" t="str">
        <f>IF(Aloitus_Start!$D$1="","",IF(B506="","",IF(C506="","",C506-B506)))</f>
        <v/>
      </c>
      <c r="E506" s="45" t="str">
        <f>IF(Aloitus_Start!$D$1="","",IF(B506="","",IF(B506=0,"",IF(B506=" ","",IF(C506="","",(C506/B506)-1)))))</f>
        <v/>
      </c>
      <c r="F506" s="19" t="str">
        <f ca="1">IF($A$3="","",IF(Aloitus_Start!$D$1="","",IF(B506="",IF(Aloitus_Start!$D$1="Suomi","Tieto puuttuu : "&amp;$A506,IF(Aloitus_Start!$D$1="Svenska","Information saknas : "&amp;$A506)),"")))</f>
        <v/>
      </c>
      <c r="G506" s="19" t="str">
        <f ca="1">IF($A$3="","",IF(Aloitus_Start!$D$1="","",IF(C506="",IF(Aloitus_Start!$D$1="Suomi","Tieto puuttuu : "&amp;$A506,IF(Aloitus_Start!$D$1="Svenska","Information saknas : "&amp;$A506)),"")))</f>
        <v/>
      </c>
    </row>
    <row r="507" spans="1:7" x14ac:dyDescent="0.2">
      <c r="A507" s="37" t="str">
        <f ca="1">IF(Testitaulu_Testtabell!$B$2="","",IF(Testitaulu_Testtabell!A511="","",IF(Asetukset!$B$26=(MID(CELL("filename",A506),FIND("]",CELL("filename",A506))+1,255)),Testitaulu_Testtabell!A511,"")))</f>
        <v/>
      </c>
      <c r="B507" s="19" t="str">
        <f ca="1">IF(Testitaulu_Testtabell!$B$2="","",IF(Testitaulu_Testtabell!B511="","",IF(Asetukset!$B$26=(MID(CELL("filename",B506),FIND("]",CELL("filename",B506))+1,255)),Testitaulu_Testtabell!B511,"")))</f>
        <v/>
      </c>
      <c r="C507" s="38" t="str">
        <f ca="1">IF(Testitaulu_Testtabell!$B$2="","",IF(Testitaulu_Testtabell!C511="","",IF(Asetukset!$B$26=(MID(CELL("filename",C506),FIND("]",CELL("filename",C506))+1,255)),Testitaulu_Testtabell!C511,"")))</f>
        <v/>
      </c>
      <c r="D507" s="19" t="str">
        <f>IF(Aloitus_Start!$D$1="","",IF(B507="","",IF(C507="","",C507-B507)))</f>
        <v/>
      </c>
      <c r="E507" s="45" t="str">
        <f>IF(Aloitus_Start!$D$1="","",IF(B507="","",IF(B507=0,"",IF(B507=" ","",IF(C507="","",(C507/B507)-1)))))</f>
        <v/>
      </c>
      <c r="F507" s="19" t="str">
        <f ca="1">IF($A$3="","",IF(Aloitus_Start!$D$1="","",IF(B507="",IF(Aloitus_Start!$D$1="Suomi","Tieto puuttuu : "&amp;$A507,IF(Aloitus_Start!$D$1="Svenska","Information saknas : "&amp;$A507)),"")))</f>
        <v/>
      </c>
      <c r="G507" s="19" t="str">
        <f ca="1">IF($A$3="","",IF(Aloitus_Start!$D$1="","",IF(C507="",IF(Aloitus_Start!$D$1="Suomi","Tieto puuttuu : "&amp;$A507,IF(Aloitus_Start!$D$1="Svenska","Information saknas : "&amp;$A507)),"")))</f>
        <v/>
      </c>
    </row>
    <row r="508" spans="1:7" x14ac:dyDescent="0.2">
      <c r="A508" s="37" t="str">
        <f ca="1">IF(Testitaulu_Testtabell!$B$2="","",IF(Testitaulu_Testtabell!A512="","",IF(Asetukset!$B$26=(MID(CELL("filename",A507),FIND("]",CELL("filename",A507))+1,255)),Testitaulu_Testtabell!A512,"")))</f>
        <v/>
      </c>
      <c r="B508" s="19" t="str">
        <f ca="1">IF(Testitaulu_Testtabell!$B$2="","",IF(Testitaulu_Testtabell!B512="","",IF(Asetukset!$B$26=(MID(CELL("filename",B507),FIND("]",CELL("filename",B507))+1,255)),Testitaulu_Testtabell!B512,"")))</f>
        <v/>
      </c>
      <c r="C508" s="38" t="str">
        <f ca="1">IF(Testitaulu_Testtabell!$B$2="","",IF(Testitaulu_Testtabell!C512="","",IF(Asetukset!$B$26=(MID(CELL("filename",C507),FIND("]",CELL("filename",C507))+1,255)),Testitaulu_Testtabell!C512,"")))</f>
        <v/>
      </c>
      <c r="D508" s="19" t="str">
        <f>IF(Aloitus_Start!$D$1="","",IF(B508="","",IF(C508="","",C508-B508)))</f>
        <v/>
      </c>
      <c r="E508" s="45" t="str">
        <f>IF(Aloitus_Start!$D$1="","",IF(B508="","",IF(B508=0,"",IF(B508=" ","",IF(C508="","",(C508/B508)-1)))))</f>
        <v/>
      </c>
      <c r="F508" s="19" t="str">
        <f ca="1">IF($A$3="","",IF(Aloitus_Start!$D$1="","",IF(B508="",IF(Aloitus_Start!$D$1="Suomi","Tieto puuttuu : "&amp;$A508,IF(Aloitus_Start!$D$1="Svenska","Information saknas : "&amp;$A508)),"")))</f>
        <v/>
      </c>
      <c r="G508" s="19" t="str">
        <f ca="1">IF($A$3="","",IF(Aloitus_Start!$D$1="","",IF(C508="",IF(Aloitus_Start!$D$1="Suomi","Tieto puuttuu : "&amp;$A508,IF(Aloitus_Start!$D$1="Svenska","Information saknas : "&amp;$A508)),"")))</f>
        <v/>
      </c>
    </row>
    <row r="509" spans="1:7" x14ac:dyDescent="0.2">
      <c r="A509" s="37" t="str">
        <f ca="1">IF(Testitaulu_Testtabell!$B$2="","",IF(Testitaulu_Testtabell!A513="","",IF(Asetukset!$B$26=(MID(CELL("filename",A508),FIND("]",CELL("filename",A508))+1,255)),Testitaulu_Testtabell!A513,"")))</f>
        <v/>
      </c>
      <c r="B509" s="19" t="str">
        <f ca="1">IF(Testitaulu_Testtabell!$B$2="","",IF(Testitaulu_Testtabell!B513="","",IF(Asetukset!$B$26=(MID(CELL("filename",B508),FIND("]",CELL("filename",B508))+1,255)),Testitaulu_Testtabell!B513,"")))</f>
        <v/>
      </c>
      <c r="C509" s="38" t="str">
        <f ca="1">IF(Testitaulu_Testtabell!$B$2="","",IF(Testitaulu_Testtabell!C513="","",IF(Asetukset!$B$26=(MID(CELL("filename",C508),FIND("]",CELL("filename",C508))+1,255)),Testitaulu_Testtabell!C513,"")))</f>
        <v/>
      </c>
      <c r="D509" s="19" t="str">
        <f>IF(Aloitus_Start!$D$1="","",IF(B509="","",IF(C509="","",C509-B509)))</f>
        <v/>
      </c>
      <c r="E509" s="45" t="str">
        <f>IF(Aloitus_Start!$D$1="","",IF(B509="","",IF(B509=0,"",IF(B509=" ","",IF(C509="","",(C509/B509)-1)))))</f>
        <v/>
      </c>
      <c r="F509" s="19" t="str">
        <f ca="1">IF($A$3="","",IF(Aloitus_Start!$D$1="","",IF(B509="",IF(Aloitus_Start!$D$1="Suomi","Tieto puuttuu : "&amp;$A509,IF(Aloitus_Start!$D$1="Svenska","Information saknas : "&amp;$A509)),"")))</f>
        <v/>
      </c>
      <c r="G509" s="19" t="str">
        <f ca="1">IF($A$3="","",IF(Aloitus_Start!$D$1="","",IF(C509="",IF(Aloitus_Start!$D$1="Suomi","Tieto puuttuu : "&amp;$A509,IF(Aloitus_Start!$D$1="Svenska","Information saknas : "&amp;$A509)),"")))</f>
        <v/>
      </c>
    </row>
    <row r="510" spans="1:7" x14ac:dyDescent="0.2">
      <c r="A510" s="37" t="str">
        <f ca="1">IF(Testitaulu_Testtabell!$B$2="","",IF(Testitaulu_Testtabell!A514="","",IF(Asetukset!$B$26=(MID(CELL("filename",A509),FIND("]",CELL("filename",A509))+1,255)),Testitaulu_Testtabell!A514,"")))</f>
        <v/>
      </c>
      <c r="B510" s="19" t="str">
        <f ca="1">IF(Testitaulu_Testtabell!$B$2="","",IF(Testitaulu_Testtabell!B514="","",IF(Asetukset!$B$26=(MID(CELL("filename",B509),FIND("]",CELL("filename",B509))+1,255)),Testitaulu_Testtabell!B514,"")))</f>
        <v/>
      </c>
      <c r="C510" s="38" t="str">
        <f ca="1">IF(Testitaulu_Testtabell!$B$2="","",IF(Testitaulu_Testtabell!C514="","",IF(Asetukset!$B$26=(MID(CELL("filename",C509),FIND("]",CELL("filename",C509))+1,255)),Testitaulu_Testtabell!C514,"")))</f>
        <v/>
      </c>
      <c r="D510" s="19" t="str">
        <f>IF(Aloitus_Start!$D$1="","",IF(B510="","",IF(C510="","",C510-B510)))</f>
        <v/>
      </c>
      <c r="E510" s="45" t="str">
        <f>IF(Aloitus_Start!$D$1="","",IF(B510="","",IF(B510=0,"",IF(B510=" ","",IF(C510="","",(C510/B510)-1)))))</f>
        <v/>
      </c>
      <c r="F510" s="19" t="str">
        <f ca="1">IF($A$3="","",IF(Aloitus_Start!$D$1="","",IF(B510="",IF(Aloitus_Start!$D$1="Suomi","Tieto puuttuu : "&amp;$A510,IF(Aloitus_Start!$D$1="Svenska","Information saknas : "&amp;$A510)),"")))</f>
        <v/>
      </c>
      <c r="G510" s="19" t="str">
        <f ca="1">IF($A$3="","",IF(Aloitus_Start!$D$1="","",IF(C510="",IF(Aloitus_Start!$D$1="Suomi","Tieto puuttuu : "&amp;$A510,IF(Aloitus_Start!$D$1="Svenska","Information saknas : "&amp;$A510)),"")))</f>
        <v/>
      </c>
    </row>
    <row r="511" spans="1:7" x14ac:dyDescent="0.2">
      <c r="A511" s="37" t="str">
        <f ca="1">IF(Testitaulu_Testtabell!$B$2="","",IF(Testitaulu_Testtabell!A515="","",IF(Asetukset!$B$26=(MID(CELL("filename",A510),FIND("]",CELL("filename",A510))+1,255)),Testitaulu_Testtabell!A515,"")))</f>
        <v/>
      </c>
      <c r="B511" s="19" t="str">
        <f ca="1">IF(Testitaulu_Testtabell!$B$2="","",IF(Testitaulu_Testtabell!B515="","",IF(Asetukset!$B$26=(MID(CELL("filename",B510),FIND("]",CELL("filename",B510))+1,255)),Testitaulu_Testtabell!B515,"")))</f>
        <v/>
      </c>
      <c r="C511" s="38" t="str">
        <f ca="1">IF(Testitaulu_Testtabell!$B$2="","",IF(Testitaulu_Testtabell!C515="","",IF(Asetukset!$B$26=(MID(CELL("filename",C510),FIND("]",CELL("filename",C510))+1,255)),Testitaulu_Testtabell!C515,"")))</f>
        <v/>
      </c>
      <c r="D511" s="19" t="str">
        <f>IF(Aloitus_Start!$D$1="","",IF(B511="","",IF(C511="","",C511-B511)))</f>
        <v/>
      </c>
      <c r="E511" s="45" t="str">
        <f>IF(Aloitus_Start!$D$1="","",IF(B511="","",IF(B511=0,"",IF(B511=" ","",IF(C511="","",(C511/B511)-1)))))</f>
        <v/>
      </c>
      <c r="F511" s="19" t="str">
        <f ca="1">IF($A$3="","",IF(Aloitus_Start!$D$1="","",IF(B511="",IF(Aloitus_Start!$D$1="Suomi","Tieto puuttuu : "&amp;$A511,IF(Aloitus_Start!$D$1="Svenska","Information saknas : "&amp;$A511)),"")))</f>
        <v/>
      </c>
      <c r="G511" s="19" t="str">
        <f ca="1">IF($A$3="","",IF(Aloitus_Start!$D$1="","",IF(C511="",IF(Aloitus_Start!$D$1="Suomi","Tieto puuttuu : "&amp;$A511,IF(Aloitus_Start!$D$1="Svenska","Information saknas : "&amp;$A511)),"")))</f>
        <v/>
      </c>
    </row>
    <row r="512" spans="1:7" x14ac:dyDescent="0.2">
      <c r="A512" s="37" t="str">
        <f ca="1">IF(Testitaulu_Testtabell!$B$2="","",IF(Testitaulu_Testtabell!A516="","",IF(Asetukset!$B$26=(MID(CELL("filename",A511),FIND("]",CELL("filename",A511))+1,255)),Testitaulu_Testtabell!A516,"")))</f>
        <v/>
      </c>
      <c r="B512" s="19" t="str">
        <f ca="1">IF(Testitaulu_Testtabell!$B$2="","",IF(Testitaulu_Testtabell!B516="","",IF(Asetukset!$B$26=(MID(CELL("filename",B511),FIND("]",CELL("filename",B511))+1,255)),Testitaulu_Testtabell!B516,"")))</f>
        <v/>
      </c>
      <c r="C512" s="38" t="str">
        <f ca="1">IF(Testitaulu_Testtabell!$B$2="","",IF(Testitaulu_Testtabell!C516="","",IF(Asetukset!$B$26=(MID(CELL("filename",C511),FIND("]",CELL("filename",C511))+1,255)),Testitaulu_Testtabell!C516,"")))</f>
        <v/>
      </c>
      <c r="D512" s="19" t="str">
        <f>IF(Aloitus_Start!$D$1="","",IF(B512="","",IF(C512="","",C512-B512)))</f>
        <v/>
      </c>
      <c r="E512" s="45" t="str">
        <f>IF(Aloitus_Start!$D$1="","",IF(B512="","",IF(B512=0,"",IF(B512=" ","",IF(C512="","",(C512/B512)-1)))))</f>
        <v/>
      </c>
      <c r="F512" s="19" t="str">
        <f ca="1">IF($A$3="","",IF(Aloitus_Start!$D$1="","",IF(B512="",IF(Aloitus_Start!$D$1="Suomi","Tieto puuttuu : "&amp;$A512,IF(Aloitus_Start!$D$1="Svenska","Information saknas : "&amp;$A512)),"")))</f>
        <v/>
      </c>
      <c r="G512" s="19" t="str">
        <f ca="1">IF($A$3="","",IF(Aloitus_Start!$D$1="","",IF(C512="",IF(Aloitus_Start!$D$1="Suomi","Tieto puuttuu : "&amp;$A512,IF(Aloitus_Start!$D$1="Svenska","Information saknas : "&amp;$A512)),"")))</f>
        <v/>
      </c>
    </row>
    <row r="513" spans="1:7" x14ac:dyDescent="0.2">
      <c r="A513" s="37" t="str">
        <f ca="1">IF(Testitaulu_Testtabell!$B$2="","",IF(Testitaulu_Testtabell!A517="","",IF(Asetukset!$B$26=(MID(CELL("filename",A512),FIND("]",CELL("filename",A512))+1,255)),Testitaulu_Testtabell!A517,"")))</f>
        <v/>
      </c>
      <c r="B513" s="19" t="str">
        <f ca="1">IF(Testitaulu_Testtabell!$B$2="","",IF(Testitaulu_Testtabell!B517="","",IF(Asetukset!$B$26=(MID(CELL("filename",B512),FIND("]",CELL("filename",B512))+1,255)),Testitaulu_Testtabell!B517,"")))</f>
        <v/>
      </c>
      <c r="C513" s="38" t="str">
        <f ca="1">IF(Testitaulu_Testtabell!$B$2="","",IF(Testitaulu_Testtabell!C517="","",IF(Asetukset!$B$26=(MID(CELL("filename",C512),FIND("]",CELL("filename",C512))+1,255)),Testitaulu_Testtabell!C517,"")))</f>
        <v/>
      </c>
      <c r="G513" s="19"/>
    </row>
    <row r="514" spans="1:7" x14ac:dyDescent="0.2">
      <c r="A514" s="37" t="str">
        <f ca="1">IF(Testitaulu_Testtabell!$B$2="","",IF(Testitaulu_Testtabell!A518="","",IF(Asetukset!$B$26=(MID(CELL("filename",A513),FIND("]",CELL("filename",A513))+1,255)),Testitaulu_Testtabell!A518,"")))</f>
        <v/>
      </c>
      <c r="B514" s="19" t="str">
        <f ca="1">IF(Testitaulu_Testtabell!$B$2="","",IF(Testitaulu_Testtabell!B518="","",IF(Asetukset!$B$26=(MID(CELL("filename",B513),FIND("]",CELL("filename",B513))+1,255)),Testitaulu_Testtabell!B518,"")))</f>
        <v/>
      </c>
      <c r="C514" s="38" t="str">
        <f ca="1">IF(Testitaulu_Testtabell!$B$2="","",IF(Testitaulu_Testtabell!C518="","",IF(Asetukset!$B$26=(MID(CELL("filename",C513),FIND("]",CELL("filename",C513))+1,255)),Testitaulu_Testtabell!C518,"")))</f>
        <v/>
      </c>
      <c r="D514" s="19" t="str">
        <f>IF(Aloitus_Start!$D$1="","",IF(B514="","",IF(C514="","",C514-B514)))</f>
        <v/>
      </c>
      <c r="E514" s="45" t="str">
        <f>IF(Aloitus_Start!$D$1="","",IF(B514="","",IF(B514=0,"",IF(B514=" ","",IF(C514="","",(C514/B514)-1)))))</f>
        <v/>
      </c>
      <c r="F514" s="19" t="str">
        <f ca="1">IF($A$3="","",IF(Aloitus_Start!$D$1="","",IF(B514="",IF(Aloitus_Start!$D$1="Suomi","Tieto puuttuu : "&amp;$A514,IF(Aloitus_Start!$D$1="Svenska","Information saknas : "&amp;$A514)),"")))</f>
        <v/>
      </c>
      <c r="G514" s="19" t="str">
        <f ca="1">IF($A$3="","",IF(Aloitus_Start!$D$1="","",IF(C514="",IF(Aloitus_Start!$D$1="Suomi","Tieto puuttuu : "&amp;$A514,IF(Aloitus_Start!$D$1="Svenska","Information saknas : "&amp;$A514)),"")))</f>
        <v/>
      </c>
    </row>
    <row r="515" spans="1:7" x14ac:dyDescent="0.2">
      <c r="A515" s="37" t="str">
        <f ca="1">IF(Testitaulu_Testtabell!$B$2="","",IF(Testitaulu_Testtabell!A519="","",IF(Asetukset!$B$26=(MID(CELL("filename",A514),FIND("]",CELL("filename",A514))+1,255)),Testitaulu_Testtabell!A519,"")))</f>
        <v/>
      </c>
      <c r="B515" s="19" t="str">
        <f ca="1">IF(Testitaulu_Testtabell!$B$2="","",IF(Testitaulu_Testtabell!B519="","",IF(Asetukset!$B$26=(MID(CELL("filename",B514),FIND("]",CELL("filename",B514))+1,255)),Testitaulu_Testtabell!B519,"")))</f>
        <v/>
      </c>
      <c r="C515" s="38" t="str">
        <f ca="1">IF(Testitaulu_Testtabell!$B$2="","",IF(Testitaulu_Testtabell!C519="","",IF(Asetukset!$B$26=(MID(CELL("filename",C514),FIND("]",CELL("filename",C514))+1,255)),Testitaulu_Testtabell!C519,"")))</f>
        <v/>
      </c>
      <c r="D515" s="19" t="str">
        <f>IF(Aloitus_Start!$D$1="","",IF(B515="","",IF(C515="","",C515-B515)))</f>
        <v/>
      </c>
      <c r="E515" s="45" t="str">
        <f>IF(Aloitus_Start!$D$1="","",IF(B515="","",IF(B515=0,"",IF(B515=" ","",IF(C515="","",(C515/B515)-1)))))</f>
        <v/>
      </c>
      <c r="F515" s="19" t="str">
        <f ca="1">IF($A$3="","",IF(Aloitus_Start!$D$1="","",IF(B515="",IF(Aloitus_Start!$D$1="Suomi","Tieto puuttuu : "&amp;$A515,IF(Aloitus_Start!$D$1="Svenska","Information saknas : "&amp;$A515)),"")))</f>
        <v/>
      </c>
      <c r="G515" s="19" t="str">
        <f ca="1">IF($A$3="","",IF(Aloitus_Start!$D$1="","",IF(C515="",IF(Aloitus_Start!$D$1="Suomi","Tieto puuttuu : "&amp;$A515,IF(Aloitus_Start!$D$1="Svenska","Information saknas : "&amp;$A515)),"")))</f>
        <v/>
      </c>
    </row>
    <row r="516" spans="1:7" x14ac:dyDescent="0.2">
      <c r="A516" s="37" t="str">
        <f ca="1">IF(Testitaulu_Testtabell!$B$2="","",IF(Testitaulu_Testtabell!A520="","",IF(Asetukset!$B$26=(MID(CELL("filename",A515),FIND("]",CELL("filename",A515))+1,255)),Testitaulu_Testtabell!A520,"")))</f>
        <v/>
      </c>
      <c r="B516" s="19" t="str">
        <f ca="1">IF(Testitaulu_Testtabell!$B$2="","",IF(Testitaulu_Testtabell!B520="","",IF(Asetukset!$B$26=(MID(CELL("filename",B515),FIND("]",CELL("filename",B515))+1,255)),Testitaulu_Testtabell!B520,"")))</f>
        <v/>
      </c>
      <c r="C516" s="38" t="str">
        <f ca="1">IF(Testitaulu_Testtabell!$B$2="","",IF(Testitaulu_Testtabell!C520="","",IF(Asetukset!$B$26=(MID(CELL("filename",C515),FIND("]",CELL("filename",C515))+1,255)),Testitaulu_Testtabell!C520,"")))</f>
        <v/>
      </c>
      <c r="F516" s="19" t="str">
        <f ca="1">IF($A$3="","",IF(Aloitus_Start!$D$1="","",IF(B516="",IF(Aloitus_Start!$D$1="Suomi","Tieto puuttuu : "&amp;$A516,IF(Aloitus_Start!$D$1="Svenska","Information saknas : "&amp;$A516)),"")))</f>
        <v/>
      </c>
      <c r="G516" s="19" t="str">
        <f ca="1">IF($A$3="","",IF(Aloitus_Start!$D$1="","",IF(C516="",IF(Aloitus_Start!$D$1="Suomi","Tieto puuttuu : "&amp;$A516,IF(Aloitus_Start!$D$1="Svenska","Information saknas : "&amp;$A516)),"")))</f>
        <v/>
      </c>
    </row>
    <row r="517" spans="1:7" x14ac:dyDescent="0.2">
      <c r="A517" s="37" t="str">
        <f ca="1">IF(Testitaulu_Testtabell!$B$2="","",IF(Testitaulu_Testtabell!A521="","",IF(Asetukset!$B$26=(MID(CELL("filename",A516),FIND("]",CELL("filename",A516))+1,255)),Testitaulu_Testtabell!A521,"")))</f>
        <v/>
      </c>
      <c r="B517" s="19" t="str">
        <f ca="1">IF(Testitaulu_Testtabell!$B$2="","",IF(Testitaulu_Testtabell!B521="","",IF(Asetukset!$B$26=(MID(CELL("filename",B516),FIND("]",CELL("filename",B516))+1,255)),Testitaulu_Testtabell!B521,"")))</f>
        <v/>
      </c>
      <c r="C517" s="38" t="str">
        <f ca="1">IF(Testitaulu_Testtabell!$B$2="","",IF(Testitaulu_Testtabell!C521="","",IF(Asetukset!$B$26=(MID(CELL("filename",C516),FIND("]",CELL("filename",C516))+1,255)),Testitaulu_Testtabell!C521,"")))</f>
        <v/>
      </c>
      <c r="D517" s="19" t="str">
        <f>IF(Aloitus_Start!$D$1="","",IF(B517="","",IF(C517="","",C517-B517)))</f>
        <v/>
      </c>
      <c r="E517" s="45" t="str">
        <f>IF(Aloitus_Start!$D$1="","",IF(B517="","",IF(B517=0,"",IF(B517=" ","",IF(C517="","",(C517/B517)-1)))))</f>
        <v/>
      </c>
      <c r="F517" s="19" t="str">
        <f ca="1">IF($A$3="","",IF(Aloitus_Start!$D$1="","",IF(B517="",IF(Aloitus_Start!$D$1="Suomi","Tieto puuttuu : "&amp;$A517,IF(Aloitus_Start!$D$1="Svenska","Information saknas : "&amp;$A517)),"")))</f>
        <v/>
      </c>
      <c r="G517" s="19" t="str">
        <f ca="1">IF($A$3="","",IF(Aloitus_Start!$D$1="","",IF(C517="",IF(Aloitus_Start!$D$1="Suomi","Tieto puuttuu : "&amp;$A517,IF(Aloitus_Start!$D$1="Svenska","Information saknas : "&amp;$A517)),"")))</f>
        <v/>
      </c>
    </row>
    <row r="518" spans="1:7" x14ac:dyDescent="0.2">
      <c r="A518" s="37" t="str">
        <f ca="1">IF(Testitaulu_Testtabell!$B$2="","",IF(Testitaulu_Testtabell!A522="","",IF(Asetukset!$B$26=(MID(CELL("filename",A517),FIND("]",CELL("filename",A517))+1,255)),Testitaulu_Testtabell!A522,"")))</f>
        <v/>
      </c>
      <c r="B518" s="19" t="str">
        <f ca="1">IF(Testitaulu_Testtabell!$B$2="","",IF(Testitaulu_Testtabell!B522="","",IF(Asetukset!$B$26=(MID(CELL("filename",B517),FIND("]",CELL("filename",B517))+1,255)),Testitaulu_Testtabell!B522,"")))</f>
        <v/>
      </c>
      <c r="C518" s="38" t="str">
        <f ca="1">IF(Testitaulu_Testtabell!$B$2="","",IF(Testitaulu_Testtabell!C522="","",IF(Asetukset!$B$26=(MID(CELL("filename",C517),FIND("]",CELL("filename",C517))+1,255)),Testitaulu_Testtabell!C522,"")))</f>
        <v/>
      </c>
      <c r="D518" s="19" t="str">
        <f>IF(Aloitus_Start!$D$1="","",IF(B518="","",IF(C518="","",C518-B518)))</f>
        <v/>
      </c>
      <c r="E518" s="45" t="str">
        <f>IF(Aloitus_Start!$D$1="","",IF(B518="","",IF(B518=0,"",IF(B518=" ","",IF(C518="","",(C518/B518)-1)))))</f>
        <v/>
      </c>
      <c r="F518" s="19" t="str">
        <f ca="1">IF($A$3="","",IF(Aloitus_Start!$D$1="","",IF(B518="",IF(Aloitus_Start!$D$1="Suomi","Tieto puuttuu : "&amp;$A518,IF(Aloitus_Start!$D$1="Svenska","Information saknas : "&amp;$A518)),"")))</f>
        <v/>
      </c>
      <c r="G518" s="19" t="str">
        <f ca="1">IF($A$3="","",IF(Aloitus_Start!$D$1="","",IF(C518="",IF(Aloitus_Start!$D$1="Suomi","Tieto puuttuu : "&amp;$A518,IF(Aloitus_Start!$D$1="Svenska","Information saknas : "&amp;$A518)),"")))</f>
        <v/>
      </c>
    </row>
    <row r="519" spans="1:7" x14ac:dyDescent="0.2">
      <c r="A519" s="37" t="str">
        <f ca="1">IF(Testitaulu_Testtabell!$B$2="","",IF(Testitaulu_Testtabell!A523="","",IF(Asetukset!$B$26=(MID(CELL("filename",A518),FIND("]",CELL("filename",A518))+1,255)),Testitaulu_Testtabell!A523,"")))</f>
        <v/>
      </c>
      <c r="B519" s="19" t="str">
        <f ca="1">IF(Testitaulu_Testtabell!$B$2="","",IF(Testitaulu_Testtabell!B523="","",IF(Asetukset!$B$26=(MID(CELL("filename",B518),FIND("]",CELL("filename",B518))+1,255)),Testitaulu_Testtabell!B523,"")))</f>
        <v/>
      </c>
      <c r="C519" s="38" t="str">
        <f ca="1">IF(Testitaulu_Testtabell!$B$2="","",IF(Testitaulu_Testtabell!C523="","",IF(Asetukset!$B$26=(MID(CELL("filename",C518),FIND("]",CELL("filename",C518))+1,255)),Testitaulu_Testtabell!C523,"")))</f>
        <v/>
      </c>
      <c r="D519" s="19" t="str">
        <f>IF(Aloitus_Start!$D$1="","",IF(B519="","",IF(C519="","",C519-B519)))</f>
        <v/>
      </c>
      <c r="E519" s="45" t="str">
        <f>IF(Aloitus_Start!$D$1="","",IF(B519="","",IF(B519=0,"",IF(B519=" ","",IF(C519="","",(C519/B519)-1)))))</f>
        <v/>
      </c>
      <c r="F519" s="19" t="str">
        <f ca="1">IF($A$3="","",IF(Aloitus_Start!$D$1="","",IF(B519="",IF(Aloitus_Start!$D$1="Suomi","Tieto puuttuu : "&amp;$A519,IF(Aloitus_Start!$D$1="Svenska","Information saknas : "&amp;$A519)),"")))</f>
        <v/>
      </c>
      <c r="G519" s="19" t="str">
        <f ca="1">IF($A$3="","",IF(Aloitus_Start!$D$1="","",IF(C519="",IF(Aloitus_Start!$D$1="Suomi","Tieto puuttuu : "&amp;$A519,IF(Aloitus_Start!$D$1="Svenska","Information saknas : "&amp;$A519)),"")))</f>
        <v/>
      </c>
    </row>
    <row r="520" spans="1:7" x14ac:dyDescent="0.2">
      <c r="A520" s="37" t="str">
        <f ca="1">IF(Testitaulu_Testtabell!$B$2="","",IF(Testitaulu_Testtabell!A524="","",IF(Asetukset!$B$26=(MID(CELL("filename",A519),FIND("]",CELL("filename",A519))+1,255)),Testitaulu_Testtabell!A524,"")))</f>
        <v/>
      </c>
      <c r="B520" s="19" t="str">
        <f ca="1">IF(Testitaulu_Testtabell!$B$2="","",IF(Testitaulu_Testtabell!B524="","",IF(Asetukset!$B$26=(MID(CELL("filename",B519),FIND("]",CELL("filename",B519))+1,255)),Testitaulu_Testtabell!B524,"")))</f>
        <v/>
      </c>
      <c r="C520" s="38" t="str">
        <f ca="1">IF(Testitaulu_Testtabell!$B$2="","",IF(Testitaulu_Testtabell!C524="","",IF(Asetukset!$B$26=(MID(CELL("filename",C519),FIND("]",CELL("filename",C519))+1,255)),Testitaulu_Testtabell!C524,"")))</f>
        <v/>
      </c>
      <c r="D520" s="19" t="str">
        <f>IF(Aloitus_Start!$D$1="","",IF(B520="","",IF(C520="","",C520-B520)))</f>
        <v/>
      </c>
      <c r="E520" s="45" t="str">
        <f>IF(Aloitus_Start!$D$1="","",IF(B520="","",IF(B520=0,"",IF(B520=" ","",IF(C520="","",(C520/B520)-1)))))</f>
        <v/>
      </c>
      <c r="F520" s="19" t="str">
        <f ca="1">IF($A$3="","",IF(Aloitus_Start!$D$1="","",IF(B520="",IF(Aloitus_Start!$D$1="Suomi","Tieto puuttuu : "&amp;$A520,IF(Aloitus_Start!$D$1="Svenska","Information saknas : "&amp;$A520)),"")))</f>
        <v/>
      </c>
      <c r="G520" s="19" t="str">
        <f ca="1">IF($A$3="","",IF(Aloitus_Start!$D$1="","",IF(C520="",IF(Aloitus_Start!$D$1="Suomi","Tieto puuttuu : "&amp;$A520,IF(Aloitus_Start!$D$1="Svenska","Information saknas : "&amp;$A520)),"")))</f>
        <v/>
      </c>
    </row>
    <row r="521" spans="1:7" x14ac:dyDescent="0.2">
      <c r="A521" s="37" t="str">
        <f ca="1">IF(Testitaulu_Testtabell!$B$2="","",IF(Testitaulu_Testtabell!A525="","",IF(Asetukset!$B$26=(MID(CELL("filename",A520),FIND("]",CELL("filename",A520))+1,255)),Testitaulu_Testtabell!A525,"")))</f>
        <v/>
      </c>
      <c r="B521" s="19" t="str">
        <f ca="1">IF(Testitaulu_Testtabell!$B$2="","",IF(Testitaulu_Testtabell!B525="","",IF(Asetukset!$B$26=(MID(CELL("filename",B520),FIND("]",CELL("filename",B520))+1,255)),Testitaulu_Testtabell!B525,"")))</f>
        <v/>
      </c>
      <c r="C521" s="38" t="str">
        <f ca="1">IF(Testitaulu_Testtabell!$B$2="","",IF(Testitaulu_Testtabell!C525="","",IF(Asetukset!$B$26=(MID(CELL("filename",C520),FIND("]",CELL("filename",C520))+1,255)),Testitaulu_Testtabell!C525,"")))</f>
        <v/>
      </c>
      <c r="D521" s="19" t="str">
        <f>IF(Aloitus_Start!$D$1="","",IF(B521="","",IF(C521="","",C521-B521)))</f>
        <v/>
      </c>
      <c r="E521" s="45" t="str">
        <f>IF(Aloitus_Start!$D$1="","",IF(B521="","",IF(B521=0,"",IF(B521=" ","",IF(C521="","",(C521/B521)-1)))))</f>
        <v/>
      </c>
      <c r="F521" s="19" t="str">
        <f ca="1">IF($A$3="","",IF(Aloitus_Start!$D$1="","",IF(B521="",IF(Aloitus_Start!$D$1="Suomi","Tieto puuttuu : "&amp;$A521,IF(Aloitus_Start!$D$1="Svenska","Information saknas : "&amp;$A521)),"")))</f>
        <v/>
      </c>
      <c r="G521" s="19" t="str">
        <f ca="1">IF($A$3="","",IF(Aloitus_Start!$D$1="","",IF(C521="",IF(Aloitus_Start!$D$1="Suomi","Tieto puuttuu : "&amp;$A521,IF(Aloitus_Start!$D$1="Svenska","Information saknas : "&amp;$A521)),"")))</f>
        <v/>
      </c>
    </row>
    <row r="522" spans="1:7" x14ac:dyDescent="0.2">
      <c r="A522" s="37" t="str">
        <f ca="1">IF(Testitaulu_Testtabell!$B$2="","",IF(Testitaulu_Testtabell!A526="","",IF(Asetukset!$B$26=(MID(CELL("filename",A521),FIND("]",CELL("filename",A521))+1,255)),Testitaulu_Testtabell!A526,"")))</f>
        <v/>
      </c>
      <c r="B522" s="19" t="str">
        <f ca="1">IF(Testitaulu_Testtabell!$B$2="","",IF(Testitaulu_Testtabell!B526="","",IF(Asetukset!$B$26=(MID(CELL("filename",B521),FIND("]",CELL("filename",B521))+1,255)),Testitaulu_Testtabell!B526,"")))</f>
        <v/>
      </c>
      <c r="C522" s="38" t="str">
        <f ca="1">IF(Testitaulu_Testtabell!$B$2="","",IF(Testitaulu_Testtabell!C526="","",IF(Asetukset!$B$26=(MID(CELL("filename",C521),FIND("]",CELL("filename",C521))+1,255)),Testitaulu_Testtabell!C526,"")))</f>
        <v/>
      </c>
      <c r="D522" s="19" t="str">
        <f>IF(Aloitus_Start!$D$1="","",IF(B522="","",IF(C522="","",C522-B522)))</f>
        <v/>
      </c>
      <c r="E522" s="45" t="str">
        <f>IF(Aloitus_Start!$D$1="","",IF(B522="","",IF(B522=0,"",IF(B522=" ","",IF(C522="","",(C522/B522)-1)))))</f>
        <v/>
      </c>
      <c r="F522" s="19" t="str">
        <f ca="1">IF($A$3="","",IF(Aloitus_Start!$D$1="","",IF(B522="",IF(Aloitus_Start!$D$1="Suomi","Tieto puuttuu : "&amp;$A522,IF(Aloitus_Start!$D$1="Svenska","Information saknas : "&amp;$A522)),"")))</f>
        <v/>
      </c>
      <c r="G522" s="19" t="str">
        <f ca="1">IF($A$3="","",IF(Aloitus_Start!$D$1="","",IF(C522="",IF(Aloitus_Start!$D$1="Suomi","Tieto puuttuu : "&amp;$A522,IF(Aloitus_Start!$D$1="Svenska","Information saknas : "&amp;$A522)),"")))</f>
        <v/>
      </c>
    </row>
    <row r="523" spans="1:7" x14ac:dyDescent="0.2">
      <c r="A523" s="37" t="str">
        <f ca="1">IF(Testitaulu_Testtabell!$B$2="","",IF(Testitaulu_Testtabell!A527="","",IF(Asetukset!$B$26=(MID(CELL("filename",A522),FIND("]",CELL("filename",A522))+1,255)),Testitaulu_Testtabell!A527,"")))</f>
        <v/>
      </c>
      <c r="B523" s="19" t="str">
        <f ca="1">IF(Testitaulu_Testtabell!$B$2="","",IF(Testitaulu_Testtabell!B527="","",IF(Asetukset!$B$26=(MID(CELL("filename",B522),FIND("]",CELL("filename",B522))+1,255)),Testitaulu_Testtabell!B527,"")))</f>
        <v/>
      </c>
      <c r="C523" s="38" t="str">
        <f ca="1">IF(Testitaulu_Testtabell!$B$2="","",IF(Testitaulu_Testtabell!C527="","",IF(Asetukset!$B$26=(MID(CELL("filename",C522),FIND("]",CELL("filename",C522))+1,255)),Testitaulu_Testtabell!C527,"")))</f>
        <v/>
      </c>
      <c r="D523" s="19" t="str">
        <f>IF(Aloitus_Start!$D$1="","",IF(B523="","",IF(C523="","",C523-B523)))</f>
        <v/>
      </c>
      <c r="E523" s="45" t="str">
        <f>IF(Aloitus_Start!$D$1="","",IF(B523="","",IF(B523=0,"",IF(B523=" ","",IF(C523="","",(C523/B523)-1)))))</f>
        <v/>
      </c>
      <c r="F523" s="19" t="str">
        <f ca="1">IF($A$3="","",IF(Aloitus_Start!$D$1="","",IF(B523="",IF(Aloitus_Start!$D$1="Suomi","Tieto puuttuu : "&amp;$A523,IF(Aloitus_Start!$D$1="Svenska","Information saknas : "&amp;$A523)),"")))</f>
        <v/>
      </c>
      <c r="G523" s="19" t="str">
        <f ca="1">IF($A$3="","",IF(Aloitus_Start!$D$1="","",IF(C523="",IF(Aloitus_Start!$D$1="Suomi","Tieto puuttuu : "&amp;$A523,IF(Aloitus_Start!$D$1="Svenska","Information saknas : "&amp;$A523)),"")))</f>
        <v/>
      </c>
    </row>
    <row r="524" spans="1:7" x14ac:dyDescent="0.2">
      <c r="A524" s="37" t="str">
        <f ca="1">IF(Testitaulu_Testtabell!$B$2="","",IF(Testitaulu_Testtabell!A528="","",IF(Asetukset!$B$26=(MID(CELL("filename",A523),FIND("]",CELL("filename",A523))+1,255)),Testitaulu_Testtabell!A528,"")))</f>
        <v/>
      </c>
      <c r="B524" s="19" t="str">
        <f ca="1">IF(Testitaulu_Testtabell!$B$2="","",IF(Testitaulu_Testtabell!B528="","",IF(Asetukset!$B$26=(MID(CELL("filename",B523),FIND("]",CELL("filename",B523))+1,255)),Testitaulu_Testtabell!B528,"")))</f>
        <v/>
      </c>
      <c r="C524" s="38" t="str">
        <f ca="1">IF(Testitaulu_Testtabell!$B$2="","",IF(Testitaulu_Testtabell!C528="","",IF(Asetukset!$B$26=(MID(CELL("filename",C523),FIND("]",CELL("filename",C523))+1,255)),Testitaulu_Testtabell!C528,"")))</f>
        <v/>
      </c>
      <c r="D524" s="19" t="str">
        <f>IF(Aloitus_Start!$D$1="","",IF(B524="","",IF(C524="","",C524-B524)))</f>
        <v/>
      </c>
      <c r="E524" s="45" t="str">
        <f>IF(Aloitus_Start!$D$1="","",IF(B524="","",IF(B524=0,"",IF(B524=" ","",IF(C524="","",(C524/B524)-1)))))</f>
        <v/>
      </c>
      <c r="F524" s="19" t="str">
        <f ca="1">IF($A$3="","",IF(Aloitus_Start!$D$1="","",IF(B524="",IF(Aloitus_Start!$D$1="Suomi","Tieto puuttuu : "&amp;$A524,IF(Aloitus_Start!$D$1="Svenska","Information saknas : "&amp;$A524)),"")))</f>
        <v/>
      </c>
      <c r="G524" s="19" t="str">
        <f ca="1">IF($A$3="","",IF(Aloitus_Start!$D$1="","",IF(C524="",IF(Aloitus_Start!$D$1="Suomi","Tieto puuttuu : "&amp;$A524,IF(Aloitus_Start!$D$1="Svenska","Information saknas : "&amp;$A524)),"")))</f>
        <v/>
      </c>
    </row>
    <row r="525" spans="1:7" x14ac:dyDescent="0.2">
      <c r="A525" s="37" t="str">
        <f ca="1">IF(Testitaulu_Testtabell!$B$2="","",IF(Testitaulu_Testtabell!A529="","",IF(Asetukset!$B$26=(MID(CELL("filename",A524),FIND("]",CELL("filename",A524))+1,255)),Testitaulu_Testtabell!A529,"")))</f>
        <v/>
      </c>
      <c r="B525" s="19" t="str">
        <f ca="1">IF(Testitaulu_Testtabell!$B$2="","",IF(Testitaulu_Testtabell!B529="","",IF(Asetukset!$B$26=(MID(CELL("filename",B524),FIND("]",CELL("filename",B524))+1,255)),Testitaulu_Testtabell!B529,"")))</f>
        <v/>
      </c>
      <c r="C525" s="38" t="str">
        <f ca="1">IF(Testitaulu_Testtabell!$B$2="","",IF(Testitaulu_Testtabell!C529="","",IF(Asetukset!$B$26=(MID(CELL("filename",C524),FIND("]",CELL("filename",C524))+1,255)),Testitaulu_Testtabell!C529,"")))</f>
        <v/>
      </c>
      <c r="D525" s="19" t="str">
        <f>IF(Aloitus_Start!$D$1="","",IF(B525="","",IF(C525="","",C525-B525)))</f>
        <v/>
      </c>
      <c r="E525" s="45" t="str">
        <f>IF(Aloitus_Start!$D$1="","",IF(B525="","",IF(B525=0,"",IF(B525=" ","",IF(C525="","",(C525/B525)-1)))))</f>
        <v/>
      </c>
      <c r="F525" s="19" t="str">
        <f ca="1">IF($A$3="","",IF(Aloitus_Start!$D$1="","",IF(B525="",IF(Aloitus_Start!$D$1="Suomi","Tieto puuttuu : "&amp;$A525,IF(Aloitus_Start!$D$1="Svenska","Information saknas : "&amp;$A525)),"")))</f>
        <v/>
      </c>
      <c r="G525" s="19" t="str">
        <f ca="1">IF($A$3="","",IF(Aloitus_Start!$D$1="","",IF(C525="",IF(Aloitus_Start!$D$1="Suomi","Tieto puuttuu : "&amp;$A525,IF(Aloitus_Start!$D$1="Svenska","Information saknas : "&amp;$A525)),"")))</f>
        <v/>
      </c>
    </row>
    <row r="526" spans="1:7" x14ac:dyDescent="0.2">
      <c r="A526" s="37" t="str">
        <f ca="1">IF(Testitaulu_Testtabell!$B$2="","",IF(Testitaulu_Testtabell!A530="","",IF(Asetukset!$B$26=(MID(CELL("filename",A525),FIND("]",CELL("filename",A525))+1,255)),Testitaulu_Testtabell!A530,"")))</f>
        <v/>
      </c>
      <c r="B526" s="19" t="str">
        <f ca="1">IF(Testitaulu_Testtabell!$B$2="","",IF(Testitaulu_Testtabell!B530="","",IF(Asetukset!$B$26=(MID(CELL("filename",B525),FIND("]",CELL("filename",B525))+1,255)),Testitaulu_Testtabell!B530,"")))</f>
        <v/>
      </c>
      <c r="C526" s="38" t="str">
        <f ca="1">IF(Testitaulu_Testtabell!$B$2="","",IF(Testitaulu_Testtabell!C530="","",IF(Asetukset!$B$26=(MID(CELL("filename",C525),FIND("]",CELL("filename",C525))+1,255)),Testitaulu_Testtabell!C530,"")))</f>
        <v/>
      </c>
      <c r="D526" s="19" t="str">
        <f>IF(Aloitus_Start!$D$1="","",IF(B526="","",IF(C526="","",C526-B526)))</f>
        <v/>
      </c>
      <c r="E526" s="45" t="str">
        <f>IF(Aloitus_Start!$D$1="","",IF(B526="","",IF(B526=0,"",IF(B526=" ","",IF(C526="","",(C526/B526)-1)))))</f>
        <v/>
      </c>
      <c r="F526" s="19" t="str">
        <f ca="1">IF($A$3="","",IF(Aloitus_Start!$D$1="","",IF(B526="",IF(Aloitus_Start!$D$1="Suomi","Tieto puuttuu : "&amp;$A526,IF(Aloitus_Start!$D$1="Svenska","Information saknas : "&amp;$A526)),"")))</f>
        <v/>
      </c>
      <c r="G526" s="19" t="str">
        <f ca="1">IF($A$3="","",IF(Aloitus_Start!$D$1="","",IF(C526="",IF(Aloitus_Start!$D$1="Suomi","Tieto puuttuu : "&amp;$A526,IF(Aloitus_Start!$D$1="Svenska","Information saknas : "&amp;$A526)),"")))</f>
        <v/>
      </c>
    </row>
    <row r="527" spans="1:7" x14ac:dyDescent="0.2">
      <c r="A527" s="37" t="str">
        <f ca="1">IF(Testitaulu_Testtabell!$B$2="","",IF(Testitaulu_Testtabell!A531="","",IF(Asetukset!$B$26=(MID(CELL("filename",A526),FIND("]",CELL("filename",A526))+1,255)),Testitaulu_Testtabell!A531,"")))</f>
        <v/>
      </c>
      <c r="B527" s="19" t="str">
        <f ca="1">IF(Testitaulu_Testtabell!$B$2="","",IF(Testitaulu_Testtabell!B531="","",IF(Asetukset!$B$26=(MID(CELL("filename",B526),FIND("]",CELL("filename",B526))+1,255)),Testitaulu_Testtabell!B531,"")))</f>
        <v/>
      </c>
      <c r="C527" s="38" t="str">
        <f ca="1">IF(Testitaulu_Testtabell!$B$2="","",IF(Testitaulu_Testtabell!C531="","",IF(Asetukset!$B$26=(MID(CELL("filename",C526),FIND("]",CELL("filename",C526))+1,255)),Testitaulu_Testtabell!C531,"")))</f>
        <v/>
      </c>
      <c r="D527" s="19" t="str">
        <f>IF(Aloitus_Start!$D$1="","",IF(B527="","",IF(C527="","",C527-B527)))</f>
        <v/>
      </c>
      <c r="E527" s="45" t="str">
        <f>IF(Aloitus_Start!$D$1="","",IF(B527="","",IF(B527=0,"",IF(B527=" ","",IF(C527="","",(C527/B527)-1)))))</f>
        <v/>
      </c>
      <c r="F527" s="19" t="str">
        <f ca="1">IF($A$3="","",IF(Aloitus_Start!$D$1="","",IF(B527="",IF(Aloitus_Start!$D$1="Suomi","Tieto puuttuu : "&amp;$A527,IF(Aloitus_Start!$D$1="Svenska","Information saknas : "&amp;$A527)),"")))</f>
        <v/>
      </c>
      <c r="G527" s="19" t="str">
        <f ca="1">IF($A$3="","",IF(Aloitus_Start!$D$1="","",IF(C527="",IF(Aloitus_Start!$D$1="Suomi","Tieto puuttuu : "&amp;$A527,IF(Aloitus_Start!$D$1="Svenska","Information saknas : "&amp;$A527)),"")))</f>
        <v/>
      </c>
    </row>
    <row r="528" spans="1:7" x14ac:dyDescent="0.2">
      <c r="A528" s="37" t="str">
        <f ca="1">IF(Testitaulu_Testtabell!$B$2="","",IF(Testitaulu_Testtabell!A532="","",IF(Asetukset!$B$26=(MID(CELL("filename",A527),FIND("]",CELL("filename",A527))+1,255)),Testitaulu_Testtabell!A532,"")))</f>
        <v/>
      </c>
      <c r="B528" s="19" t="str">
        <f ca="1">IF(Testitaulu_Testtabell!$B$2="","",IF(Testitaulu_Testtabell!B532="","",IF(Asetukset!$B$26=(MID(CELL("filename",B527),FIND("]",CELL("filename",B527))+1,255)),Testitaulu_Testtabell!B532,"")))</f>
        <v/>
      </c>
      <c r="C528" s="38" t="str">
        <f ca="1">IF(Testitaulu_Testtabell!$B$2="","",IF(Testitaulu_Testtabell!C532="","",IF(Asetukset!$B$26=(MID(CELL("filename",C527),FIND("]",CELL("filename",C527))+1,255)),Testitaulu_Testtabell!C532,"")))</f>
        <v/>
      </c>
      <c r="D528" s="19" t="str">
        <f>IF(Aloitus_Start!$D$1="","",IF(B528="","",IF(C528="","",C528-B528)))</f>
        <v/>
      </c>
      <c r="E528" s="45" t="str">
        <f>IF(Aloitus_Start!$D$1="","",IF(B528="","",IF(B528=0,"",IF(B528=" ","",IF(C528="","",(C528/B528)-1)))))</f>
        <v/>
      </c>
      <c r="F528" s="19" t="str">
        <f ca="1">IF($A$3="","",IF(Aloitus_Start!$D$1="","",IF(B528="",IF(Aloitus_Start!$D$1="Suomi","Tieto puuttuu : "&amp;$A528,IF(Aloitus_Start!$D$1="Svenska","Information saknas : "&amp;$A528)),"")))</f>
        <v/>
      </c>
      <c r="G528" s="19" t="str">
        <f ca="1">IF($A$3="","",IF(Aloitus_Start!$D$1="","",IF(C528="",IF(Aloitus_Start!$D$1="Suomi","Tieto puuttuu : "&amp;$A528,IF(Aloitus_Start!$D$1="Svenska","Information saknas : "&amp;$A528)),"")))</f>
        <v/>
      </c>
    </row>
    <row r="529" spans="1:7" x14ac:dyDescent="0.2">
      <c r="A529" s="37" t="str">
        <f ca="1">IF(Testitaulu_Testtabell!$B$2="","",IF(Testitaulu_Testtabell!A533="","",IF(Asetukset!$B$26=(MID(CELL("filename",A528),FIND("]",CELL("filename",A528))+1,255)),Testitaulu_Testtabell!A533,"")))</f>
        <v/>
      </c>
      <c r="B529" s="19" t="str">
        <f ca="1">IF(Testitaulu_Testtabell!$B$2="","",IF(Testitaulu_Testtabell!B533="","",IF(Asetukset!$B$26=(MID(CELL("filename",B528),FIND("]",CELL("filename",B528))+1,255)),Testitaulu_Testtabell!B533,"")))</f>
        <v/>
      </c>
      <c r="C529" s="38" t="str">
        <f ca="1">IF(Testitaulu_Testtabell!$B$2="","",IF(Testitaulu_Testtabell!C533="","",IF(Asetukset!$B$26=(MID(CELL("filename",C528),FIND("]",CELL("filename",C528))+1,255)),Testitaulu_Testtabell!C533,"")))</f>
        <v/>
      </c>
      <c r="D529" s="19" t="str">
        <f>IF(Aloitus_Start!$D$1="","",IF(B529="","",IF(C529="","",C529-B529)))</f>
        <v/>
      </c>
      <c r="E529" s="45" t="str">
        <f>IF(Aloitus_Start!$D$1="","",IF(B529="","",IF(B529=0,"",IF(B529=" ","",IF(C529="","",(C529/B529)-1)))))</f>
        <v/>
      </c>
      <c r="F529" s="19" t="str">
        <f ca="1">IF($A$3="","",IF(Aloitus_Start!$D$1="","",IF(B529="",IF(Aloitus_Start!$D$1="Suomi","Tieto puuttuu : "&amp;$A529,IF(Aloitus_Start!$D$1="Svenska","Information saknas : "&amp;$A529)),"")))</f>
        <v/>
      </c>
      <c r="G529" s="19" t="str">
        <f ca="1">IF($A$3="","",IF(Aloitus_Start!$D$1="","",IF(C529="",IF(Aloitus_Start!$D$1="Suomi","Tieto puuttuu : "&amp;$A529,IF(Aloitus_Start!$D$1="Svenska","Information saknas : "&amp;$A529)),"")))</f>
        <v/>
      </c>
    </row>
    <row r="530" spans="1:7" x14ac:dyDescent="0.2">
      <c r="A530" s="37" t="str">
        <f ca="1">IF(Testitaulu_Testtabell!$B$2="","",IF(Testitaulu_Testtabell!A534="","",IF(Asetukset!$B$26=(MID(CELL("filename",A529),FIND("]",CELL("filename",A529))+1,255)),Testitaulu_Testtabell!A534,"")))</f>
        <v/>
      </c>
      <c r="B530" s="19" t="str">
        <f ca="1">IF(Testitaulu_Testtabell!$B$2="","",IF(Testitaulu_Testtabell!B534="","",IF(Asetukset!$B$26=(MID(CELL("filename",B529),FIND("]",CELL("filename",B529))+1,255)),Testitaulu_Testtabell!B534,"")))</f>
        <v/>
      </c>
      <c r="C530" s="38" t="str">
        <f ca="1">IF(Testitaulu_Testtabell!$B$2="","",IF(Testitaulu_Testtabell!C534="","",IF(Asetukset!$B$26=(MID(CELL("filename",C529),FIND("]",CELL("filename",C529))+1,255)),Testitaulu_Testtabell!C534,"")))</f>
        <v/>
      </c>
      <c r="D530" s="19" t="str">
        <f>IF(Aloitus_Start!$D$1="","",IF(B530="","",IF(C530="","",C530-B530)))</f>
        <v/>
      </c>
      <c r="E530" s="45" t="str">
        <f>IF(Aloitus_Start!$D$1="","",IF(B530="","",IF(B530=0,"",IF(B530=" ","",IF(C530="","",(C530/B530)-1)))))</f>
        <v/>
      </c>
      <c r="F530" s="19" t="str">
        <f ca="1">IF($A$3="","",IF(Aloitus_Start!$D$1="","",IF(B530="",IF(Aloitus_Start!$D$1="Suomi","Tieto puuttuu : "&amp;$A530,IF(Aloitus_Start!$D$1="Svenska","Information saknas : "&amp;$A530)),"")))</f>
        <v/>
      </c>
      <c r="G530" s="19" t="str">
        <f ca="1">IF($A$3="","",IF(Aloitus_Start!$D$1="","",IF(C530="",IF(Aloitus_Start!$D$1="Suomi","Tieto puuttuu : "&amp;$A530,IF(Aloitus_Start!$D$1="Svenska","Information saknas : "&amp;$A530)),"")))</f>
        <v/>
      </c>
    </row>
    <row r="531" spans="1:7" x14ac:dyDescent="0.2">
      <c r="A531" s="37" t="str">
        <f ca="1">IF(Testitaulu_Testtabell!$B$2="","",IF(Testitaulu_Testtabell!A535="","",IF(Asetukset!$B$26=(MID(CELL("filename",A530),FIND("]",CELL("filename",A530))+1,255)),Testitaulu_Testtabell!A535,"")))</f>
        <v/>
      </c>
      <c r="B531" s="19" t="str">
        <f ca="1">IF(Testitaulu_Testtabell!$B$2="","",IF(Testitaulu_Testtabell!B535="","",IF(Asetukset!$B$26=(MID(CELL("filename",B530),FIND("]",CELL("filename",B530))+1,255)),Testitaulu_Testtabell!B535,"")))</f>
        <v/>
      </c>
      <c r="C531" s="38" t="str">
        <f ca="1">IF(Testitaulu_Testtabell!$B$2="","",IF(Testitaulu_Testtabell!C535="","",IF(Asetukset!$B$26=(MID(CELL("filename",C530),FIND("]",CELL("filename",C530))+1,255)),Testitaulu_Testtabell!C535,"")))</f>
        <v/>
      </c>
      <c r="D531" s="19" t="str">
        <f>IF(Aloitus_Start!$D$1="","",IF(B531="","",IF(C531="","",C531-B531)))</f>
        <v/>
      </c>
      <c r="E531" s="45" t="str">
        <f>IF(Aloitus_Start!$D$1="","",IF(B531="","",IF(B531=0,"",IF(B531=" ","",IF(C531="","",(C531/B531)-1)))))</f>
        <v/>
      </c>
      <c r="F531" s="19" t="str">
        <f ca="1">IF($A$3="","",IF(Aloitus_Start!$D$1="","",IF(B531="",IF(Aloitus_Start!$D$1="Suomi","Tieto puuttuu : "&amp;$A531,IF(Aloitus_Start!$D$1="Svenska","Information saknas : "&amp;$A531)),"")))</f>
        <v/>
      </c>
      <c r="G531" s="19" t="str">
        <f ca="1">IF($A$3="","",IF(Aloitus_Start!$D$1="","",IF(C531="",IF(Aloitus_Start!$D$1="Suomi","Tieto puuttuu : "&amp;$A531,IF(Aloitus_Start!$D$1="Svenska","Information saknas : "&amp;$A531)),"")))</f>
        <v/>
      </c>
    </row>
    <row r="532" spans="1:7" x14ac:dyDescent="0.2">
      <c r="A532" s="37" t="str">
        <f ca="1">IF(Testitaulu_Testtabell!$B$2="","",IF(Testitaulu_Testtabell!A536="","",IF(Asetukset!$B$26=(MID(CELL("filename",A531),FIND("]",CELL("filename",A531))+1,255)),Testitaulu_Testtabell!A536,"")))</f>
        <v/>
      </c>
      <c r="B532" s="19" t="str">
        <f ca="1">IF(Testitaulu_Testtabell!$B$2="","",IF(Testitaulu_Testtabell!B536="","",IF(Asetukset!$B$26=(MID(CELL("filename",B531),FIND("]",CELL("filename",B531))+1,255)),Testitaulu_Testtabell!B536,"")))</f>
        <v/>
      </c>
      <c r="C532" s="38" t="str">
        <f ca="1">IF(Testitaulu_Testtabell!$B$2="","",IF(Testitaulu_Testtabell!C536="","",IF(Asetukset!$B$26=(MID(CELL("filename",C531),FIND("]",CELL("filename",C531))+1,255)),Testitaulu_Testtabell!C536,"")))</f>
        <v/>
      </c>
      <c r="D532" s="19" t="str">
        <f>IF(Aloitus_Start!$D$1="","",IF(B532="","",IF(C532="","",C532-B532)))</f>
        <v/>
      </c>
      <c r="E532" s="45" t="str">
        <f>IF(Aloitus_Start!$D$1="","",IF(B532="","",IF(B532=0,"",IF(B532=" ","",IF(C532="","",(C532/B532)-1)))))</f>
        <v/>
      </c>
      <c r="F532" s="19" t="str">
        <f ca="1">IF($A$3="","",IF(Aloitus_Start!$D$1="","",IF(B532="",IF(Aloitus_Start!$D$1="Suomi","Tieto puuttuu : "&amp;$A532,IF(Aloitus_Start!$D$1="Svenska","Information saknas : "&amp;$A532)),"")))</f>
        <v/>
      </c>
      <c r="G532" s="19" t="str">
        <f ca="1">IF($A$3="","",IF(Aloitus_Start!$D$1="","",IF(C532="",IF(Aloitus_Start!$D$1="Suomi","Tieto puuttuu : "&amp;$A532,IF(Aloitus_Start!$D$1="Svenska","Information saknas : "&amp;$A532)),"")))</f>
        <v/>
      </c>
    </row>
    <row r="533" spans="1:7" x14ac:dyDescent="0.2">
      <c r="A533" s="37" t="str">
        <f ca="1">IF(Testitaulu_Testtabell!$B$2="","",IF(Testitaulu_Testtabell!A537="","",IF(Asetukset!$B$26=(MID(CELL("filename",A532),FIND("]",CELL("filename",A532))+1,255)),Testitaulu_Testtabell!A537,"")))</f>
        <v/>
      </c>
      <c r="B533" s="19" t="str">
        <f ca="1">IF(Testitaulu_Testtabell!$B$2="","",IF(Testitaulu_Testtabell!B537="","",IF(Asetukset!$B$26=(MID(CELL("filename",B532),FIND("]",CELL("filename",B532))+1,255)),Testitaulu_Testtabell!B537,"")))</f>
        <v/>
      </c>
      <c r="C533" s="38" t="str">
        <f ca="1">IF(Testitaulu_Testtabell!$B$2="","",IF(Testitaulu_Testtabell!C537="","",IF(Asetukset!$B$26=(MID(CELL("filename",C532),FIND("]",CELL("filename",C532))+1,255)),Testitaulu_Testtabell!C537,"")))</f>
        <v/>
      </c>
      <c r="G533" s="19"/>
    </row>
    <row r="534" spans="1:7" x14ac:dyDescent="0.2">
      <c r="A534" s="37" t="str">
        <f ca="1">IF(Testitaulu_Testtabell!$B$2="","",IF(Testitaulu_Testtabell!A538="","",IF(Asetukset!$B$26=(MID(CELL("filename",A533),FIND("]",CELL("filename",A533))+1,255)),Testitaulu_Testtabell!A538,"")))</f>
        <v/>
      </c>
      <c r="B534" s="19" t="str">
        <f ca="1">IF(Testitaulu_Testtabell!$B$2="","",IF(Testitaulu_Testtabell!B538="","",IF(Asetukset!$B$26=(MID(CELL("filename",B533),FIND("]",CELL("filename",B533))+1,255)),Testitaulu_Testtabell!B538,"")))</f>
        <v/>
      </c>
      <c r="C534" s="38" t="str">
        <f ca="1">IF(Testitaulu_Testtabell!$B$2="","",IF(Testitaulu_Testtabell!C538="","",IF(Asetukset!$B$26=(MID(CELL("filename",C533),FIND("]",CELL("filename",C533))+1,255)),Testitaulu_Testtabell!C538,"")))</f>
        <v/>
      </c>
      <c r="D534" s="19" t="str">
        <f>IF(Aloitus_Start!$D$1="","",IF(B534="","",IF(C534="","",C534-B534)))</f>
        <v/>
      </c>
      <c r="E534" s="45" t="str">
        <f>IF(Aloitus_Start!$D$1="","",IF(B534="","",IF(B534=0,"",IF(B534=" ","",IF(C534="","",(C534/B534)-1)))))</f>
        <v/>
      </c>
      <c r="F534" s="19" t="str">
        <f ca="1">IF($A$3="","",IF(Aloitus_Start!$D$1="","",IF(B534="",IF(Aloitus_Start!$D$1="Suomi","Tieto puuttuu : "&amp;$A534,IF(Aloitus_Start!$D$1="Svenska","Information saknas : "&amp;$A534)),"")))</f>
        <v/>
      </c>
      <c r="G534" s="19" t="str">
        <f ca="1">IF($A$3="","",IF(Aloitus_Start!$D$1="","",IF(C534="",IF(Aloitus_Start!$D$1="Suomi","Tieto puuttuu : "&amp;$A534,IF(Aloitus_Start!$D$1="Svenska","Information saknas : "&amp;$A534)),"")))</f>
        <v/>
      </c>
    </row>
    <row r="535" spans="1:7" x14ac:dyDescent="0.2">
      <c r="A535" s="37" t="str">
        <f ca="1">IF(Testitaulu_Testtabell!$B$2="","",IF(Testitaulu_Testtabell!A539="","",IF(Asetukset!$B$26=(MID(CELL("filename",A534),FIND("]",CELL("filename",A534))+1,255)),Testitaulu_Testtabell!A539,"")))</f>
        <v/>
      </c>
      <c r="B535" s="19" t="str">
        <f ca="1">IF(Testitaulu_Testtabell!$B$2="","",IF(Testitaulu_Testtabell!B539="","",IF(Asetukset!$B$26=(MID(CELL("filename",B534),FIND("]",CELL("filename",B534))+1,255)),Testitaulu_Testtabell!B539,"")))</f>
        <v/>
      </c>
      <c r="C535" s="38" t="str">
        <f ca="1">IF(Testitaulu_Testtabell!$B$2="","",IF(Testitaulu_Testtabell!C539="","",IF(Asetukset!$B$26=(MID(CELL("filename",C534),FIND("]",CELL("filename",C534))+1,255)),Testitaulu_Testtabell!C539,"")))</f>
        <v/>
      </c>
      <c r="D535" s="19" t="str">
        <f>IF(Aloitus_Start!$D$1="","",IF(B535="","",IF(C535="","",C535-B535)))</f>
        <v/>
      </c>
      <c r="E535" s="45" t="str">
        <f>IF(Aloitus_Start!$D$1="","",IF(B535="","",IF(B535=0,"",IF(B535=" ","",IF(C535="","",(C535/B535)-1)))))</f>
        <v/>
      </c>
      <c r="F535" s="19" t="str">
        <f ca="1">IF($A$3="","",IF(Aloitus_Start!$D$1="","",IF(B535="",IF(Aloitus_Start!$D$1="Suomi","Tieto puuttuu : "&amp;$A535,IF(Aloitus_Start!$D$1="Svenska","Information saknas : "&amp;$A535)),"")))</f>
        <v/>
      </c>
      <c r="G535" s="19" t="str">
        <f ca="1">IF($A$3="","",IF(Aloitus_Start!$D$1="","",IF(C535="",IF(Aloitus_Start!$D$1="Suomi","Tieto puuttuu : "&amp;$A535,IF(Aloitus_Start!$D$1="Svenska","Information saknas : "&amp;$A535)),"")))</f>
        <v/>
      </c>
    </row>
    <row r="536" spans="1:7" x14ac:dyDescent="0.2">
      <c r="A536" s="37" t="str">
        <f ca="1">IF(Testitaulu_Testtabell!$B$2="","",IF(Testitaulu_Testtabell!A540="","",IF(Asetukset!$B$26=(MID(CELL("filename",A535),FIND("]",CELL("filename",A535))+1,255)),Testitaulu_Testtabell!A540,"")))</f>
        <v/>
      </c>
      <c r="B536" s="19" t="str">
        <f ca="1">IF(Testitaulu_Testtabell!$B$2="","",IF(Testitaulu_Testtabell!B540="","",IF(Asetukset!$B$26=(MID(CELL("filename",B535),FIND("]",CELL("filename",B535))+1,255)),Testitaulu_Testtabell!B540,"")))</f>
        <v/>
      </c>
      <c r="C536" s="38" t="str">
        <f ca="1">IF(Testitaulu_Testtabell!$B$2="","",IF(Testitaulu_Testtabell!C540="","",IF(Asetukset!$B$26=(MID(CELL("filename",C535),FIND("]",CELL("filename",C535))+1,255)),Testitaulu_Testtabell!C540,"")))</f>
        <v/>
      </c>
      <c r="F536" s="19" t="str">
        <f ca="1">IF($A$3="","",IF(Aloitus_Start!$D$1="","",IF(B536="",IF(Aloitus_Start!$D$1="Suomi","Tieto puuttuu : "&amp;$A536,IF(Aloitus_Start!$D$1="Svenska","Information saknas : "&amp;$A536)),"")))</f>
        <v/>
      </c>
      <c r="G536" s="19" t="str">
        <f ca="1">IF($A$3="","",IF(Aloitus_Start!$D$1="","",IF(C536="",IF(Aloitus_Start!$D$1="Suomi","Tieto puuttuu : "&amp;$A536,IF(Aloitus_Start!$D$1="Svenska","Information saknas : "&amp;$A536)),"")))</f>
        <v/>
      </c>
    </row>
    <row r="537" spans="1:7" x14ac:dyDescent="0.2">
      <c r="A537" s="37" t="str">
        <f ca="1">IF(Testitaulu_Testtabell!$B$2="","",IF(Testitaulu_Testtabell!A541="","",IF(Asetukset!$B$26=(MID(CELL("filename",A536),FIND("]",CELL("filename",A536))+1,255)),Testitaulu_Testtabell!A541,"")))</f>
        <v/>
      </c>
      <c r="B537" s="19" t="str">
        <f ca="1">IF(Testitaulu_Testtabell!$B$2="","",IF(Testitaulu_Testtabell!B541="","",IF(Asetukset!$B$26=(MID(CELL("filename",B536),FIND("]",CELL("filename",B536))+1,255)),Testitaulu_Testtabell!B541,"")))</f>
        <v/>
      </c>
      <c r="C537" s="38" t="str">
        <f ca="1">IF(Testitaulu_Testtabell!$B$2="","",IF(Testitaulu_Testtabell!C541="","",IF(Asetukset!$B$26=(MID(CELL("filename",C536),FIND("]",CELL("filename",C536))+1,255)),Testitaulu_Testtabell!C541,"")))</f>
        <v/>
      </c>
      <c r="D537" s="19" t="str">
        <f>IF(Aloitus_Start!$D$1="","",IF(B537="","",IF(C537="","",C537-B537)))</f>
        <v/>
      </c>
      <c r="E537" s="45" t="str">
        <f>IF(Aloitus_Start!$D$1="","",IF(B537="","",IF(B537=0,"",IF(B537=" ","",IF(C537="","",(C537/B537)-1)))))</f>
        <v/>
      </c>
      <c r="F537" s="19" t="str">
        <f ca="1">IF($A$3="","",IF(Aloitus_Start!$D$1="","",IF(B537="",IF(Aloitus_Start!$D$1="Suomi","Tieto puuttuu : "&amp;$A537,IF(Aloitus_Start!$D$1="Svenska","Information saknas : "&amp;$A537)),"")))</f>
        <v/>
      </c>
      <c r="G537" s="19" t="str">
        <f ca="1">IF($A$3="","",IF(Aloitus_Start!$D$1="","",IF(C537="",IF(Aloitus_Start!$D$1="Suomi","Tieto puuttuu : "&amp;$A537,IF(Aloitus_Start!$D$1="Svenska","Information saknas : "&amp;$A537)),"")))</f>
        <v/>
      </c>
    </row>
    <row r="538" spans="1:7" x14ac:dyDescent="0.2">
      <c r="A538" s="37" t="str">
        <f ca="1">IF(Testitaulu_Testtabell!$B$2="","",IF(Testitaulu_Testtabell!A542="","",IF(Asetukset!$B$26=(MID(CELL("filename",A537),FIND("]",CELL("filename",A537))+1,255)),Testitaulu_Testtabell!A542,"")))</f>
        <v/>
      </c>
      <c r="B538" s="19" t="str">
        <f ca="1">IF(Testitaulu_Testtabell!$B$2="","",IF(Testitaulu_Testtabell!B542="","",IF(Asetukset!$B$26=(MID(CELL("filename",B537),FIND("]",CELL("filename",B537))+1,255)),Testitaulu_Testtabell!B542,"")))</f>
        <v/>
      </c>
      <c r="C538" s="38" t="str">
        <f ca="1">IF(Testitaulu_Testtabell!$B$2="","",IF(Testitaulu_Testtabell!C542="","",IF(Asetukset!$B$26=(MID(CELL("filename",C537),FIND("]",CELL("filename",C537))+1,255)),Testitaulu_Testtabell!C542,"")))</f>
        <v/>
      </c>
      <c r="G538" s="19"/>
    </row>
    <row r="539" spans="1:7" x14ac:dyDescent="0.2">
      <c r="A539" s="37" t="str">
        <f ca="1">IF(Testitaulu_Testtabell!$B$2="","",IF(Testitaulu_Testtabell!A543="","",IF(Asetukset!$B$26=(MID(CELL("filename",A538),FIND("]",CELL("filename",A538))+1,255)),Testitaulu_Testtabell!A543,"")))</f>
        <v/>
      </c>
      <c r="B539" s="19" t="str">
        <f ca="1">IF(Testitaulu_Testtabell!$B$2="","",IF(Testitaulu_Testtabell!B543="","",IF(Asetukset!$B$26=(MID(CELL("filename",B538),FIND("]",CELL("filename",B538))+1,255)),Testitaulu_Testtabell!B543,"")))</f>
        <v/>
      </c>
      <c r="C539" s="38" t="str">
        <f ca="1">IF(Testitaulu_Testtabell!$B$2="","",IF(Testitaulu_Testtabell!C543="","",IF(Asetukset!$B$26=(MID(CELL("filename",C538),FIND("]",CELL("filename",C538))+1,255)),Testitaulu_Testtabell!C543,"")))</f>
        <v/>
      </c>
      <c r="D539" s="19" t="str">
        <f>IF(Aloitus_Start!$D$1="","",IF(B539="","",IF(C539="","",C539-B539)))</f>
        <v/>
      </c>
      <c r="E539" s="45" t="str">
        <f>IF(Aloitus_Start!$D$1="","",IF(B539="","",IF(B539=0,"",IF(B539=" ","",IF(C539="","",(C539/B539)-1)))))</f>
        <v/>
      </c>
      <c r="F539" s="19" t="str">
        <f ca="1">IF($A$3="","",IF(Aloitus_Start!$D$1="","",IF(B539="",IF(Aloitus_Start!$D$1="Suomi","Tieto puuttuu : "&amp;$A539,IF(Aloitus_Start!$D$1="Svenska","Information saknas : "&amp;$A539)),"")))</f>
        <v/>
      </c>
      <c r="G539" s="19" t="str">
        <f ca="1">IF($A$3="","",IF(Aloitus_Start!$D$1="","",IF(C539="",IF(Aloitus_Start!$D$1="Suomi","Tieto puuttuu : "&amp;$A539,IF(Aloitus_Start!$D$1="Svenska","Information saknas : "&amp;$A539)),"")))</f>
        <v/>
      </c>
    </row>
    <row r="540" spans="1:7" x14ac:dyDescent="0.2">
      <c r="A540" s="37" t="str">
        <f ca="1">IF(Testitaulu_Testtabell!$B$2="","",IF(Testitaulu_Testtabell!A544="","",IF(Asetukset!$B$26=(MID(CELL("filename",A539),FIND("]",CELL("filename",A539))+1,255)),Testitaulu_Testtabell!A544,"")))</f>
        <v/>
      </c>
      <c r="B540" s="19" t="str">
        <f ca="1">IF(Testitaulu_Testtabell!$B$2="","",IF(Testitaulu_Testtabell!B544="","",IF(Asetukset!$B$26=(MID(CELL("filename",B539),FIND("]",CELL("filename",B539))+1,255)),Testitaulu_Testtabell!B544,"")))</f>
        <v/>
      </c>
      <c r="C540" s="38" t="str">
        <f ca="1">IF(Testitaulu_Testtabell!$B$2="","",IF(Testitaulu_Testtabell!C544="","",IF(Asetukset!$B$26=(MID(CELL("filename",C539),FIND("]",CELL("filename",C539))+1,255)),Testitaulu_Testtabell!C544,"")))</f>
        <v/>
      </c>
      <c r="D540" s="19" t="str">
        <f>IF(Aloitus_Start!$D$1="","",IF(B540="","",IF(C540="","",C540-B540)))</f>
        <v/>
      </c>
      <c r="E540" s="45" t="str">
        <f>IF(Aloitus_Start!$D$1="","",IF(B540="","",IF(B540=0,"",IF(B540=" ","",IF(C540="","",(C540/B540)-1)))))</f>
        <v/>
      </c>
      <c r="F540" s="19" t="str">
        <f ca="1">IF($A$3="","",IF(Aloitus_Start!$D$1="","",IF(B540="",IF(Aloitus_Start!$D$1="Suomi","Tieto puuttuu : "&amp;$A540,IF(Aloitus_Start!$D$1="Svenska","Information saknas : "&amp;$A540)),"")))</f>
        <v/>
      </c>
      <c r="G540" s="19" t="str">
        <f ca="1">IF($A$3="","",IF(Aloitus_Start!$D$1="","",IF(C540="",IF(Aloitus_Start!$D$1="Suomi","Tieto puuttuu : "&amp;$A540,IF(Aloitus_Start!$D$1="Svenska","Information saknas : "&amp;$A540)),"")))</f>
        <v/>
      </c>
    </row>
    <row r="541" spans="1:7" x14ac:dyDescent="0.2">
      <c r="A541" s="37" t="str">
        <f ca="1">IF(Testitaulu_Testtabell!$B$2="","",IF(Testitaulu_Testtabell!A545="","",IF(Asetukset!$B$26=(MID(CELL("filename",A540),FIND("]",CELL("filename",A540))+1,255)),Testitaulu_Testtabell!A545,"")))</f>
        <v/>
      </c>
      <c r="B541" s="19" t="str">
        <f ca="1">IF(Testitaulu_Testtabell!$B$2="","",IF(Testitaulu_Testtabell!B545="","",IF(Asetukset!$B$26=(MID(CELL("filename",B540),FIND("]",CELL("filename",B540))+1,255)),Testitaulu_Testtabell!B545,"")))</f>
        <v/>
      </c>
      <c r="C541" s="38" t="str">
        <f ca="1">IF(Testitaulu_Testtabell!$B$2="","",IF(Testitaulu_Testtabell!C545="","",IF(Asetukset!$B$26=(MID(CELL("filename",C540),FIND("]",CELL("filename",C540))+1,255)),Testitaulu_Testtabell!C545,"")))</f>
        <v/>
      </c>
      <c r="F541" s="19" t="str">
        <f ca="1">IF($A$3="","",IF(Aloitus_Start!$D$1="","",IF(B541="",IF(Aloitus_Start!$D$1="Suomi","Tieto puuttuu : "&amp;$A541,IF(Aloitus_Start!$D$1="Svenska","Information saknas : "&amp;$A541)),"")))</f>
        <v/>
      </c>
      <c r="G541" s="19" t="str">
        <f ca="1">IF($A$3="","",IF(Aloitus_Start!$D$1="","",IF(C541="",IF(Aloitus_Start!$D$1="Suomi","Tieto puuttuu : "&amp;$A541,IF(Aloitus_Start!$D$1="Svenska","Information saknas : "&amp;$A541)),"")))</f>
        <v/>
      </c>
    </row>
    <row r="542" spans="1:7" x14ac:dyDescent="0.2">
      <c r="A542" s="37" t="str">
        <f ca="1">IF(Testitaulu_Testtabell!$B$2="","",IF(Testitaulu_Testtabell!A546="","",IF(Asetukset!$B$26=(MID(CELL("filename",A541),FIND("]",CELL("filename",A541))+1,255)),Testitaulu_Testtabell!A546,"")))</f>
        <v/>
      </c>
      <c r="B542" s="19" t="str">
        <f ca="1">IF(Testitaulu_Testtabell!$B$2="","",IF(Testitaulu_Testtabell!B546="","",IF(Asetukset!$B$26=(MID(CELL("filename",B541),FIND("]",CELL("filename",B541))+1,255)),Testitaulu_Testtabell!B546,"")))</f>
        <v/>
      </c>
      <c r="C542" s="38" t="str">
        <f ca="1">IF(Testitaulu_Testtabell!$B$2="","",IF(Testitaulu_Testtabell!C546="","",IF(Asetukset!$B$26=(MID(CELL("filename",C541),FIND("]",CELL("filename",C541))+1,255)),Testitaulu_Testtabell!C546,"")))</f>
        <v/>
      </c>
      <c r="D542" s="19" t="str">
        <f>IF(Aloitus_Start!$D$1="","",IF(B542="","",IF(C542="","",C542-B542)))</f>
        <v/>
      </c>
      <c r="E542" s="45" t="str">
        <f>IF(Aloitus_Start!$D$1="","",IF(B542="","",IF(B542=0,"",IF(B542=" ","",IF(C542="","",(C542/B542)-1)))))</f>
        <v/>
      </c>
      <c r="F542" s="19" t="str">
        <f ca="1">IF($A$3="","",IF(Aloitus_Start!$D$1="","",IF(B542="",IF(Aloitus_Start!$D$1="Suomi","Tieto puuttuu : "&amp;$A542,IF(Aloitus_Start!$D$1="Svenska","Information saknas : "&amp;$A542)),"")))</f>
        <v/>
      </c>
      <c r="G542" s="19" t="str">
        <f ca="1">IF($A$3="","",IF(Aloitus_Start!$D$1="","",IF(C542="",IF(Aloitus_Start!$D$1="Suomi","Tieto puuttuu : "&amp;$A542,IF(Aloitus_Start!$D$1="Svenska","Information saknas : "&amp;$A542)),"")))</f>
        <v/>
      </c>
    </row>
    <row r="543" spans="1:7" x14ac:dyDescent="0.2">
      <c r="A543" s="37" t="str">
        <f ca="1">IF(Testitaulu_Testtabell!$B$2="","",IF(Testitaulu_Testtabell!A547="","",IF(Asetukset!$B$26=(MID(CELL("filename",A542),FIND("]",CELL("filename",A542))+1,255)),Testitaulu_Testtabell!A547,"")))</f>
        <v/>
      </c>
      <c r="B543" s="19" t="str">
        <f ca="1">IF(Testitaulu_Testtabell!$B$2="","",IF(Testitaulu_Testtabell!B547="","",IF(Asetukset!$B$26=(MID(CELL("filename",B542),FIND("]",CELL("filename",B542))+1,255)),Testitaulu_Testtabell!B547,"")))</f>
        <v/>
      </c>
      <c r="C543" s="38" t="str">
        <f ca="1">IF(Testitaulu_Testtabell!$B$2="","",IF(Testitaulu_Testtabell!C547="","",IF(Asetukset!$B$26=(MID(CELL("filename",C542),FIND("]",CELL("filename",C542))+1,255)),Testitaulu_Testtabell!C547,"")))</f>
        <v/>
      </c>
      <c r="D543" s="19" t="str">
        <f>IF(Aloitus_Start!$D$1="","",IF(B543="","",IF(C543="","",C543-B543)))</f>
        <v/>
      </c>
      <c r="E543" s="45" t="str">
        <f>IF(Aloitus_Start!$D$1="","",IF(B543="","",IF(B543=0,"",IF(B543=" ","",IF(C543="","",(C543/B543)-1)))))</f>
        <v/>
      </c>
      <c r="F543" s="19" t="str">
        <f ca="1">IF($A$3="","",IF(Aloitus_Start!$D$1="","",IF(B543="",IF(Aloitus_Start!$D$1="Suomi","Tieto puuttuu : "&amp;$A543,IF(Aloitus_Start!$D$1="Svenska","Information saknas : "&amp;$A543)),"")))</f>
        <v/>
      </c>
      <c r="G543" s="19" t="str">
        <f ca="1">IF($A$3="","",IF(Aloitus_Start!$D$1="","",IF(C543="",IF(Aloitus_Start!$D$1="Suomi","Tieto puuttuu : "&amp;$A543,IF(Aloitus_Start!$D$1="Svenska","Information saknas : "&amp;$A543)),"")))</f>
        <v/>
      </c>
    </row>
    <row r="544" spans="1:7" x14ac:dyDescent="0.2">
      <c r="A544" s="37" t="str">
        <f ca="1">IF(Testitaulu_Testtabell!$B$2="","",IF(Testitaulu_Testtabell!A548="","",IF(Asetukset!$B$26=(MID(CELL("filename",A543),FIND("]",CELL("filename",A543))+1,255)),Testitaulu_Testtabell!A548,"")))</f>
        <v/>
      </c>
      <c r="B544" s="19" t="str">
        <f ca="1">IF(Testitaulu_Testtabell!$B$2="","",IF(Testitaulu_Testtabell!B548="","",IF(Asetukset!$B$26=(MID(CELL("filename",B543),FIND("]",CELL("filename",B543))+1,255)),Testitaulu_Testtabell!B548,"")))</f>
        <v/>
      </c>
      <c r="C544" s="38" t="str">
        <f ca="1">IF(Testitaulu_Testtabell!$B$2="","",IF(Testitaulu_Testtabell!C548="","",IF(Asetukset!$B$26=(MID(CELL("filename",C543),FIND("]",CELL("filename",C543))+1,255)),Testitaulu_Testtabell!C548,"")))</f>
        <v/>
      </c>
      <c r="D544" s="19" t="str">
        <f>IF(Aloitus_Start!$D$1="","",IF(B544="","",IF(C544="","",C544-B544)))</f>
        <v/>
      </c>
      <c r="E544" s="45" t="str">
        <f>IF(Aloitus_Start!$D$1="","",IF(B544="","",IF(B544=0,"",IF(B544=" ","",IF(C544="","",(C544/B544)-1)))))</f>
        <v/>
      </c>
      <c r="F544" s="19" t="str">
        <f ca="1">IF($A$3="","",IF(Aloitus_Start!$D$1="","",IF(B544="",IF(Aloitus_Start!$D$1="Suomi","Tieto puuttuu : "&amp;$A544,IF(Aloitus_Start!$D$1="Svenska","Information saknas : "&amp;$A544)),"")))</f>
        <v/>
      </c>
      <c r="G544" s="19" t="str">
        <f ca="1">IF($A$3="","",IF(Aloitus_Start!$D$1="","",IF(C544="",IF(Aloitus_Start!$D$1="Suomi","Tieto puuttuu : "&amp;$A544,IF(Aloitus_Start!$D$1="Svenska","Information saknas : "&amp;$A544)),"")))</f>
        <v/>
      </c>
    </row>
    <row r="545" spans="1:7" x14ac:dyDescent="0.2">
      <c r="A545" s="37" t="str">
        <f ca="1">IF(Testitaulu_Testtabell!$B$2="","",IF(Testitaulu_Testtabell!A549="","",IF(Asetukset!$B$26=(MID(CELL("filename",A544),FIND("]",CELL("filename",A544))+1,255)),Testitaulu_Testtabell!A549,"")))</f>
        <v/>
      </c>
      <c r="B545" s="19" t="str">
        <f ca="1">IF(Testitaulu_Testtabell!$B$2="","",IF(Testitaulu_Testtabell!B549="","",IF(Asetukset!$B$26=(MID(CELL("filename",B544),FIND("]",CELL("filename",B544))+1,255)),Testitaulu_Testtabell!B549,"")))</f>
        <v/>
      </c>
      <c r="C545" s="38" t="str">
        <f ca="1">IF(Testitaulu_Testtabell!$B$2="","",IF(Testitaulu_Testtabell!C549="","",IF(Asetukset!$B$26=(MID(CELL("filename",C544),FIND("]",CELL("filename",C544))+1,255)),Testitaulu_Testtabell!C549,"")))</f>
        <v/>
      </c>
      <c r="D545" s="19" t="str">
        <f>IF(Aloitus_Start!$D$1="","",IF(B545="","",IF(C545="","",C545-B545)))</f>
        <v/>
      </c>
      <c r="E545" s="45" t="str">
        <f>IF(Aloitus_Start!$D$1="","",IF(B545="","",IF(B545=0,"",IF(B545=" ","",IF(C545="","",(C545/B545)-1)))))</f>
        <v/>
      </c>
      <c r="F545" s="19" t="str">
        <f ca="1">IF($A$3="","",IF(Aloitus_Start!$D$1="","",IF(B545="",IF(Aloitus_Start!$D$1="Suomi","Tieto puuttuu : "&amp;$A545,IF(Aloitus_Start!$D$1="Svenska","Information saknas : "&amp;$A545)),"")))</f>
        <v/>
      </c>
      <c r="G545" s="19" t="str">
        <f ca="1">IF($A$3="","",IF(Aloitus_Start!$D$1="","",IF(C545="",IF(Aloitus_Start!$D$1="Suomi","Tieto puuttuu : "&amp;$A545,IF(Aloitus_Start!$D$1="Svenska","Information saknas : "&amp;$A545)),"")))</f>
        <v/>
      </c>
    </row>
    <row r="546" spans="1:7" x14ac:dyDescent="0.2">
      <c r="A546" s="37" t="str">
        <f ca="1">IF(Testitaulu_Testtabell!$B$2="","",IF(Testitaulu_Testtabell!A550="","",IF(Asetukset!$B$26=(MID(CELL("filename",A545),FIND("]",CELL("filename",A545))+1,255)),Testitaulu_Testtabell!A550,"")))</f>
        <v/>
      </c>
      <c r="B546" s="19" t="str">
        <f ca="1">IF(Testitaulu_Testtabell!$B$2="","",IF(Testitaulu_Testtabell!B550="","",IF(Asetukset!$B$26=(MID(CELL("filename",B545),FIND("]",CELL("filename",B545))+1,255)),Testitaulu_Testtabell!B550,"")))</f>
        <v/>
      </c>
      <c r="C546" s="38" t="str">
        <f ca="1">IF(Testitaulu_Testtabell!$B$2="","",IF(Testitaulu_Testtabell!C550="","",IF(Asetukset!$B$26=(MID(CELL("filename",C545),FIND("]",CELL("filename",C545))+1,255)),Testitaulu_Testtabell!C550,"")))</f>
        <v/>
      </c>
      <c r="D546" s="19" t="str">
        <f>IF(Aloitus_Start!$D$1="","",IF(B546="","",IF(C546="","",C546-B546)))</f>
        <v/>
      </c>
      <c r="E546" s="45" t="str">
        <f>IF(Aloitus_Start!$D$1="","",IF(B546="","",IF(B546=0,"",IF(B546=" ","",IF(C546="","",(C546/B546)-1)))))</f>
        <v/>
      </c>
      <c r="F546" s="19" t="str">
        <f ca="1">IF($A$3="","",IF(Aloitus_Start!$D$1="","",IF(B546="",IF(Aloitus_Start!$D$1="Suomi","Tieto puuttuu : "&amp;$A546,IF(Aloitus_Start!$D$1="Svenska","Information saknas : "&amp;$A546)),"")))</f>
        <v/>
      </c>
      <c r="G546" s="19" t="str">
        <f ca="1">IF($A$3="","",IF(Aloitus_Start!$D$1="","",IF(C546="",IF(Aloitus_Start!$D$1="Suomi","Tieto puuttuu : "&amp;$A546,IF(Aloitus_Start!$D$1="Svenska","Information saknas : "&amp;$A546)),"")))</f>
        <v/>
      </c>
    </row>
    <row r="547" spans="1:7" x14ac:dyDescent="0.2">
      <c r="A547" s="37" t="str">
        <f ca="1">IF(Testitaulu_Testtabell!$B$2="","",IF(Testitaulu_Testtabell!A551="","",IF(Asetukset!$B$26=(MID(CELL("filename",A546),FIND("]",CELL("filename",A546))+1,255)),Testitaulu_Testtabell!A551,"")))</f>
        <v/>
      </c>
      <c r="B547" s="19" t="str">
        <f ca="1">IF(Testitaulu_Testtabell!$B$2="","",IF(Testitaulu_Testtabell!B551="","",IF(Asetukset!$B$26=(MID(CELL("filename",B546),FIND("]",CELL("filename",B546))+1,255)),Testitaulu_Testtabell!B551,"")))</f>
        <v/>
      </c>
      <c r="C547" s="38" t="str">
        <f ca="1">IF(Testitaulu_Testtabell!$B$2="","",IF(Testitaulu_Testtabell!C551="","",IF(Asetukset!$B$26=(MID(CELL("filename",C546),FIND("]",CELL("filename",C546))+1,255)),Testitaulu_Testtabell!C551,"")))</f>
        <v/>
      </c>
      <c r="D547" s="19" t="str">
        <f>IF(Aloitus_Start!$D$1="","",IF(B547="","",IF(C547="","",C547-B547)))</f>
        <v/>
      </c>
      <c r="E547" s="45" t="str">
        <f>IF(Aloitus_Start!$D$1="","",IF(B547="","",IF(B547=0,"",IF(B547=" ","",IF(C547="","",(C547/B547)-1)))))</f>
        <v/>
      </c>
      <c r="F547" s="19" t="str">
        <f ca="1">IF($A$3="","",IF(Aloitus_Start!$D$1="","",IF(B547="",IF(Aloitus_Start!$D$1="Suomi","Tieto puuttuu : "&amp;$A547,IF(Aloitus_Start!$D$1="Svenska","Information saknas : "&amp;$A547)),"")))</f>
        <v/>
      </c>
      <c r="G547" s="19" t="str">
        <f ca="1">IF($A$3="","",IF(Aloitus_Start!$D$1="","",IF(C547="",IF(Aloitus_Start!$D$1="Suomi","Tieto puuttuu : "&amp;$A547,IF(Aloitus_Start!$D$1="Svenska","Information saknas : "&amp;$A547)),"")))</f>
        <v/>
      </c>
    </row>
    <row r="548" spans="1:7" x14ac:dyDescent="0.2">
      <c r="A548" s="37" t="str">
        <f ca="1">IF(Testitaulu_Testtabell!$B$2="","",IF(Testitaulu_Testtabell!A552="","",IF(Asetukset!$B$26=(MID(CELL("filename",A547),FIND("]",CELL("filename",A547))+1,255)),Testitaulu_Testtabell!A552,"")))</f>
        <v/>
      </c>
      <c r="B548" s="19" t="str">
        <f ca="1">IF(Testitaulu_Testtabell!$B$2="","",IF(Testitaulu_Testtabell!B552="","",IF(Asetukset!$B$26=(MID(CELL("filename",B547),FIND("]",CELL("filename",B547))+1,255)),Testitaulu_Testtabell!B552,"")))</f>
        <v/>
      </c>
      <c r="C548" s="38" t="str">
        <f ca="1">IF(Testitaulu_Testtabell!$B$2="","",IF(Testitaulu_Testtabell!C552="","",IF(Asetukset!$B$26=(MID(CELL("filename",C547),FIND("]",CELL("filename",C547))+1,255)),Testitaulu_Testtabell!C552,"")))</f>
        <v/>
      </c>
      <c r="D548" s="19" t="str">
        <f>IF(Aloitus_Start!$D$1="","",IF(B548="","",IF(C548="","",C548-B548)))</f>
        <v/>
      </c>
      <c r="E548" s="45" t="str">
        <f>IF(Aloitus_Start!$D$1="","",IF(B548="","",IF(B548=0,"",IF(B548=" ","",IF(C548="","",(C548/B548)-1)))))</f>
        <v/>
      </c>
      <c r="F548" s="19" t="str">
        <f ca="1">IF($A$3="","",IF(Aloitus_Start!$D$1="","",IF(B548="",IF(Aloitus_Start!$D$1="Suomi","Tieto puuttuu : "&amp;$A548,IF(Aloitus_Start!$D$1="Svenska","Information saknas : "&amp;$A548)),"")))</f>
        <v/>
      </c>
      <c r="G548" s="19" t="str">
        <f ca="1">IF($A$3="","",IF(Aloitus_Start!$D$1="","",IF(C548="",IF(Aloitus_Start!$D$1="Suomi","Tieto puuttuu : "&amp;$A548,IF(Aloitus_Start!$D$1="Svenska","Information saknas : "&amp;$A548)),"")))</f>
        <v/>
      </c>
    </row>
    <row r="549" spans="1:7" x14ac:dyDescent="0.2">
      <c r="A549" s="37" t="str">
        <f ca="1">IF(Testitaulu_Testtabell!$B$2="","",IF(Testitaulu_Testtabell!A553="","",IF(Asetukset!$B$26=(MID(CELL("filename",A548),FIND("]",CELL("filename",A548))+1,255)),Testitaulu_Testtabell!A553,"")))</f>
        <v/>
      </c>
      <c r="B549" s="19" t="str">
        <f ca="1">IF(Testitaulu_Testtabell!$B$2="","",IF(Testitaulu_Testtabell!B553="","",IF(Asetukset!$B$26=(MID(CELL("filename",B548),FIND("]",CELL("filename",B548))+1,255)),Testitaulu_Testtabell!B553,"")))</f>
        <v/>
      </c>
      <c r="C549" s="38" t="str">
        <f ca="1">IF(Testitaulu_Testtabell!$B$2="","",IF(Testitaulu_Testtabell!C553="","",IF(Asetukset!$B$26=(MID(CELL("filename",C548),FIND("]",CELL("filename",C548))+1,255)),Testitaulu_Testtabell!C553,"")))</f>
        <v/>
      </c>
      <c r="D549" s="19" t="str">
        <f>IF(Aloitus_Start!$D$1="","",IF(B549="","",IF(C549="","",C549-B549)))</f>
        <v/>
      </c>
      <c r="E549" s="45" t="str">
        <f>IF(Aloitus_Start!$D$1="","",IF(B549="","",IF(B549=0,"",IF(B549=" ","",IF(C549="","",(C549/B549)-1)))))</f>
        <v/>
      </c>
      <c r="F549" s="19" t="str">
        <f ca="1">IF($A$3="","",IF(Aloitus_Start!$D$1="","",IF(B549="",IF(Aloitus_Start!$D$1="Suomi","Tieto puuttuu : "&amp;$A549,IF(Aloitus_Start!$D$1="Svenska","Information saknas : "&amp;$A549)),"")))</f>
        <v/>
      </c>
      <c r="G549" s="19" t="str">
        <f ca="1">IF($A$3="","",IF(Aloitus_Start!$D$1="","",IF(C549="",IF(Aloitus_Start!$D$1="Suomi","Tieto puuttuu : "&amp;$A549,IF(Aloitus_Start!$D$1="Svenska","Information saknas : "&amp;$A549)),"")))</f>
        <v/>
      </c>
    </row>
    <row r="550" spans="1:7" x14ac:dyDescent="0.2">
      <c r="A550" s="37" t="str">
        <f ca="1">IF(Testitaulu_Testtabell!$B$2="","",IF(Testitaulu_Testtabell!A554="","",IF(Asetukset!$B$26=(MID(CELL("filename",A549),FIND("]",CELL("filename",A549))+1,255)),Testitaulu_Testtabell!A554,"")))</f>
        <v/>
      </c>
      <c r="B550" s="19" t="str">
        <f ca="1">IF(Testitaulu_Testtabell!$B$2="","",IF(Testitaulu_Testtabell!B554="","",IF(Asetukset!$B$26=(MID(CELL("filename",B549),FIND("]",CELL("filename",B549))+1,255)),Testitaulu_Testtabell!B554,"")))</f>
        <v/>
      </c>
      <c r="C550" s="38" t="str">
        <f ca="1">IF(Testitaulu_Testtabell!$B$2="","",IF(Testitaulu_Testtabell!C554="","",IF(Asetukset!$B$26=(MID(CELL("filename",C549),FIND("]",CELL("filename",C549))+1,255)),Testitaulu_Testtabell!C554,"")))</f>
        <v/>
      </c>
      <c r="G550" s="19"/>
    </row>
    <row r="551" spans="1:7" x14ac:dyDescent="0.2">
      <c r="A551" s="37" t="str">
        <f ca="1">IF(Testitaulu_Testtabell!$B$2="","",IF(Testitaulu_Testtabell!A555="","",IF(Asetukset!$B$26=(MID(CELL("filename",A550),FIND("]",CELL("filename",A550))+1,255)),Testitaulu_Testtabell!A555,"")))</f>
        <v/>
      </c>
      <c r="B551" s="19" t="str">
        <f ca="1">IF(Testitaulu_Testtabell!$B$2="","",IF(Testitaulu_Testtabell!B555="","",IF(Asetukset!$B$26=(MID(CELL("filename",B550),FIND("]",CELL("filename",B550))+1,255)),Testitaulu_Testtabell!B555,"")))</f>
        <v/>
      </c>
      <c r="C551" s="38" t="str">
        <f ca="1">IF(Testitaulu_Testtabell!$B$2="","",IF(Testitaulu_Testtabell!C555="","",IF(Asetukset!$B$26=(MID(CELL("filename",C550),FIND("]",CELL("filename",C550))+1,255)),Testitaulu_Testtabell!C555,"")))</f>
        <v/>
      </c>
      <c r="D551" s="19" t="str">
        <f>IF(Aloitus_Start!$D$1="","",IF(B551="","",IF(C551="","",C551-B551)))</f>
        <v/>
      </c>
      <c r="E551" s="45" t="str">
        <f>IF(Aloitus_Start!$D$1="","",IF(B551="","",IF(B551=0,"",IF(B551=" ","",IF(C551="","",(C551/B551)-1)))))</f>
        <v/>
      </c>
      <c r="F551" s="19" t="str">
        <f ca="1">IF($A$3="","",IF(Aloitus_Start!$D$1="","",IF(B551="",IF(Aloitus_Start!$D$1="Suomi","Tieto puuttuu : "&amp;$A551,IF(Aloitus_Start!$D$1="Svenska","Information saknas : "&amp;$A551)),"")))</f>
        <v/>
      </c>
      <c r="G551" s="19" t="str">
        <f ca="1">IF($A$3="","",IF(Aloitus_Start!$D$1="","",IF(C551="",IF(Aloitus_Start!$D$1="Suomi","Tieto puuttuu : "&amp;$A551,IF(Aloitus_Start!$D$1="Svenska","Information saknas : "&amp;$A551)),"")))</f>
        <v/>
      </c>
    </row>
    <row r="552" spans="1:7" x14ac:dyDescent="0.2">
      <c r="A552" s="37" t="str">
        <f ca="1">IF(Testitaulu_Testtabell!$B$2="","",IF(Testitaulu_Testtabell!A556="","",IF(Asetukset!$B$26=(MID(CELL("filename",A551),FIND("]",CELL("filename",A551))+1,255)),Testitaulu_Testtabell!A556,"")))</f>
        <v/>
      </c>
      <c r="B552" s="19" t="str">
        <f ca="1">IF(Testitaulu_Testtabell!$B$2="","",IF(Testitaulu_Testtabell!B556="","",IF(Asetukset!$B$26=(MID(CELL("filename",B551),FIND("]",CELL("filename",B551))+1,255)),Testitaulu_Testtabell!B556,"")))</f>
        <v/>
      </c>
      <c r="C552" s="38" t="str">
        <f ca="1">IF(Testitaulu_Testtabell!$B$2="","",IF(Testitaulu_Testtabell!C556="","",IF(Asetukset!$B$26=(MID(CELL("filename",C551),FIND("]",CELL("filename",C551))+1,255)),Testitaulu_Testtabell!C556,"")))</f>
        <v/>
      </c>
      <c r="D552" s="19" t="str">
        <f>IF(Aloitus_Start!$D$1="","",IF(B552="","",IF(C552="","",C552-B552)))</f>
        <v/>
      </c>
      <c r="E552" s="45" t="str">
        <f>IF(Aloitus_Start!$D$1="","",IF(B552="","",IF(B552=0,"",IF(B552=" ","",IF(C552="","",(C552/B552)-1)))))</f>
        <v/>
      </c>
      <c r="F552" s="19" t="str">
        <f ca="1">IF($A$3="","",IF(Aloitus_Start!$D$1="","",IF(B552="",IF(Aloitus_Start!$D$1="Suomi","Tieto puuttuu : "&amp;$A552,IF(Aloitus_Start!$D$1="Svenska","Information saknas : "&amp;$A552)),"")))</f>
        <v/>
      </c>
      <c r="G552" s="19" t="str">
        <f ca="1">IF($A$3="","",IF(Aloitus_Start!$D$1="","",IF(C552="",IF(Aloitus_Start!$D$1="Suomi","Tieto puuttuu : "&amp;$A552,IF(Aloitus_Start!$D$1="Svenska","Information saknas : "&amp;$A552)),"")))</f>
        <v/>
      </c>
    </row>
    <row r="553" spans="1:7" x14ac:dyDescent="0.2">
      <c r="A553" s="37" t="str">
        <f ca="1">IF(Testitaulu_Testtabell!$B$2="","",IF(Testitaulu_Testtabell!A557="","",IF(Asetukset!$B$26=(MID(CELL("filename",A552),FIND("]",CELL("filename",A552))+1,255)),Testitaulu_Testtabell!A557,"")))</f>
        <v/>
      </c>
      <c r="B553" s="19" t="str">
        <f ca="1">IF(Testitaulu_Testtabell!$B$2="","",IF(Testitaulu_Testtabell!B557="","",IF(Asetukset!$B$26=(MID(CELL("filename",B552),FIND("]",CELL("filename",B552))+1,255)),Testitaulu_Testtabell!B557,"")))</f>
        <v/>
      </c>
      <c r="C553" s="38" t="str">
        <f ca="1">IF(Testitaulu_Testtabell!$B$2="","",IF(Testitaulu_Testtabell!C557="","",IF(Asetukset!$B$26=(MID(CELL("filename",C552),FIND("]",CELL("filename",C552))+1,255)),Testitaulu_Testtabell!C557,"")))</f>
        <v/>
      </c>
      <c r="F553" s="19" t="str">
        <f ca="1">IF($A$3="","",IF(Aloitus_Start!$D$1="","",IF(B553="",IF(Aloitus_Start!$D$1="Suomi","Tieto puuttuu : "&amp;$A553,IF(Aloitus_Start!$D$1="Svenska","Information saknas : "&amp;$A553)),"")))</f>
        <v/>
      </c>
      <c r="G553" s="19" t="str">
        <f ca="1">IF($A$3="","",IF(Aloitus_Start!$D$1="","",IF(C553="",IF(Aloitus_Start!$D$1="Suomi","Tieto puuttuu : "&amp;$A553,IF(Aloitus_Start!$D$1="Svenska","Information saknas : "&amp;$A553)),"")))</f>
        <v/>
      </c>
    </row>
    <row r="554" spans="1:7" x14ac:dyDescent="0.2">
      <c r="A554" s="37" t="str">
        <f ca="1">IF(Testitaulu_Testtabell!$B$2="","",IF(Testitaulu_Testtabell!A558="","",IF(Asetukset!$B$26=(MID(CELL("filename",A553),FIND("]",CELL("filename",A553))+1,255)),Testitaulu_Testtabell!A558,"")))</f>
        <v/>
      </c>
      <c r="B554" s="19" t="str">
        <f ca="1">IF(Testitaulu_Testtabell!$B$2="","",IF(Testitaulu_Testtabell!B558="","",IF(Asetukset!$B$26=(MID(CELL("filename",B553),FIND("]",CELL("filename",B553))+1,255)),Testitaulu_Testtabell!B558,"")))</f>
        <v/>
      </c>
      <c r="C554" s="38" t="str">
        <f ca="1">IF(Testitaulu_Testtabell!$B$2="","",IF(Testitaulu_Testtabell!C558="","",IF(Asetukset!$B$26=(MID(CELL("filename",C553),FIND("]",CELL("filename",C553))+1,255)),Testitaulu_Testtabell!C558,"")))</f>
        <v/>
      </c>
      <c r="D554" s="19" t="str">
        <f>IF(Aloitus_Start!$D$1="","",IF(B554="","",IF(C554="","",C554-B554)))</f>
        <v/>
      </c>
      <c r="E554" s="45" t="str">
        <f>IF(Aloitus_Start!$D$1="","",IF(B554="","",IF(B554=0,"",IF(B554=" ","",IF(C554="","",(C554/B554)-1)))))</f>
        <v/>
      </c>
      <c r="F554" s="19" t="str">
        <f ca="1">IF($A$3="","",IF(Aloitus_Start!$D$1="","",IF(B554="",IF(Aloitus_Start!$D$1="Suomi","Tieto puuttuu : "&amp;$A554,IF(Aloitus_Start!$D$1="Svenska","Information saknas : "&amp;$A554)),"")))</f>
        <v/>
      </c>
      <c r="G554" s="19" t="str">
        <f ca="1">IF($A$3="","",IF(Aloitus_Start!$D$1="","",IF(C554="",IF(Aloitus_Start!$D$1="Suomi","Tieto puuttuu : "&amp;$A554,IF(Aloitus_Start!$D$1="Svenska","Information saknas : "&amp;$A554)),"")))</f>
        <v/>
      </c>
    </row>
    <row r="555" spans="1:7" x14ac:dyDescent="0.2">
      <c r="A555" s="37" t="str">
        <f ca="1">IF(Testitaulu_Testtabell!$B$2="","",IF(Testitaulu_Testtabell!A559="","",IF(Asetukset!$B$26=(MID(CELL("filename",A554),FIND("]",CELL("filename",A554))+1,255)),Testitaulu_Testtabell!A559,"")))</f>
        <v/>
      </c>
      <c r="B555" s="19" t="str">
        <f ca="1">IF(Testitaulu_Testtabell!$B$2="","",IF(Testitaulu_Testtabell!B559="","",IF(Asetukset!$B$26=(MID(CELL("filename",B554),FIND("]",CELL("filename",B554))+1,255)),Testitaulu_Testtabell!B559,"")))</f>
        <v/>
      </c>
      <c r="C555" s="38" t="str">
        <f ca="1">IF(Testitaulu_Testtabell!$B$2="","",IF(Testitaulu_Testtabell!C559="","",IF(Asetukset!$B$26=(MID(CELL("filename",C554),FIND("]",CELL("filename",C554))+1,255)),Testitaulu_Testtabell!C559,"")))</f>
        <v/>
      </c>
      <c r="D555" s="19" t="str">
        <f>IF(Aloitus_Start!$D$1="","",IF(B555="","",IF(C555="","",C555-B555)))</f>
        <v/>
      </c>
      <c r="E555" s="45" t="str">
        <f>IF(Aloitus_Start!$D$1="","",IF(B555="","",IF(B555=0,"",IF(B555=" ","",IF(C555="","",(C555/B555)-1)))))</f>
        <v/>
      </c>
      <c r="F555" s="19" t="str">
        <f ca="1">IF($A$3="","",IF(Aloitus_Start!$D$1="","",IF(B555="",IF(Aloitus_Start!$D$1="Suomi","Tieto puuttuu : "&amp;$A555,IF(Aloitus_Start!$D$1="Svenska","Information saknas : "&amp;$A555)),"")))</f>
        <v/>
      </c>
      <c r="G555" s="19" t="str">
        <f ca="1">IF($A$3="","",IF(Aloitus_Start!$D$1="","",IF(C555="",IF(Aloitus_Start!$D$1="Suomi","Tieto puuttuu : "&amp;$A555,IF(Aloitus_Start!$D$1="Svenska","Information saknas : "&amp;$A555)),"")))</f>
        <v/>
      </c>
    </row>
    <row r="556" spans="1:7" x14ac:dyDescent="0.2">
      <c r="A556" s="37" t="str">
        <f ca="1">IF(Testitaulu_Testtabell!$B$2="","",IF(Testitaulu_Testtabell!A560="","",IF(Asetukset!$B$26=(MID(CELL("filename",A555),FIND("]",CELL("filename",A555))+1,255)),Testitaulu_Testtabell!A560,"")))</f>
        <v/>
      </c>
      <c r="B556" s="19" t="str">
        <f ca="1">IF(Testitaulu_Testtabell!$B$2="","",IF(Testitaulu_Testtabell!B560="","",IF(Asetukset!$B$26=(MID(CELL("filename",B555),FIND("]",CELL("filename",B555))+1,255)),Testitaulu_Testtabell!B560,"")))</f>
        <v/>
      </c>
      <c r="C556" s="38" t="str">
        <f ca="1">IF(Testitaulu_Testtabell!$B$2="","",IF(Testitaulu_Testtabell!C560="","",IF(Asetukset!$B$26=(MID(CELL("filename",C555),FIND("]",CELL("filename",C555))+1,255)),Testitaulu_Testtabell!C560,"")))</f>
        <v/>
      </c>
      <c r="D556" s="19" t="str">
        <f>IF(Aloitus_Start!$D$1="","",IF(B556="","",IF(C556="","",C556-B556)))</f>
        <v/>
      </c>
      <c r="E556" s="45" t="str">
        <f>IF(Aloitus_Start!$D$1="","",IF(B556="","",IF(B556=0,"",IF(B556=" ","",IF(C556="","",(C556/B556)-1)))))</f>
        <v/>
      </c>
      <c r="F556" s="19" t="str">
        <f ca="1">IF($A$3="","",IF(Aloitus_Start!$D$1="","",IF(B556="",IF(Aloitus_Start!$D$1="Suomi","Tieto puuttuu : "&amp;$A556,IF(Aloitus_Start!$D$1="Svenska","Information saknas : "&amp;$A556)),"")))</f>
        <v/>
      </c>
      <c r="G556" s="19" t="str">
        <f ca="1">IF($A$3="","",IF(Aloitus_Start!$D$1="","",IF(C556="",IF(Aloitus_Start!$D$1="Suomi","Tieto puuttuu : "&amp;$A556,IF(Aloitus_Start!$D$1="Svenska","Information saknas : "&amp;$A556)),"")))</f>
        <v/>
      </c>
    </row>
    <row r="557" spans="1:7" x14ac:dyDescent="0.2">
      <c r="A557" s="37" t="str">
        <f ca="1">IF(Testitaulu_Testtabell!$B$2="","",IF(Testitaulu_Testtabell!A561="","",IF(Asetukset!$B$26=(MID(CELL("filename",A556),FIND("]",CELL("filename",A556))+1,255)),Testitaulu_Testtabell!A561,"")))</f>
        <v/>
      </c>
      <c r="B557" s="19" t="str">
        <f ca="1">IF(Testitaulu_Testtabell!$B$2="","",IF(Testitaulu_Testtabell!B561="","",IF(Asetukset!$B$26=(MID(CELL("filename",B556),FIND("]",CELL("filename",B556))+1,255)),Testitaulu_Testtabell!B561,"")))</f>
        <v/>
      </c>
      <c r="C557" s="38" t="str">
        <f ca="1">IF(Testitaulu_Testtabell!$B$2="","",IF(Testitaulu_Testtabell!C561="","",IF(Asetukset!$B$26=(MID(CELL("filename",C556),FIND("]",CELL("filename",C556))+1,255)),Testitaulu_Testtabell!C561,"")))</f>
        <v/>
      </c>
      <c r="D557" s="19" t="str">
        <f>IF(Aloitus_Start!$D$1="","",IF(B557="","",IF(C557="","",C557-B557)))</f>
        <v/>
      </c>
      <c r="E557" s="45" t="str">
        <f>IF(Aloitus_Start!$D$1="","",IF(B557="","",IF(B557=0,"",IF(B557=" ","",IF(C557="","",(C557/B557)-1)))))</f>
        <v/>
      </c>
      <c r="F557" s="19" t="str">
        <f ca="1">IF($A$3="","",IF(Aloitus_Start!$D$1="","",IF(B557="",IF(Aloitus_Start!$D$1="Suomi","Tieto puuttuu : "&amp;$A557,IF(Aloitus_Start!$D$1="Svenska","Information saknas : "&amp;$A557)),"")))</f>
        <v/>
      </c>
      <c r="G557" s="19" t="str">
        <f ca="1">IF($A$3="","",IF(Aloitus_Start!$D$1="","",IF(C557="",IF(Aloitus_Start!$D$1="Suomi","Tieto puuttuu : "&amp;$A557,IF(Aloitus_Start!$D$1="Svenska","Information saknas : "&amp;$A557)),"")))</f>
        <v/>
      </c>
    </row>
    <row r="558" spans="1:7" x14ac:dyDescent="0.2">
      <c r="A558" s="37" t="str">
        <f ca="1">IF(Testitaulu_Testtabell!$B$2="","",IF(Testitaulu_Testtabell!A562="","",IF(Asetukset!$B$26=(MID(CELL("filename",A557),FIND("]",CELL("filename",A557))+1,255)),Testitaulu_Testtabell!A562,"")))</f>
        <v/>
      </c>
      <c r="B558" s="19" t="str">
        <f ca="1">IF(Testitaulu_Testtabell!$B$2="","",IF(Testitaulu_Testtabell!B562="","",IF(Asetukset!$B$26=(MID(CELL("filename",B557),FIND("]",CELL("filename",B557))+1,255)),Testitaulu_Testtabell!B562,"")))</f>
        <v/>
      </c>
      <c r="C558" s="38" t="str">
        <f ca="1">IF(Testitaulu_Testtabell!$B$2="","",IF(Testitaulu_Testtabell!C562="","",IF(Asetukset!$B$26=(MID(CELL("filename",C557),FIND("]",CELL("filename",C557))+1,255)),Testitaulu_Testtabell!C562,"")))</f>
        <v/>
      </c>
      <c r="D558" s="19" t="str">
        <f>IF(Aloitus_Start!$D$1="","",IF(B558="","",IF(C558="","",C558-B558)))</f>
        <v/>
      </c>
      <c r="E558" s="45" t="str">
        <f>IF(Aloitus_Start!$D$1="","",IF(B558="","",IF(B558=0,"",IF(B558=" ","",IF(C558="","",(C558/B558)-1)))))</f>
        <v/>
      </c>
      <c r="F558" s="19" t="str">
        <f ca="1">IF($A$3="","",IF(Aloitus_Start!$D$1="","",IF(B558="",IF(Aloitus_Start!$D$1="Suomi","Tieto puuttuu : "&amp;$A558,IF(Aloitus_Start!$D$1="Svenska","Information saknas : "&amp;$A558)),"")))</f>
        <v/>
      </c>
      <c r="G558" s="19" t="str">
        <f ca="1">IF($A$3="","",IF(Aloitus_Start!$D$1="","",IF(C558="",IF(Aloitus_Start!$D$1="Suomi","Tieto puuttuu : "&amp;$A558,IF(Aloitus_Start!$D$1="Svenska","Information saknas : "&amp;$A558)),"")))</f>
        <v/>
      </c>
    </row>
    <row r="559" spans="1:7" x14ac:dyDescent="0.2">
      <c r="A559" s="37" t="str">
        <f ca="1">IF(Testitaulu_Testtabell!$B$2="","",IF(Testitaulu_Testtabell!A563="","",IF(Asetukset!$B$26=(MID(CELL("filename",A558),FIND("]",CELL("filename",A558))+1,255)),Testitaulu_Testtabell!A563,"")))</f>
        <v/>
      </c>
      <c r="B559" s="19" t="str">
        <f ca="1">IF(Testitaulu_Testtabell!$B$2="","",IF(Testitaulu_Testtabell!B563="","",IF(Asetukset!$B$26=(MID(CELL("filename",B558),FIND("]",CELL("filename",B558))+1,255)),Testitaulu_Testtabell!B563,"")))</f>
        <v/>
      </c>
      <c r="C559" s="38" t="str">
        <f ca="1">IF(Testitaulu_Testtabell!$B$2="","",IF(Testitaulu_Testtabell!C563="","",IF(Asetukset!$B$26=(MID(CELL("filename",C558),FIND("]",CELL("filename",C558))+1,255)),Testitaulu_Testtabell!C563,"")))</f>
        <v/>
      </c>
      <c r="D559" s="19" t="str">
        <f>IF(Aloitus_Start!$D$1="","",IF(B559="","",IF(C559="","",C559-B559)))</f>
        <v/>
      </c>
      <c r="E559" s="45" t="str">
        <f>IF(Aloitus_Start!$D$1="","",IF(B559="","",IF(B559=0,"",IF(B559=" ","",IF(C559="","",(C559/B559)-1)))))</f>
        <v/>
      </c>
      <c r="F559" s="19" t="str">
        <f ca="1">IF($A$3="","",IF(Aloitus_Start!$D$1="","",IF(B559="",IF(Aloitus_Start!$D$1="Suomi","Tieto puuttuu : "&amp;$A559,IF(Aloitus_Start!$D$1="Svenska","Information saknas : "&amp;$A559)),"")))</f>
        <v/>
      </c>
      <c r="G559" s="19" t="str">
        <f ca="1">IF($A$3="","",IF(Aloitus_Start!$D$1="","",IF(C559="",IF(Aloitus_Start!$D$1="Suomi","Tieto puuttuu : "&amp;$A559,IF(Aloitus_Start!$D$1="Svenska","Information saknas : "&amp;$A559)),"")))</f>
        <v/>
      </c>
    </row>
    <row r="560" spans="1:7" x14ac:dyDescent="0.2">
      <c r="A560" s="37" t="str">
        <f ca="1">IF(Testitaulu_Testtabell!$B$2="","",IF(Testitaulu_Testtabell!A564="","",IF(Asetukset!$B$26=(MID(CELL("filename",A559),FIND("]",CELL("filename",A559))+1,255)),Testitaulu_Testtabell!A564,"")))</f>
        <v/>
      </c>
      <c r="B560" s="19" t="str">
        <f ca="1">IF(Testitaulu_Testtabell!$B$2="","",IF(Testitaulu_Testtabell!B564="","",IF(Asetukset!$B$26=(MID(CELL("filename",B559),FIND("]",CELL("filename",B559))+1,255)),Testitaulu_Testtabell!B564,"")))</f>
        <v/>
      </c>
      <c r="C560" s="38" t="str">
        <f ca="1">IF(Testitaulu_Testtabell!$B$2="","",IF(Testitaulu_Testtabell!C564="","",IF(Asetukset!$B$26=(MID(CELL("filename",C559),FIND("]",CELL("filename",C559))+1,255)),Testitaulu_Testtabell!C564,"")))</f>
        <v/>
      </c>
      <c r="G560" s="19"/>
    </row>
    <row r="561" spans="1:7" x14ac:dyDescent="0.2">
      <c r="A561" s="37" t="str">
        <f ca="1">IF(Testitaulu_Testtabell!$B$2="","",IF(Testitaulu_Testtabell!A565="","",IF(Asetukset!$B$26=(MID(CELL("filename",A560),FIND("]",CELL("filename",A560))+1,255)),Testitaulu_Testtabell!A565,"")))</f>
        <v/>
      </c>
      <c r="B561" s="19" t="str">
        <f ca="1">IF(Testitaulu_Testtabell!$B$2="","",IF(Testitaulu_Testtabell!B565="","",IF(Asetukset!$B$26=(MID(CELL("filename",B560),FIND("]",CELL("filename",B560))+1,255)),Testitaulu_Testtabell!B565,"")))</f>
        <v/>
      </c>
      <c r="C561" s="38" t="str">
        <f ca="1">IF(Testitaulu_Testtabell!$B$2="","",IF(Testitaulu_Testtabell!C565="","",IF(Asetukset!$B$26=(MID(CELL("filename",C560),FIND("]",CELL("filename",C560))+1,255)),Testitaulu_Testtabell!C565,"")))</f>
        <v/>
      </c>
      <c r="D561" s="19" t="str">
        <f>IF(Aloitus_Start!$D$1="","",IF(B561="","",IF(C561="","",C561-B561)))</f>
        <v/>
      </c>
      <c r="E561" s="45" t="str">
        <f>IF(Aloitus_Start!$D$1="","",IF(B561="","",IF(B561=0,"",IF(B561=" ","",IF(C561="","",(C561/B561)-1)))))</f>
        <v/>
      </c>
      <c r="F561" s="19" t="str">
        <f ca="1">IF($A$3="","",IF(Aloitus_Start!$D$1="","",IF(B561="",IF(Aloitus_Start!$D$1="Suomi","Tieto puuttuu : "&amp;$A561,IF(Aloitus_Start!$D$1="Svenska","Information saknas : "&amp;$A561)),"")))</f>
        <v/>
      </c>
      <c r="G561" s="19" t="str">
        <f ca="1">IF($A$3="","",IF(Aloitus_Start!$D$1="","",IF(C561="",IF(Aloitus_Start!$D$1="Suomi","Tieto puuttuu : "&amp;$A561,IF(Aloitus_Start!$D$1="Svenska","Information saknas : "&amp;$A561)),"")))</f>
        <v/>
      </c>
    </row>
    <row r="562" spans="1:7" x14ac:dyDescent="0.2">
      <c r="A562" s="37" t="str">
        <f ca="1">IF(Testitaulu_Testtabell!$B$2="","",IF(Testitaulu_Testtabell!A566="","",IF(Asetukset!$B$26=(MID(CELL("filename",A561),FIND("]",CELL("filename",A561))+1,255)),Testitaulu_Testtabell!A566,"")))</f>
        <v/>
      </c>
      <c r="B562" s="19" t="str">
        <f ca="1">IF(Testitaulu_Testtabell!$B$2="","",IF(Testitaulu_Testtabell!B566="","",IF(Asetukset!$B$26=(MID(CELL("filename",B561),FIND("]",CELL("filename",B561))+1,255)),Testitaulu_Testtabell!B566,"")))</f>
        <v/>
      </c>
      <c r="C562" s="38" t="str">
        <f ca="1">IF(Testitaulu_Testtabell!$B$2="","",IF(Testitaulu_Testtabell!C566="","",IF(Asetukset!$B$26=(MID(CELL("filename",C561),FIND("]",CELL("filename",C561))+1,255)),Testitaulu_Testtabell!C566,"")))</f>
        <v/>
      </c>
      <c r="D562" s="19" t="str">
        <f>IF(Aloitus_Start!$D$1="","",IF(B562="","",IF(C562="","",C562-B562)))</f>
        <v/>
      </c>
      <c r="E562" s="45" t="str">
        <f>IF(Aloitus_Start!$D$1="","",IF(B562="","",IF(B562=0,"",IF(B562=" ","",IF(C562="","",(C562/B562)-1)))))</f>
        <v/>
      </c>
      <c r="F562" s="19" t="str">
        <f ca="1">IF($A$3="","",IF(Aloitus_Start!$D$1="","",IF(B562="",IF(Aloitus_Start!$D$1="Suomi","Tieto puuttuu : "&amp;$A562,IF(Aloitus_Start!$D$1="Svenska","Information saknas : "&amp;$A562)),"")))</f>
        <v/>
      </c>
      <c r="G562" s="19" t="str">
        <f ca="1">IF($A$3="","",IF(Aloitus_Start!$D$1="","",IF(C562="",IF(Aloitus_Start!$D$1="Suomi","Tieto puuttuu : "&amp;$A562,IF(Aloitus_Start!$D$1="Svenska","Information saknas : "&amp;$A562)),"")))</f>
        <v/>
      </c>
    </row>
    <row r="563" spans="1:7" x14ac:dyDescent="0.2">
      <c r="A563" s="37" t="str">
        <f ca="1">IF(Testitaulu_Testtabell!$B$2="","",IF(Testitaulu_Testtabell!A567="","",IF(Asetukset!$B$26=(MID(CELL("filename",A562),FIND("]",CELL("filename",A562))+1,255)),Testitaulu_Testtabell!A567,"")))</f>
        <v/>
      </c>
      <c r="B563" s="19" t="str">
        <f ca="1">IF(Testitaulu_Testtabell!$B$2="","",IF(Testitaulu_Testtabell!B567="","",IF(Asetukset!$B$26=(MID(CELL("filename",B562),FIND("]",CELL("filename",B562))+1,255)),Testitaulu_Testtabell!B567,"")))</f>
        <v/>
      </c>
      <c r="C563" s="38" t="str">
        <f ca="1">IF(Testitaulu_Testtabell!$B$2="","",IF(Testitaulu_Testtabell!C567="","",IF(Asetukset!$B$26=(MID(CELL("filename",C562),FIND("]",CELL("filename",C562))+1,255)),Testitaulu_Testtabell!C567,"")))</f>
        <v/>
      </c>
      <c r="F563" s="19" t="str">
        <f ca="1">IF($A$3="","",IF(Aloitus_Start!$D$1="","",IF(B563="",IF(Aloitus_Start!$D$1="Suomi","Tieto puuttuu : "&amp;$A563,IF(Aloitus_Start!$D$1="Svenska","Information saknas : "&amp;$A563)),"")))</f>
        <v/>
      </c>
      <c r="G563" s="19" t="str">
        <f ca="1">IF($A$3="","",IF(Aloitus_Start!$D$1="","",IF(C563="",IF(Aloitus_Start!$D$1="Suomi","Tieto puuttuu : "&amp;$A563,IF(Aloitus_Start!$D$1="Svenska","Information saknas : "&amp;$A563)),"")))</f>
        <v/>
      </c>
    </row>
    <row r="564" spans="1:7" x14ac:dyDescent="0.2">
      <c r="A564" s="37" t="str">
        <f ca="1">IF(Testitaulu_Testtabell!$B$2="","",IF(Testitaulu_Testtabell!A568="","",IF(Asetukset!$B$26=(MID(CELL("filename",A563),FIND("]",CELL("filename",A563))+1,255)),Testitaulu_Testtabell!A568,"")))</f>
        <v/>
      </c>
      <c r="B564" s="19" t="str">
        <f ca="1">IF(Testitaulu_Testtabell!$B$2="","",IF(Testitaulu_Testtabell!B568="","",IF(Asetukset!$B$26=(MID(CELL("filename",B563),FIND("]",CELL("filename",B563))+1,255)),Testitaulu_Testtabell!B568,"")))</f>
        <v/>
      </c>
      <c r="C564" s="38" t="str">
        <f ca="1">IF(Testitaulu_Testtabell!$B$2="","",IF(Testitaulu_Testtabell!C568="","",IF(Asetukset!$B$26=(MID(CELL("filename",C563),FIND("]",CELL("filename",C563))+1,255)),Testitaulu_Testtabell!C568,"")))</f>
        <v/>
      </c>
      <c r="D564" s="19" t="str">
        <f>IF(Aloitus_Start!$D$1="","",IF(B564="","",IF(C564="","",C564-B564)))</f>
        <v/>
      </c>
      <c r="E564" s="45" t="str">
        <f>IF(Aloitus_Start!$D$1="","",IF(B564="","",IF(B564=0,"",IF(B564=" ","",IF(C564="","",(C564/B564)-1)))))</f>
        <v/>
      </c>
      <c r="F564" s="19" t="str">
        <f ca="1">IF($A$3="","",IF(Aloitus_Start!$D$1="","",IF(B564="",IF(Aloitus_Start!$D$1="Suomi","Tieto puuttuu : "&amp;$A564,IF(Aloitus_Start!$D$1="Svenska","Information saknas : "&amp;$A564)),"")))</f>
        <v/>
      </c>
      <c r="G564" s="19" t="str">
        <f ca="1">IF($A$3="","",IF(Aloitus_Start!$D$1="","",IF(C564="",IF(Aloitus_Start!$D$1="Suomi","Tieto puuttuu : "&amp;$A564,IF(Aloitus_Start!$D$1="Svenska","Information saknas : "&amp;$A564)),"")))</f>
        <v/>
      </c>
    </row>
    <row r="565" spans="1:7" x14ac:dyDescent="0.2">
      <c r="A565" s="37" t="str">
        <f ca="1">IF(Testitaulu_Testtabell!$B$2="","",IF(Testitaulu_Testtabell!A569="","",IF(Asetukset!$B$26=(MID(CELL("filename",A564),FIND("]",CELL("filename",A564))+1,255)),Testitaulu_Testtabell!A569,"")))</f>
        <v/>
      </c>
      <c r="B565" s="19" t="str">
        <f ca="1">IF(Testitaulu_Testtabell!$B$2="","",IF(Testitaulu_Testtabell!B569="","",IF(Asetukset!$B$26=(MID(CELL("filename",B564),FIND("]",CELL("filename",B564))+1,255)),Testitaulu_Testtabell!B569,"")))</f>
        <v/>
      </c>
      <c r="C565" s="38" t="str">
        <f ca="1">IF(Testitaulu_Testtabell!$B$2="","",IF(Testitaulu_Testtabell!C569="","",IF(Asetukset!$B$26=(MID(CELL("filename",C564),FIND("]",CELL("filename",C564))+1,255)),Testitaulu_Testtabell!C569,"")))</f>
        <v/>
      </c>
      <c r="D565" s="19" t="str">
        <f>IF(Aloitus_Start!$D$1="","",IF(B565="","",IF(C565="","",C565-B565)))</f>
        <v/>
      </c>
      <c r="E565" s="45" t="str">
        <f>IF(Aloitus_Start!$D$1="","",IF(B565="","",IF(B565=0,"",IF(B565=" ","",IF(C565="","",(C565/B565)-1)))))</f>
        <v/>
      </c>
      <c r="F565" s="19" t="str">
        <f ca="1">IF($A$3="","",IF(Aloitus_Start!$D$1="","",IF(B565="",IF(Aloitus_Start!$D$1="Suomi","Tieto puuttuu : "&amp;$A565,IF(Aloitus_Start!$D$1="Svenska","Information saknas : "&amp;$A565)),"")))</f>
        <v/>
      </c>
      <c r="G565" s="19" t="str">
        <f ca="1">IF($A$3="","",IF(Aloitus_Start!$D$1="","",IF(C565="",IF(Aloitus_Start!$D$1="Suomi","Tieto puuttuu : "&amp;$A565,IF(Aloitus_Start!$D$1="Svenska","Information saknas : "&amp;$A565)),"")))</f>
        <v/>
      </c>
    </row>
    <row r="566" spans="1:7" x14ac:dyDescent="0.2">
      <c r="A566" s="37" t="str">
        <f ca="1">IF(Testitaulu_Testtabell!$B$2="","",IF(Testitaulu_Testtabell!A570="","",IF(Asetukset!$B$26=(MID(CELL("filename",A565),FIND("]",CELL("filename",A565))+1,255)),Testitaulu_Testtabell!A570,"")))</f>
        <v/>
      </c>
      <c r="B566" s="19" t="str">
        <f ca="1">IF(Testitaulu_Testtabell!$B$2="","",IF(Testitaulu_Testtabell!B570="","",IF(Asetukset!$B$26=(MID(CELL("filename",B565),FIND("]",CELL("filename",B565))+1,255)),Testitaulu_Testtabell!B570,"")))</f>
        <v/>
      </c>
      <c r="C566" s="38" t="str">
        <f ca="1">IF(Testitaulu_Testtabell!$B$2="","",IF(Testitaulu_Testtabell!C570="","",IF(Asetukset!$B$26=(MID(CELL("filename",C565),FIND("]",CELL("filename",C565))+1,255)),Testitaulu_Testtabell!C570,"")))</f>
        <v/>
      </c>
      <c r="D566" s="19" t="str">
        <f>IF(Aloitus_Start!$D$1="","",IF(B566="","",IF(C566="","",C566-B566)))</f>
        <v/>
      </c>
      <c r="E566" s="45" t="str">
        <f>IF(Aloitus_Start!$D$1="","",IF(B566="","",IF(B566=0,"",IF(B566=" ","",IF(C566="","",(C566/B566)-1)))))</f>
        <v/>
      </c>
      <c r="F566" s="19" t="str">
        <f ca="1">IF($A$3="","",IF(Aloitus_Start!$D$1="","",IF(B566="",IF(Aloitus_Start!$D$1="Suomi","Tieto puuttuu : "&amp;$A566,IF(Aloitus_Start!$D$1="Svenska","Information saknas : "&amp;$A566)),"")))</f>
        <v/>
      </c>
      <c r="G566" s="19" t="str">
        <f ca="1">IF($A$3="","",IF(Aloitus_Start!$D$1="","",IF(C566="",IF(Aloitus_Start!$D$1="Suomi","Tieto puuttuu : "&amp;$A566,IF(Aloitus_Start!$D$1="Svenska","Information saknas : "&amp;$A566)),"")))</f>
        <v/>
      </c>
    </row>
    <row r="567" spans="1:7" x14ac:dyDescent="0.2">
      <c r="A567" s="37" t="str">
        <f ca="1">IF(Testitaulu_Testtabell!$B$2="","",IF(Testitaulu_Testtabell!A571="","",IF(Asetukset!$B$26=(MID(CELL("filename",A566),FIND("]",CELL("filename",A566))+1,255)),Testitaulu_Testtabell!A571,"")))</f>
        <v/>
      </c>
      <c r="B567" s="19" t="str">
        <f ca="1">IF(Testitaulu_Testtabell!$B$2="","",IF(Testitaulu_Testtabell!B571="","",IF(Asetukset!$B$26=(MID(CELL("filename",B566),FIND("]",CELL("filename",B566))+1,255)),Testitaulu_Testtabell!B571,"")))</f>
        <v/>
      </c>
      <c r="C567" s="38" t="str">
        <f ca="1">IF(Testitaulu_Testtabell!$B$2="","",IF(Testitaulu_Testtabell!C571="","",IF(Asetukset!$B$26=(MID(CELL("filename",C566),FIND("]",CELL("filename",C566))+1,255)),Testitaulu_Testtabell!C571,"")))</f>
        <v/>
      </c>
      <c r="D567" s="19" t="str">
        <f>IF(Aloitus_Start!$D$1="","",IF(B567="","",IF(C567="","",C567-B567)))</f>
        <v/>
      </c>
      <c r="E567" s="45" t="str">
        <f>IF(Aloitus_Start!$D$1="","",IF(B567="","",IF(B567=0,"",IF(B567=" ","",IF(C567="","",(C567/B567)-1)))))</f>
        <v/>
      </c>
      <c r="F567" s="19" t="str">
        <f ca="1">IF($A$3="","",IF(Aloitus_Start!$D$1="","",IF(B567="",IF(Aloitus_Start!$D$1="Suomi","Tieto puuttuu : "&amp;$A567,IF(Aloitus_Start!$D$1="Svenska","Information saknas : "&amp;$A567)),"")))</f>
        <v/>
      </c>
      <c r="G567" s="19" t="str">
        <f ca="1">IF($A$3="","",IF(Aloitus_Start!$D$1="","",IF(C567="",IF(Aloitus_Start!$D$1="Suomi","Tieto puuttuu : "&amp;$A567,IF(Aloitus_Start!$D$1="Svenska","Information saknas : "&amp;$A567)),"")))</f>
        <v/>
      </c>
    </row>
    <row r="568" spans="1:7" x14ac:dyDescent="0.2">
      <c r="A568" s="37" t="str">
        <f ca="1">IF(Testitaulu_Testtabell!$B$2="","",IF(Testitaulu_Testtabell!A572="","",IF(Asetukset!$B$26=(MID(CELL("filename",A567),FIND("]",CELL("filename",A567))+1,255)),Testitaulu_Testtabell!A572,"")))</f>
        <v/>
      </c>
      <c r="B568" s="19" t="str">
        <f ca="1">IF(Testitaulu_Testtabell!$B$2="","",IF(Testitaulu_Testtabell!B572="","",IF(Asetukset!$B$26=(MID(CELL("filename",B567),FIND("]",CELL("filename",B567))+1,255)),Testitaulu_Testtabell!B572,"")))</f>
        <v/>
      </c>
      <c r="C568" s="38" t="str">
        <f ca="1">IF(Testitaulu_Testtabell!$B$2="","",IF(Testitaulu_Testtabell!C572="","",IF(Asetukset!$B$26=(MID(CELL("filename",C567),FIND("]",CELL("filename",C567))+1,255)),Testitaulu_Testtabell!C572,"")))</f>
        <v/>
      </c>
      <c r="D568" s="19" t="str">
        <f>IF(Aloitus_Start!$D$1="","",IF(B568="","",IF(C568="","",C568-B568)))</f>
        <v/>
      </c>
      <c r="E568" s="45" t="str">
        <f>IF(Aloitus_Start!$D$1="","",IF(B568="","",IF(B568=0,"",IF(B568=" ","",IF(C568="","",(C568/B568)-1)))))</f>
        <v/>
      </c>
      <c r="F568" s="19" t="str">
        <f ca="1">IF($A$3="","",IF(Aloitus_Start!$D$1="","",IF(B568="",IF(Aloitus_Start!$D$1="Suomi","Tieto puuttuu : "&amp;$A568,IF(Aloitus_Start!$D$1="Svenska","Information saknas : "&amp;$A568)),"")))</f>
        <v/>
      </c>
      <c r="G568" s="19" t="str">
        <f ca="1">IF($A$3="","",IF(Aloitus_Start!$D$1="","",IF(C568="",IF(Aloitus_Start!$D$1="Suomi","Tieto puuttuu : "&amp;$A568,IF(Aloitus_Start!$D$1="Svenska","Information saknas : "&amp;$A568)),"")))</f>
        <v/>
      </c>
    </row>
    <row r="569" spans="1:7" x14ac:dyDescent="0.2">
      <c r="A569" s="37" t="str">
        <f ca="1">IF(Testitaulu_Testtabell!$B$2="","",IF(Testitaulu_Testtabell!A573="","",IF(Asetukset!$B$26=(MID(CELL("filename",A568),FIND("]",CELL("filename",A568))+1,255)),Testitaulu_Testtabell!A573,"")))</f>
        <v/>
      </c>
      <c r="B569" s="19" t="str">
        <f ca="1">IF(Testitaulu_Testtabell!$B$2="","",IF(Testitaulu_Testtabell!B573="","",IF(Asetukset!$B$26=(MID(CELL("filename",B568),FIND("]",CELL("filename",B568))+1,255)),Testitaulu_Testtabell!B573,"")))</f>
        <v/>
      </c>
      <c r="C569" s="38" t="str">
        <f ca="1">IF(Testitaulu_Testtabell!$B$2="","",IF(Testitaulu_Testtabell!C573="","",IF(Asetukset!$B$26=(MID(CELL("filename",C568),FIND("]",CELL("filename",C568))+1,255)),Testitaulu_Testtabell!C573,"")))</f>
        <v/>
      </c>
      <c r="D569" s="19" t="str">
        <f>IF(Aloitus_Start!$D$1="","",IF(B569="","",IF(C569="","",C569-B569)))</f>
        <v/>
      </c>
      <c r="E569" s="45" t="str">
        <f>IF(Aloitus_Start!$D$1="","",IF(B569="","",IF(B569=0,"",IF(B569=" ","",IF(C569="","",(C569/B569)-1)))))</f>
        <v/>
      </c>
      <c r="F569" s="19" t="str">
        <f ca="1">IF($A$3="","",IF(Aloitus_Start!$D$1="","",IF(B569="",IF(Aloitus_Start!$D$1="Suomi","Tieto puuttuu : "&amp;$A569,IF(Aloitus_Start!$D$1="Svenska","Information saknas : "&amp;$A569)),"")))</f>
        <v/>
      </c>
      <c r="G569" s="19" t="str">
        <f ca="1">IF($A$3="","",IF(Aloitus_Start!$D$1="","",IF(C569="",IF(Aloitus_Start!$D$1="Suomi","Tieto puuttuu : "&amp;$A569,IF(Aloitus_Start!$D$1="Svenska","Information saknas : "&amp;$A569)),"")))</f>
        <v/>
      </c>
    </row>
    <row r="570" spans="1:7" x14ac:dyDescent="0.2">
      <c r="A570" s="37" t="str">
        <f ca="1">IF(Testitaulu_Testtabell!$B$2="","",IF(Testitaulu_Testtabell!A574="","",IF(Asetukset!$B$26=(MID(CELL("filename",A569),FIND("]",CELL("filename",A569))+1,255)),Testitaulu_Testtabell!A574,"")))</f>
        <v/>
      </c>
      <c r="B570" s="19" t="str">
        <f ca="1">IF(Testitaulu_Testtabell!$B$2="","",IF(Testitaulu_Testtabell!B574="","",IF(Asetukset!$B$26=(MID(CELL("filename",B569),FIND("]",CELL("filename",B569))+1,255)),Testitaulu_Testtabell!B574,"")))</f>
        <v/>
      </c>
      <c r="C570" s="38" t="str">
        <f ca="1">IF(Testitaulu_Testtabell!$B$2="","",IF(Testitaulu_Testtabell!C574="","",IF(Asetukset!$B$26=(MID(CELL("filename",C569),FIND("]",CELL("filename",C569))+1,255)),Testitaulu_Testtabell!C574,"")))</f>
        <v/>
      </c>
      <c r="D570" s="19" t="str">
        <f>IF(Aloitus_Start!$D$1="","",IF(B570="","",IF(C570="","",C570-B570)))</f>
        <v/>
      </c>
      <c r="E570" s="45" t="str">
        <f>IF(Aloitus_Start!$D$1="","",IF(B570="","",IF(B570=0,"",IF(B570=" ","",IF(C570="","",(C570/B570)-1)))))</f>
        <v/>
      </c>
      <c r="F570" s="19" t="str">
        <f ca="1">IF($A$3="","",IF(Aloitus_Start!$D$1="","",IF(B570="",IF(Aloitus_Start!$D$1="Suomi","Tieto puuttuu : "&amp;$A570,IF(Aloitus_Start!$D$1="Svenska","Information saknas : "&amp;$A570)),"")))</f>
        <v/>
      </c>
      <c r="G570" s="19" t="str">
        <f ca="1">IF($A$3="","",IF(Aloitus_Start!$D$1="","",IF(C570="",IF(Aloitus_Start!$D$1="Suomi","Tieto puuttuu : "&amp;$A570,IF(Aloitus_Start!$D$1="Svenska","Information saknas : "&amp;$A570)),"")))</f>
        <v/>
      </c>
    </row>
    <row r="571" spans="1:7" x14ac:dyDescent="0.2">
      <c r="A571" s="37" t="str">
        <f ca="1">IF(Testitaulu_Testtabell!$B$2="","",IF(Testitaulu_Testtabell!A575="","",IF(Asetukset!$B$26=(MID(CELL("filename",A570),FIND("]",CELL("filename",A570))+1,255)),Testitaulu_Testtabell!A575,"")))</f>
        <v/>
      </c>
      <c r="B571" s="19" t="str">
        <f ca="1">IF(Testitaulu_Testtabell!$B$2="","",IF(Testitaulu_Testtabell!B575="","",IF(Asetukset!$B$26=(MID(CELL("filename",B570),FIND("]",CELL("filename",B570))+1,255)),Testitaulu_Testtabell!B575,"")))</f>
        <v/>
      </c>
      <c r="C571" s="38" t="str">
        <f ca="1">IF(Testitaulu_Testtabell!$B$2="","",IF(Testitaulu_Testtabell!C575="","",IF(Asetukset!$B$26=(MID(CELL("filename",C570),FIND("]",CELL("filename",C570))+1,255)),Testitaulu_Testtabell!C575,"")))</f>
        <v/>
      </c>
      <c r="G571" s="19"/>
    </row>
    <row r="572" spans="1:7" x14ac:dyDescent="0.2">
      <c r="A572" s="37" t="str">
        <f ca="1">IF(Testitaulu_Testtabell!$B$2="","",IF(Testitaulu_Testtabell!A576="","",IF(Asetukset!$B$26=(MID(CELL("filename",A571),FIND("]",CELL("filename",A571))+1,255)),Testitaulu_Testtabell!A576,"")))</f>
        <v/>
      </c>
      <c r="B572" s="19" t="str">
        <f ca="1">IF(Testitaulu_Testtabell!$B$2="","",IF(Testitaulu_Testtabell!B576="","",IF(Asetukset!$B$26=(MID(CELL("filename",B571),FIND("]",CELL("filename",B571))+1,255)),Testitaulu_Testtabell!B576,"")))</f>
        <v/>
      </c>
      <c r="C572" s="38" t="str">
        <f ca="1">IF(Testitaulu_Testtabell!$B$2="","",IF(Testitaulu_Testtabell!C576="","",IF(Asetukset!$B$26=(MID(CELL("filename",C571),FIND("]",CELL("filename",C571))+1,255)),Testitaulu_Testtabell!C576,"")))</f>
        <v/>
      </c>
      <c r="D572" s="19" t="str">
        <f>IF(Aloitus_Start!$D$1="","",IF(B572="","",IF(C572="","",C572-B572)))</f>
        <v/>
      </c>
      <c r="E572" s="45" t="str">
        <f>IF(Aloitus_Start!$D$1="","",IF(B572="","",IF(B572=0,"",IF(B572=" ","",IF(C572="","",(C572/B572)-1)))))</f>
        <v/>
      </c>
      <c r="F572" s="19" t="str">
        <f ca="1">IF($A$3="","",IF(Aloitus_Start!$D$1="","",IF(B572="",IF(Aloitus_Start!$D$1="Suomi","Tieto puuttuu : "&amp;$A572,IF(Aloitus_Start!$D$1="Svenska","Information saknas : "&amp;$A572)),"")))</f>
        <v/>
      </c>
      <c r="G572" s="19" t="str">
        <f ca="1">IF($A$3="","",IF(Aloitus_Start!$D$1="","",IF(C572="",IF(Aloitus_Start!$D$1="Suomi","Tieto puuttuu : "&amp;$A572,IF(Aloitus_Start!$D$1="Svenska","Information saknas : "&amp;$A572)),"")))</f>
        <v/>
      </c>
    </row>
    <row r="573" spans="1:7" x14ac:dyDescent="0.2">
      <c r="A573" s="37" t="str">
        <f ca="1">IF(Testitaulu_Testtabell!$B$2="","",IF(Testitaulu_Testtabell!A577="","",IF(Asetukset!$B$26=(MID(CELL("filename",A572),FIND("]",CELL("filename",A572))+1,255)),Testitaulu_Testtabell!A577,"")))</f>
        <v/>
      </c>
      <c r="B573" s="19" t="str">
        <f ca="1">IF(Testitaulu_Testtabell!$B$2="","",IF(Testitaulu_Testtabell!B577="","",IF(Asetukset!$B$26=(MID(CELL("filename",B572),FIND("]",CELL("filename",B572))+1,255)),Testitaulu_Testtabell!B577,"")))</f>
        <v/>
      </c>
      <c r="C573" s="38" t="str">
        <f ca="1">IF(Testitaulu_Testtabell!$B$2="","",IF(Testitaulu_Testtabell!C577="","",IF(Asetukset!$B$26=(MID(CELL("filename",C572),FIND("]",CELL("filename",C572))+1,255)),Testitaulu_Testtabell!C577,"")))</f>
        <v/>
      </c>
      <c r="D573" s="19" t="str">
        <f>IF(Aloitus_Start!$D$1="","",IF(B573="","",IF(C573="","",C573-B573)))</f>
        <v/>
      </c>
      <c r="E573" s="45" t="str">
        <f>IF(Aloitus_Start!$D$1="","",IF(B573="","",IF(B573=0,"",IF(B573=" ","",IF(C573="","",(C573/B573)-1)))))</f>
        <v/>
      </c>
      <c r="F573" s="19" t="str">
        <f ca="1">IF($A$3="","",IF(Aloitus_Start!$D$1="","",IF(B573="",IF(Aloitus_Start!$D$1="Suomi","Tieto puuttuu : "&amp;$A573,IF(Aloitus_Start!$D$1="Svenska","Information saknas : "&amp;$A573)),"")))</f>
        <v/>
      </c>
      <c r="G573" s="19" t="str">
        <f ca="1">IF($A$3="","",IF(Aloitus_Start!$D$1="","",IF(C573="",IF(Aloitus_Start!$D$1="Suomi","Tieto puuttuu : "&amp;$A573,IF(Aloitus_Start!$D$1="Svenska","Information saknas : "&amp;$A573)),"")))</f>
        <v/>
      </c>
    </row>
    <row r="574" spans="1:7" x14ac:dyDescent="0.2">
      <c r="A574" s="37" t="str">
        <f ca="1">IF(Testitaulu_Testtabell!$B$2="","",IF(Testitaulu_Testtabell!A578="","",IF(Asetukset!$B$26=(MID(CELL("filename",A573),FIND("]",CELL("filename",A573))+1,255)),Testitaulu_Testtabell!A578,"")))</f>
        <v/>
      </c>
      <c r="B574" s="19" t="str">
        <f ca="1">IF(Testitaulu_Testtabell!$B$2="","",IF(Testitaulu_Testtabell!B578="","",IF(Asetukset!$B$26=(MID(CELL("filename",B573),FIND("]",CELL("filename",B573))+1,255)),Testitaulu_Testtabell!B578,"")))</f>
        <v/>
      </c>
      <c r="C574" s="38" t="str">
        <f ca="1">IF(Testitaulu_Testtabell!$B$2="","",IF(Testitaulu_Testtabell!C578="","",IF(Asetukset!$B$26=(MID(CELL("filename",C573),FIND("]",CELL("filename",C573))+1,255)),Testitaulu_Testtabell!C578,"")))</f>
        <v/>
      </c>
      <c r="F574" s="19" t="str">
        <f ca="1">IF($A$3="","",IF(Aloitus_Start!$D$1="","",IF(B574="",IF(Aloitus_Start!$D$1="Suomi","Tieto puuttuu : "&amp;$A574,IF(Aloitus_Start!$D$1="Svenska","Information saknas : "&amp;$A574)),"")))</f>
        <v/>
      </c>
      <c r="G574" s="19" t="str">
        <f ca="1">IF($A$3="","",IF(Aloitus_Start!$D$1="","",IF(C574="",IF(Aloitus_Start!$D$1="Suomi","Tieto puuttuu : "&amp;$A574,IF(Aloitus_Start!$D$1="Svenska","Information saknas : "&amp;$A574)),"")))</f>
        <v/>
      </c>
    </row>
    <row r="575" spans="1:7" x14ac:dyDescent="0.2">
      <c r="A575" s="37" t="str">
        <f ca="1">IF(Testitaulu_Testtabell!$B$2="","",IF(Testitaulu_Testtabell!A579="","",IF(Asetukset!$B$26=(MID(CELL("filename",A574),FIND("]",CELL("filename",A574))+1,255)),Testitaulu_Testtabell!A579,"")))</f>
        <v/>
      </c>
      <c r="B575" s="19" t="str">
        <f ca="1">IF(Testitaulu_Testtabell!$B$2="","",IF(Testitaulu_Testtabell!B579="","",IF(Asetukset!$B$26=(MID(CELL("filename",B574),FIND("]",CELL("filename",B574))+1,255)),Testitaulu_Testtabell!B579,"")))</f>
        <v/>
      </c>
      <c r="C575" s="38" t="str">
        <f ca="1">IF(Testitaulu_Testtabell!$B$2="","",IF(Testitaulu_Testtabell!C579="","",IF(Asetukset!$B$26=(MID(CELL("filename",C574),FIND("]",CELL("filename",C574))+1,255)),Testitaulu_Testtabell!C579,"")))</f>
        <v/>
      </c>
      <c r="D575" s="19" t="str">
        <f>IF(Aloitus_Start!$D$1="","",IF(B575="","",IF(C575="","",C575-B575)))</f>
        <v/>
      </c>
      <c r="E575" s="45" t="str">
        <f>IF(Aloitus_Start!$D$1="","",IF(B575="","",IF(B575=0,"",IF(B575=" ","",IF(C575="","",(C575/B575)-1)))))</f>
        <v/>
      </c>
      <c r="F575" s="19" t="str">
        <f ca="1">IF($A$3="","",IF(Aloitus_Start!$D$1="","",IF(B575="",IF(Aloitus_Start!$D$1="Suomi","Tieto puuttuu : "&amp;$A575,IF(Aloitus_Start!$D$1="Svenska","Information saknas : "&amp;$A575)),"")))</f>
        <v/>
      </c>
      <c r="G575" s="19" t="str">
        <f ca="1">IF($A$3="","",IF(Aloitus_Start!$D$1="","",IF(C575="",IF(Aloitus_Start!$D$1="Suomi","Tieto puuttuu : "&amp;$A575,IF(Aloitus_Start!$D$1="Svenska","Information saknas : "&amp;$A575)),"")))</f>
        <v/>
      </c>
    </row>
    <row r="576" spans="1:7" x14ac:dyDescent="0.2">
      <c r="A576" s="37" t="str">
        <f ca="1">IF(Testitaulu_Testtabell!$B$2="","",IF(Testitaulu_Testtabell!A580="","",IF(Asetukset!$B$26=(MID(CELL("filename",A575),FIND("]",CELL("filename",A575))+1,255)),Testitaulu_Testtabell!A580,"")))</f>
        <v/>
      </c>
      <c r="B576" s="19" t="str">
        <f ca="1">IF(Testitaulu_Testtabell!$B$2="","",IF(Testitaulu_Testtabell!B580="","",IF(Asetukset!$B$26=(MID(CELL("filename",B575),FIND("]",CELL("filename",B575))+1,255)),Testitaulu_Testtabell!B580,"")))</f>
        <v/>
      </c>
      <c r="C576" s="38" t="str">
        <f ca="1">IF(Testitaulu_Testtabell!$B$2="","",IF(Testitaulu_Testtabell!C580="","",IF(Asetukset!$B$26=(MID(CELL("filename",C575),FIND("]",CELL("filename",C575))+1,255)),Testitaulu_Testtabell!C580,"")))</f>
        <v/>
      </c>
      <c r="D576" s="19" t="str">
        <f>IF(Aloitus_Start!$D$1="","",IF(B576="","",IF(C576="","",C576-B576)))</f>
        <v/>
      </c>
      <c r="E576" s="45" t="str">
        <f>IF(Aloitus_Start!$D$1="","",IF(B576="","",IF(B576=0,"",IF(B576=" ","",IF(C576="","",(C576/B576)-1)))))</f>
        <v/>
      </c>
      <c r="F576" s="19" t="str">
        <f ca="1">IF($A$3="","",IF(Aloitus_Start!$D$1="","",IF(B576="",IF(Aloitus_Start!$D$1="Suomi","Tieto puuttuu : "&amp;$A576,IF(Aloitus_Start!$D$1="Svenska","Information saknas : "&amp;$A576)),"")))</f>
        <v/>
      </c>
      <c r="G576" s="19" t="str">
        <f ca="1">IF($A$3="","",IF(Aloitus_Start!$D$1="","",IF(C576="",IF(Aloitus_Start!$D$1="Suomi","Tieto puuttuu : "&amp;$A576,IF(Aloitus_Start!$D$1="Svenska","Information saknas : "&amp;$A576)),"")))</f>
        <v/>
      </c>
    </row>
    <row r="577" spans="1:7" x14ac:dyDescent="0.2">
      <c r="A577" s="37" t="str">
        <f ca="1">IF(Testitaulu_Testtabell!$B$2="","",IF(Testitaulu_Testtabell!A581="","",IF(Asetukset!$B$26=(MID(CELL("filename",A576),FIND("]",CELL("filename",A576))+1,255)),Testitaulu_Testtabell!A581,"")))</f>
        <v/>
      </c>
      <c r="B577" s="19" t="str">
        <f ca="1">IF(Testitaulu_Testtabell!$B$2="","",IF(Testitaulu_Testtabell!B581="","",IF(Asetukset!$B$26=(MID(CELL("filename",B576),FIND("]",CELL("filename",B576))+1,255)),Testitaulu_Testtabell!B581,"")))</f>
        <v/>
      </c>
      <c r="C577" s="38" t="str">
        <f ca="1">IF(Testitaulu_Testtabell!$B$2="","",IF(Testitaulu_Testtabell!C581="","",IF(Asetukset!$B$26=(MID(CELL("filename",C576),FIND("]",CELL("filename",C576))+1,255)),Testitaulu_Testtabell!C581,"")))</f>
        <v/>
      </c>
      <c r="F577" s="19" t="str">
        <f ca="1">IF($A$3="","",IF(Aloitus_Start!$D$1="","",IF(B577="",IF(Aloitus_Start!$D$1="Suomi","Tieto puuttuu : "&amp;$A577,IF(Aloitus_Start!$D$1="Svenska","Information saknas : "&amp;$A577)),"")))</f>
        <v/>
      </c>
      <c r="G577" s="19" t="str">
        <f ca="1">IF($A$3="","",IF(Aloitus_Start!$D$1="","",IF(C577="",IF(Aloitus_Start!$D$1="Suomi","Tieto puuttuu : "&amp;$A577,IF(Aloitus_Start!$D$1="Svenska","Information saknas : "&amp;$A577)),"")))</f>
        <v/>
      </c>
    </row>
    <row r="578" spans="1:7" x14ac:dyDescent="0.2">
      <c r="A578" s="37" t="str">
        <f ca="1">IF(Testitaulu_Testtabell!$B$2="","",IF(Testitaulu_Testtabell!A582="","",IF(Asetukset!$B$26=(MID(CELL("filename",A577),FIND("]",CELL("filename",A577))+1,255)),Testitaulu_Testtabell!A582,"")))</f>
        <v/>
      </c>
      <c r="B578" s="19" t="str">
        <f ca="1">IF(Testitaulu_Testtabell!$B$2="","",IF(Testitaulu_Testtabell!B582="","",IF(Asetukset!$B$26=(MID(CELL("filename",B577),FIND("]",CELL("filename",B577))+1,255)),Testitaulu_Testtabell!B582,"")))</f>
        <v/>
      </c>
      <c r="C578" s="38" t="str">
        <f ca="1">IF(Testitaulu_Testtabell!$B$2="","",IF(Testitaulu_Testtabell!C582="","",IF(Asetukset!$B$26=(MID(CELL("filename",C577),FIND("]",CELL("filename",C577))+1,255)),Testitaulu_Testtabell!C582,"")))</f>
        <v/>
      </c>
      <c r="D578" s="19" t="str">
        <f>IF(Aloitus_Start!$D$1="","",IF(B578="","",IF(C578="","",C578-B578)))</f>
        <v/>
      </c>
      <c r="E578" s="45" t="str">
        <f>IF(Aloitus_Start!$D$1="","",IF(B578="","",IF(B578=0,"",IF(B578=" ","",IF(C578="","",(C578/B578)-1)))))</f>
        <v/>
      </c>
      <c r="F578" s="19" t="str">
        <f ca="1">IF($A$3="","",IF(Aloitus_Start!$D$1="","",IF(B578="",IF(Aloitus_Start!$D$1="Suomi","Tieto puuttuu : "&amp;$A578,IF(Aloitus_Start!$D$1="Svenska","Information saknas : "&amp;$A578)),"")))</f>
        <v/>
      </c>
      <c r="G578" s="19" t="str">
        <f ca="1">IF($A$3="","",IF(Aloitus_Start!$D$1="","",IF(C578="",IF(Aloitus_Start!$D$1="Suomi","Tieto puuttuu : "&amp;$A578,IF(Aloitus_Start!$D$1="Svenska","Information saknas : "&amp;$A578)),"")))</f>
        <v/>
      </c>
    </row>
    <row r="579" spans="1:7" x14ac:dyDescent="0.2">
      <c r="A579" s="37" t="str">
        <f ca="1">IF(Testitaulu_Testtabell!$B$2="","",IF(Testitaulu_Testtabell!A583="","",IF(Asetukset!$B$26=(MID(CELL("filename",A578),FIND("]",CELL("filename",A578))+1,255)),Testitaulu_Testtabell!A583,"")))</f>
        <v/>
      </c>
      <c r="B579" s="19" t="str">
        <f ca="1">IF(Testitaulu_Testtabell!$B$2="","",IF(Testitaulu_Testtabell!B583="","",IF(Asetukset!$B$26=(MID(CELL("filename",B578),FIND("]",CELL("filename",B578))+1,255)),Testitaulu_Testtabell!B583,"")))</f>
        <v/>
      </c>
      <c r="C579" s="38" t="str">
        <f ca="1">IF(Testitaulu_Testtabell!$B$2="","",IF(Testitaulu_Testtabell!C583="","",IF(Asetukset!$B$26=(MID(CELL("filename",C578),FIND("]",CELL("filename",C578))+1,255)),Testitaulu_Testtabell!C583,"")))</f>
        <v/>
      </c>
      <c r="D579" s="19" t="str">
        <f>IF(Aloitus_Start!$D$1="","",IF(B579="","",IF(C579="","",C579-B579)))</f>
        <v/>
      </c>
      <c r="E579" s="45" t="str">
        <f>IF(Aloitus_Start!$D$1="","",IF(B579="","",IF(B579=0,"",IF(B579=" ","",IF(C579="","",(C579/B579)-1)))))</f>
        <v/>
      </c>
      <c r="F579" s="19" t="str">
        <f ca="1">IF($A$3="","",IF(Aloitus_Start!$D$1="","",IF(B579="",IF(Aloitus_Start!$D$1="Suomi","Tieto puuttuu : "&amp;$A579,IF(Aloitus_Start!$D$1="Svenska","Information saknas : "&amp;$A579)),"")))</f>
        <v/>
      </c>
      <c r="G579" s="19" t="str">
        <f ca="1">IF($A$3="","",IF(Aloitus_Start!$D$1="","",IF(C579="",IF(Aloitus_Start!$D$1="Suomi","Tieto puuttuu : "&amp;$A579,IF(Aloitus_Start!$D$1="Svenska","Information saknas : "&amp;$A579)),"")))</f>
        <v/>
      </c>
    </row>
    <row r="580" spans="1:7" x14ac:dyDescent="0.2">
      <c r="A580" s="37" t="str">
        <f ca="1">IF(Testitaulu_Testtabell!$B$2="","",IF(Testitaulu_Testtabell!A584="","",IF(Asetukset!$B$26=(MID(CELL("filename",A579),FIND("]",CELL("filename",A579))+1,255)),Testitaulu_Testtabell!A584,"")))</f>
        <v/>
      </c>
      <c r="B580" s="19" t="str">
        <f ca="1">IF(Testitaulu_Testtabell!$B$2="","",IF(Testitaulu_Testtabell!B584="","",IF(Asetukset!$B$26=(MID(CELL("filename",B579),FIND("]",CELL("filename",B579))+1,255)),Testitaulu_Testtabell!B584,"")))</f>
        <v/>
      </c>
      <c r="C580" s="38" t="str">
        <f ca="1">IF(Testitaulu_Testtabell!$B$2="","",IF(Testitaulu_Testtabell!C584="","",IF(Asetukset!$B$26=(MID(CELL("filename",C579),FIND("]",CELL("filename",C579))+1,255)),Testitaulu_Testtabell!C584,"")))</f>
        <v/>
      </c>
      <c r="D580" s="19" t="str">
        <f>IF(Aloitus_Start!$D$1="","",IF(B580="","",IF(C580="","",C580-B580)))</f>
        <v/>
      </c>
      <c r="E580" s="45" t="str">
        <f>IF(Aloitus_Start!$D$1="","",IF(B580="","",IF(B580=0,"",IF(B580=" ","",IF(C580="","",(C580/B580)-1)))))</f>
        <v/>
      </c>
      <c r="F580" s="19" t="str">
        <f ca="1">IF($A$3="","",IF(Aloitus_Start!$D$1="","",IF(B580="",IF(Aloitus_Start!$D$1="Suomi","Tieto puuttuu : "&amp;$A580,IF(Aloitus_Start!$D$1="Svenska","Information saknas : "&amp;$A580)),"")))</f>
        <v/>
      </c>
      <c r="G580" s="19" t="str">
        <f ca="1">IF($A$3="","",IF(Aloitus_Start!$D$1="","",IF(C580="",IF(Aloitus_Start!$D$1="Suomi","Tieto puuttuu : "&amp;$A580,IF(Aloitus_Start!$D$1="Svenska","Information saknas : "&amp;$A580)),"")))</f>
        <v/>
      </c>
    </row>
    <row r="581" spans="1:7" x14ac:dyDescent="0.2">
      <c r="A581" s="37" t="str">
        <f ca="1">IF(Testitaulu_Testtabell!$B$2="","",IF(Testitaulu_Testtabell!A585="","",IF(Asetukset!$B$26=(MID(CELL("filename",A580),FIND("]",CELL("filename",A580))+1,255)),Testitaulu_Testtabell!A585,"")))</f>
        <v/>
      </c>
      <c r="B581" s="19" t="str">
        <f ca="1">IF(Testitaulu_Testtabell!$B$2="","",IF(Testitaulu_Testtabell!B585="","",IF(Asetukset!$B$26=(MID(CELL("filename",B580),FIND("]",CELL("filename",B580))+1,255)),Testitaulu_Testtabell!B585,"")))</f>
        <v/>
      </c>
      <c r="C581" s="38" t="str">
        <f ca="1">IF(Testitaulu_Testtabell!$B$2="","",IF(Testitaulu_Testtabell!C585="","",IF(Asetukset!$B$26=(MID(CELL("filename",C580),FIND("]",CELL("filename",C580))+1,255)),Testitaulu_Testtabell!C585,"")))</f>
        <v/>
      </c>
      <c r="D581" s="19" t="str">
        <f>IF(Aloitus_Start!$D$1="","",IF(B581="","",IF(C581="","",C581-B581)))</f>
        <v/>
      </c>
      <c r="E581" s="45" t="str">
        <f>IF(Aloitus_Start!$D$1="","",IF(B581="","",IF(B581=0,"",IF(B581=" ","",IF(C581="","",(C581/B581)-1)))))</f>
        <v/>
      </c>
      <c r="F581" s="19" t="str">
        <f ca="1">IF($A$3="","",IF(Aloitus_Start!$D$1="","",IF(B581="",IF(Aloitus_Start!$D$1="Suomi","Tieto puuttuu : "&amp;$A581,IF(Aloitus_Start!$D$1="Svenska","Information saknas : "&amp;$A581)),"")))</f>
        <v/>
      </c>
      <c r="G581" s="19" t="str">
        <f ca="1">IF($A$3="","",IF(Aloitus_Start!$D$1="","",IF(C581="",IF(Aloitus_Start!$D$1="Suomi","Tieto puuttuu : "&amp;$A581,IF(Aloitus_Start!$D$1="Svenska","Information saknas : "&amp;$A581)),"")))</f>
        <v/>
      </c>
    </row>
    <row r="582" spans="1:7" x14ac:dyDescent="0.2">
      <c r="A582" s="37" t="str">
        <f ca="1">IF(Testitaulu_Testtabell!$B$2="","",IF(Testitaulu_Testtabell!A586="","",IF(Asetukset!$B$26=(MID(CELL("filename",A581),FIND("]",CELL("filename",A581))+1,255)),Testitaulu_Testtabell!A586,"")))</f>
        <v/>
      </c>
      <c r="B582" s="19" t="str">
        <f ca="1">IF(Testitaulu_Testtabell!$B$2="","",IF(Testitaulu_Testtabell!B586="","",IF(Asetukset!$B$26=(MID(CELL("filename",B581),FIND("]",CELL("filename",B581))+1,255)),Testitaulu_Testtabell!B586,"")))</f>
        <v/>
      </c>
      <c r="C582" s="38" t="str">
        <f ca="1">IF(Testitaulu_Testtabell!$B$2="","",IF(Testitaulu_Testtabell!C586="","",IF(Asetukset!$B$26=(MID(CELL("filename",C581),FIND("]",CELL("filename",C581))+1,255)),Testitaulu_Testtabell!C586,"")))</f>
        <v/>
      </c>
      <c r="G582" s="19"/>
    </row>
    <row r="583" spans="1:7" x14ac:dyDescent="0.2">
      <c r="A583" s="37" t="str">
        <f ca="1">IF(Testitaulu_Testtabell!$B$2="","",IF(Testitaulu_Testtabell!A587="","",IF(Asetukset!$B$26=(MID(CELL("filename",A582),FIND("]",CELL("filename",A582))+1,255)),Testitaulu_Testtabell!A587,"")))</f>
        <v/>
      </c>
      <c r="B583" s="19" t="str">
        <f ca="1">IF(Testitaulu_Testtabell!$B$2="","",IF(Testitaulu_Testtabell!B587="","",IF(Asetukset!$B$26=(MID(CELL("filename",B582),FIND("]",CELL("filename",B582))+1,255)),Testitaulu_Testtabell!B587,"")))</f>
        <v/>
      </c>
      <c r="C583" s="38" t="str">
        <f ca="1">IF(Testitaulu_Testtabell!$B$2="","",IF(Testitaulu_Testtabell!C587="","",IF(Asetukset!$B$26=(MID(CELL("filename",C582),FIND("]",CELL("filename",C582))+1,255)),Testitaulu_Testtabell!C587,"")))</f>
        <v/>
      </c>
      <c r="D583" s="19" t="str">
        <f>IF(Aloitus_Start!$D$1="","",IF(B583="","",IF(C583="","",C583-B583)))</f>
        <v/>
      </c>
      <c r="E583" s="45" t="str">
        <f>IF(Aloitus_Start!$D$1="","",IF(B583="","",IF(B583=0,"",IF(B583=" ","",IF(C583="","",(C583/B583)-1)))))</f>
        <v/>
      </c>
      <c r="F583" s="19" t="str">
        <f ca="1">IF($A$3="","",IF(Aloitus_Start!$D$1="","",IF(B583="",IF(Aloitus_Start!$D$1="Suomi","Tieto puuttuu : "&amp;$A583,IF(Aloitus_Start!$D$1="Svenska","Information saknas : "&amp;$A583)),"")))</f>
        <v/>
      </c>
      <c r="G583" s="19" t="str">
        <f ca="1">IF($A$3="","",IF(Aloitus_Start!$D$1="","",IF(C583="",IF(Aloitus_Start!$D$1="Suomi","Tieto puuttuu : "&amp;$A583,IF(Aloitus_Start!$D$1="Svenska","Information saknas : "&amp;$A583)),"")))</f>
        <v/>
      </c>
    </row>
    <row r="584" spans="1:7" x14ac:dyDescent="0.2">
      <c r="A584" s="37" t="str">
        <f ca="1">IF(Testitaulu_Testtabell!$B$2="","",IF(Testitaulu_Testtabell!A588="","",IF(Asetukset!$B$26=(MID(CELL("filename",A583),FIND("]",CELL("filename",A583))+1,255)),Testitaulu_Testtabell!A588,"")))</f>
        <v/>
      </c>
      <c r="B584" s="19" t="str">
        <f ca="1">IF(Testitaulu_Testtabell!$B$2="","",IF(Testitaulu_Testtabell!B588="","",IF(Asetukset!$B$26=(MID(CELL("filename",B583),FIND("]",CELL("filename",B583))+1,255)),Testitaulu_Testtabell!B588,"")))</f>
        <v/>
      </c>
      <c r="C584" s="38" t="str">
        <f ca="1">IF(Testitaulu_Testtabell!$B$2="","",IF(Testitaulu_Testtabell!C588="","",IF(Asetukset!$B$26=(MID(CELL("filename",C583),FIND("]",CELL("filename",C583))+1,255)),Testitaulu_Testtabell!C588,"")))</f>
        <v/>
      </c>
      <c r="D584" s="19" t="str">
        <f>IF(Aloitus_Start!$D$1="","",IF(B584="","",IF(C584="","",C584-B584)))</f>
        <v/>
      </c>
      <c r="E584" s="45" t="str">
        <f>IF(Aloitus_Start!$D$1="","",IF(B584="","",IF(B584=0,"",IF(B584=" ","",IF(C584="","",(C584/B584)-1)))))</f>
        <v/>
      </c>
      <c r="F584" s="19" t="str">
        <f ca="1">IF($A$3="","",IF(Aloitus_Start!$D$1="","",IF(B584="",IF(Aloitus_Start!$D$1="Suomi","Tieto puuttuu : "&amp;$A584,IF(Aloitus_Start!$D$1="Svenska","Information saknas : "&amp;$A584)),"")))</f>
        <v/>
      </c>
      <c r="G584" s="19" t="str">
        <f ca="1">IF($A$3="","",IF(Aloitus_Start!$D$1="","",IF(C584="",IF(Aloitus_Start!$D$1="Suomi","Tieto puuttuu : "&amp;$A584,IF(Aloitus_Start!$D$1="Svenska","Information saknas : "&amp;$A584)),"")))</f>
        <v/>
      </c>
    </row>
    <row r="585" spans="1:7" x14ac:dyDescent="0.2">
      <c r="A585" s="37" t="str">
        <f ca="1">IF(Testitaulu_Testtabell!$B$2="","",IF(Testitaulu_Testtabell!A589="","",IF(Asetukset!$B$26=(MID(CELL("filename",A584),FIND("]",CELL("filename",A584))+1,255)),Testitaulu_Testtabell!A589,"")))</f>
        <v/>
      </c>
      <c r="B585" s="19" t="str">
        <f ca="1">IF(Testitaulu_Testtabell!$B$2="","",IF(Testitaulu_Testtabell!B589="","",IF(Asetukset!$B$26=(MID(CELL("filename",B584),FIND("]",CELL("filename",B584))+1,255)),Testitaulu_Testtabell!B589,"")))</f>
        <v/>
      </c>
      <c r="C585" s="38" t="str">
        <f ca="1">IF(Testitaulu_Testtabell!$B$2="","",IF(Testitaulu_Testtabell!C589="","",IF(Asetukset!$B$26=(MID(CELL("filename",C584),FIND("]",CELL("filename",C584))+1,255)),Testitaulu_Testtabell!C589,"")))</f>
        <v/>
      </c>
      <c r="F585" s="19" t="str">
        <f ca="1">IF($A$3="","",IF(Aloitus_Start!$D$1="","",IF(B585="",IF(Aloitus_Start!$D$1="Suomi","Tieto puuttuu : "&amp;$A585,IF(Aloitus_Start!$D$1="Svenska","Information saknas : "&amp;$A585)),"")))</f>
        <v/>
      </c>
      <c r="G585" s="19" t="str">
        <f ca="1">IF($A$3="","",IF(Aloitus_Start!$D$1="","",IF(C585="",IF(Aloitus_Start!$D$1="Suomi","Tieto puuttuu : "&amp;$A585,IF(Aloitus_Start!$D$1="Svenska","Information saknas : "&amp;$A585)),"")))</f>
        <v/>
      </c>
    </row>
    <row r="586" spans="1:7" x14ac:dyDescent="0.2">
      <c r="A586" s="37" t="str">
        <f ca="1">IF(Testitaulu_Testtabell!$B$2="","",IF(Testitaulu_Testtabell!A590="","",IF(Asetukset!$B$26=(MID(CELL("filename",A585),FIND("]",CELL("filename",A585))+1,255)),Testitaulu_Testtabell!A590,"")))</f>
        <v/>
      </c>
      <c r="B586" s="19" t="str">
        <f ca="1">IF(Testitaulu_Testtabell!$B$2="","",IF(Testitaulu_Testtabell!B590="","",IF(Asetukset!$B$26=(MID(CELL("filename",B585),FIND("]",CELL("filename",B585))+1,255)),Testitaulu_Testtabell!B590,"")))</f>
        <v/>
      </c>
      <c r="C586" s="38" t="str">
        <f ca="1">IF(Testitaulu_Testtabell!$B$2="","",IF(Testitaulu_Testtabell!C590="","",IF(Asetukset!$B$26=(MID(CELL("filename",C585),FIND("]",CELL("filename",C585))+1,255)),Testitaulu_Testtabell!C590,"")))</f>
        <v/>
      </c>
      <c r="D586" s="19" t="str">
        <f>IF(Aloitus_Start!$D$1="","",IF(B586="","",IF(C586="","",C586-B586)))</f>
        <v/>
      </c>
      <c r="E586" s="45" t="str">
        <f>IF(Aloitus_Start!$D$1="","",IF(B586="","",IF(B586=0,"",IF(B586=" ","",IF(C586="","",(C586/B586)-1)))))</f>
        <v/>
      </c>
      <c r="F586" s="19" t="str">
        <f ca="1">IF($A$3="","",IF(Aloitus_Start!$D$1="","",IF(B586="",IF(Aloitus_Start!$D$1="Suomi","Tieto puuttuu : "&amp;$A586,IF(Aloitus_Start!$D$1="Svenska","Information saknas : "&amp;$A586)),"")))</f>
        <v/>
      </c>
      <c r="G586" s="19" t="str">
        <f ca="1">IF($A$3="","",IF(Aloitus_Start!$D$1="","",IF(C586="",IF(Aloitus_Start!$D$1="Suomi","Tieto puuttuu : "&amp;$A586,IF(Aloitus_Start!$D$1="Svenska","Information saknas : "&amp;$A586)),"")))</f>
        <v/>
      </c>
    </row>
    <row r="587" spans="1:7" x14ac:dyDescent="0.2">
      <c r="A587" s="37" t="str">
        <f ca="1">IF(Testitaulu_Testtabell!$B$2="","",IF(Testitaulu_Testtabell!A591="","",IF(Asetukset!$B$26=(MID(CELL("filename",A586),FIND("]",CELL("filename",A586))+1,255)),Testitaulu_Testtabell!A591,"")))</f>
        <v/>
      </c>
      <c r="B587" s="19" t="str">
        <f ca="1">IF(Testitaulu_Testtabell!$B$2="","",IF(Testitaulu_Testtabell!B591="","",IF(Asetukset!$B$26=(MID(CELL("filename",B586),FIND("]",CELL("filename",B586))+1,255)),Testitaulu_Testtabell!B591,"")))</f>
        <v/>
      </c>
      <c r="C587" s="38" t="str">
        <f ca="1">IF(Testitaulu_Testtabell!$B$2="","",IF(Testitaulu_Testtabell!C591="","",IF(Asetukset!$B$26=(MID(CELL("filename",C586),FIND("]",CELL("filename",C586))+1,255)),Testitaulu_Testtabell!C591,"")))</f>
        <v/>
      </c>
      <c r="D587" s="19" t="str">
        <f>IF(Aloitus_Start!$D$1="","",IF(B587="","",IF(C587="","",C587-B587)))</f>
        <v/>
      </c>
      <c r="E587" s="45" t="str">
        <f>IF(Aloitus_Start!$D$1="","",IF(B587="","",IF(B587=0,"",IF(B587=" ","",IF(C587="","",(C587/B587)-1)))))</f>
        <v/>
      </c>
      <c r="F587" s="19" t="str">
        <f ca="1">IF($A$3="","",IF(Aloitus_Start!$D$1="","",IF(B587="",IF(Aloitus_Start!$D$1="Suomi","Tieto puuttuu : "&amp;$A587,IF(Aloitus_Start!$D$1="Svenska","Information saknas : "&amp;$A587)),"")))</f>
        <v/>
      </c>
      <c r="G587" s="19" t="str">
        <f ca="1">IF($A$3="","",IF(Aloitus_Start!$D$1="","",IF(C587="",IF(Aloitus_Start!$D$1="Suomi","Tieto puuttuu : "&amp;$A587,IF(Aloitus_Start!$D$1="Svenska","Information saknas : "&amp;$A587)),"")))</f>
        <v/>
      </c>
    </row>
    <row r="588" spans="1:7" x14ac:dyDescent="0.2">
      <c r="A588" s="37" t="str">
        <f ca="1">IF(Testitaulu_Testtabell!$B$2="","",IF(Testitaulu_Testtabell!A592="","",IF(Asetukset!$B$26=(MID(CELL("filename",A587),FIND("]",CELL("filename",A587))+1,255)),Testitaulu_Testtabell!A592,"")))</f>
        <v/>
      </c>
      <c r="B588" s="19" t="str">
        <f ca="1">IF(Testitaulu_Testtabell!$B$2="","",IF(Testitaulu_Testtabell!B592="","",IF(Asetukset!$B$26=(MID(CELL("filename",B587),FIND("]",CELL("filename",B587))+1,255)),Testitaulu_Testtabell!B592,"")))</f>
        <v/>
      </c>
      <c r="C588" s="38" t="str">
        <f ca="1">IF(Testitaulu_Testtabell!$B$2="","",IF(Testitaulu_Testtabell!C592="","",IF(Asetukset!$B$26=(MID(CELL("filename",C587),FIND("]",CELL("filename",C587))+1,255)),Testitaulu_Testtabell!C592,"")))</f>
        <v/>
      </c>
      <c r="D588" s="19" t="str">
        <f>IF(Aloitus_Start!$D$1="","",IF(B588="","",IF(C588="","",C588-B588)))</f>
        <v/>
      </c>
      <c r="E588" s="45" t="str">
        <f>IF(Aloitus_Start!$D$1="","",IF(B588="","",IF(B588=0,"",IF(B588=" ","",IF(C588="","",(C588/B588)-1)))))</f>
        <v/>
      </c>
      <c r="F588" s="19" t="str">
        <f ca="1">IF($A$3="","",IF(Aloitus_Start!$D$1="","",IF(B588="",IF(Aloitus_Start!$D$1="Suomi","Tieto puuttuu : "&amp;$A588,IF(Aloitus_Start!$D$1="Svenska","Information saknas : "&amp;$A588)),"")))</f>
        <v/>
      </c>
      <c r="G588" s="19" t="str">
        <f ca="1">IF($A$3="","",IF(Aloitus_Start!$D$1="","",IF(C588="",IF(Aloitus_Start!$D$1="Suomi","Tieto puuttuu : "&amp;$A588,IF(Aloitus_Start!$D$1="Svenska","Information saknas : "&amp;$A588)),"")))</f>
        <v/>
      </c>
    </row>
    <row r="589" spans="1:7" x14ac:dyDescent="0.2">
      <c r="A589" s="37" t="str">
        <f ca="1">IF(Testitaulu_Testtabell!$B$2="","",IF(Testitaulu_Testtabell!A593="","",IF(Asetukset!$B$26=(MID(CELL("filename",A588),FIND("]",CELL("filename",A588))+1,255)),Testitaulu_Testtabell!A593,"")))</f>
        <v/>
      </c>
      <c r="B589" s="19" t="str">
        <f ca="1">IF(Testitaulu_Testtabell!$B$2="","",IF(Testitaulu_Testtabell!B593="","",IF(Asetukset!$B$26=(MID(CELL("filename",B588),FIND("]",CELL("filename",B588))+1,255)),Testitaulu_Testtabell!B593,"")))</f>
        <v/>
      </c>
      <c r="C589" s="38" t="str">
        <f ca="1">IF(Testitaulu_Testtabell!$B$2="","",IF(Testitaulu_Testtabell!C593="","",IF(Asetukset!$B$26=(MID(CELL("filename",C588),FIND("]",CELL("filename",C588))+1,255)),Testitaulu_Testtabell!C593,"")))</f>
        <v/>
      </c>
      <c r="D589" s="19" t="str">
        <f>IF(Aloitus_Start!$D$1="","",IF(B589="","",IF(C589="","",C589-B589)))</f>
        <v/>
      </c>
      <c r="E589" s="45" t="str">
        <f>IF(Aloitus_Start!$D$1="","",IF(B589="","",IF(B589=0,"",IF(B589=" ","",IF(C589="","",(C589/B589)-1)))))</f>
        <v/>
      </c>
      <c r="F589" s="19" t="str">
        <f ca="1">IF($A$3="","",IF(Aloitus_Start!$D$1="","",IF(B589="",IF(Aloitus_Start!$D$1="Suomi","Tieto puuttuu : "&amp;$A589,IF(Aloitus_Start!$D$1="Svenska","Information saknas : "&amp;$A589)),"")))</f>
        <v/>
      </c>
      <c r="G589" s="19" t="str">
        <f ca="1">IF($A$3="","",IF(Aloitus_Start!$D$1="","",IF(C589="",IF(Aloitus_Start!$D$1="Suomi","Tieto puuttuu : "&amp;$A589,IF(Aloitus_Start!$D$1="Svenska","Information saknas : "&amp;$A589)),"")))</f>
        <v/>
      </c>
    </row>
    <row r="590" spans="1:7" x14ac:dyDescent="0.2">
      <c r="A590" s="37" t="str">
        <f ca="1">IF(Testitaulu_Testtabell!$B$2="","",IF(Testitaulu_Testtabell!A594="","",IF(Asetukset!$B$26=(MID(CELL("filename",A589),FIND("]",CELL("filename",A589))+1,255)),Testitaulu_Testtabell!A594,"")))</f>
        <v/>
      </c>
      <c r="B590" s="19" t="str">
        <f ca="1">IF(Testitaulu_Testtabell!$B$2="","",IF(Testitaulu_Testtabell!B594="","",IF(Asetukset!$B$26=(MID(CELL("filename",B589),FIND("]",CELL("filename",B589))+1,255)),Testitaulu_Testtabell!B594,"")))</f>
        <v/>
      </c>
      <c r="C590" s="38" t="str">
        <f ca="1">IF(Testitaulu_Testtabell!$B$2="","",IF(Testitaulu_Testtabell!C594="","",IF(Asetukset!$B$26=(MID(CELL("filename",C589),FIND("]",CELL("filename",C589))+1,255)),Testitaulu_Testtabell!C594,"")))</f>
        <v/>
      </c>
      <c r="D590" s="19" t="str">
        <f>IF(Aloitus_Start!$D$1="","",IF(B590="","",IF(C590="","",C590-B590)))</f>
        <v/>
      </c>
      <c r="E590" s="45" t="str">
        <f>IF(Aloitus_Start!$D$1="","",IF(B590="","",IF(B590=0,"",IF(B590=" ","",IF(C590="","",(C590/B590)-1)))))</f>
        <v/>
      </c>
      <c r="F590" s="19" t="str">
        <f ca="1">IF($A$3="","",IF(Aloitus_Start!$D$1="","",IF(B590="",IF(Aloitus_Start!$D$1="Suomi","Tieto puuttuu : "&amp;$A590,IF(Aloitus_Start!$D$1="Svenska","Information saknas : "&amp;$A590)),"")))</f>
        <v/>
      </c>
      <c r="G590" s="19" t="str">
        <f ca="1">IF($A$3="","",IF(Aloitus_Start!$D$1="","",IF(C590="",IF(Aloitus_Start!$D$1="Suomi","Tieto puuttuu : "&amp;$A590,IF(Aloitus_Start!$D$1="Svenska","Information saknas : "&amp;$A590)),"")))</f>
        <v/>
      </c>
    </row>
    <row r="591" spans="1:7" x14ac:dyDescent="0.2">
      <c r="A591" s="37" t="str">
        <f ca="1">IF(Testitaulu_Testtabell!$B$2="","",IF(Testitaulu_Testtabell!A595="","",IF(Asetukset!$B$26=(MID(CELL("filename",A590),FIND("]",CELL("filename",A590))+1,255)),Testitaulu_Testtabell!A595,"")))</f>
        <v/>
      </c>
      <c r="B591" s="19" t="str">
        <f ca="1">IF(Testitaulu_Testtabell!$B$2="","",IF(Testitaulu_Testtabell!B595="","",IF(Asetukset!$B$26=(MID(CELL("filename",B590),FIND("]",CELL("filename",B590))+1,255)),Testitaulu_Testtabell!B595,"")))</f>
        <v/>
      </c>
      <c r="C591" s="38" t="str">
        <f ca="1">IF(Testitaulu_Testtabell!$B$2="","",IF(Testitaulu_Testtabell!C595="","",IF(Asetukset!$B$26=(MID(CELL("filename",C590),FIND("]",CELL("filename",C590))+1,255)),Testitaulu_Testtabell!C595,"")))</f>
        <v/>
      </c>
      <c r="D591" s="19" t="str">
        <f>IF(Aloitus_Start!$D$1="","",IF(B591="","",IF(C591="","",C591-B591)))</f>
        <v/>
      </c>
      <c r="E591" s="45" t="str">
        <f>IF(Aloitus_Start!$D$1="","",IF(B591="","",IF(B591=0,"",IF(B591=" ","",IF(C591="","",(C591/B591)-1)))))</f>
        <v/>
      </c>
      <c r="F591" s="19" t="str">
        <f ca="1">IF($A$3="","",IF(Aloitus_Start!$D$1="","",IF(B591="",IF(Aloitus_Start!$D$1="Suomi","Tieto puuttuu : "&amp;$A591,IF(Aloitus_Start!$D$1="Svenska","Information saknas : "&amp;$A591)),"")))</f>
        <v/>
      </c>
      <c r="G591" s="19" t="str">
        <f ca="1">IF($A$3="","",IF(Aloitus_Start!$D$1="","",IF(C591="",IF(Aloitus_Start!$D$1="Suomi","Tieto puuttuu : "&amp;$A591,IF(Aloitus_Start!$D$1="Svenska","Information saknas : "&amp;$A591)),"")))</f>
        <v/>
      </c>
    </row>
    <row r="592" spans="1:7" x14ac:dyDescent="0.2">
      <c r="A592" s="37" t="str">
        <f ca="1">IF(Testitaulu_Testtabell!$B$2="","",IF(Testitaulu_Testtabell!A596="","",IF(Asetukset!$B$26=(MID(CELL("filename",A591),FIND("]",CELL("filename",A591))+1,255)),Testitaulu_Testtabell!A596,"")))</f>
        <v/>
      </c>
      <c r="B592" s="19" t="str">
        <f ca="1">IF(Testitaulu_Testtabell!$B$2="","",IF(Testitaulu_Testtabell!B596="","",IF(Asetukset!$B$26=(MID(CELL("filename",B591),FIND("]",CELL("filename",B591))+1,255)),Testitaulu_Testtabell!B596,"")))</f>
        <v/>
      </c>
      <c r="C592" s="38" t="str">
        <f ca="1">IF(Testitaulu_Testtabell!$B$2="","",IF(Testitaulu_Testtabell!C596="","",IF(Asetukset!$B$26=(MID(CELL("filename",C591),FIND("]",CELL("filename",C591))+1,255)),Testitaulu_Testtabell!C596,"")))</f>
        <v/>
      </c>
      <c r="D592" s="19" t="str">
        <f>IF(Aloitus_Start!$D$1="","",IF(B592="","",IF(C592="","",C592-B592)))</f>
        <v/>
      </c>
      <c r="E592" s="45" t="str">
        <f>IF(Aloitus_Start!$D$1="","",IF(B592="","",IF(B592=0,"",IF(B592=" ","",IF(C592="","",(C592/B592)-1)))))</f>
        <v/>
      </c>
      <c r="F592" s="19" t="str">
        <f ca="1">IF($A$3="","",IF(Aloitus_Start!$D$1="","",IF(B592="",IF(Aloitus_Start!$D$1="Suomi","Tieto puuttuu : "&amp;$A592,IF(Aloitus_Start!$D$1="Svenska","Information saknas : "&amp;$A592)),"")))</f>
        <v/>
      </c>
      <c r="G592" s="19" t="str">
        <f ca="1">IF($A$3="","",IF(Aloitus_Start!$D$1="","",IF(C592="",IF(Aloitus_Start!$D$1="Suomi","Tieto puuttuu : "&amp;$A592,IF(Aloitus_Start!$D$1="Svenska","Information saknas : "&amp;$A592)),"")))</f>
        <v/>
      </c>
    </row>
    <row r="593" spans="1:7" x14ac:dyDescent="0.2">
      <c r="A593" s="37" t="str">
        <f ca="1">IF(Testitaulu_Testtabell!$B$2="","",IF(Testitaulu_Testtabell!A597="","",IF(Asetukset!$B$26=(MID(CELL("filename",A592),FIND("]",CELL("filename",A592))+1,255)),Testitaulu_Testtabell!A597,"")))</f>
        <v/>
      </c>
      <c r="B593" s="19" t="str">
        <f ca="1">IF(Testitaulu_Testtabell!$B$2="","",IF(Testitaulu_Testtabell!B597="","",IF(Asetukset!$B$26=(MID(CELL("filename",B592),FIND("]",CELL("filename",B592))+1,255)),Testitaulu_Testtabell!B597,"")))</f>
        <v/>
      </c>
      <c r="C593" s="38" t="str">
        <f ca="1">IF(Testitaulu_Testtabell!$B$2="","",IF(Testitaulu_Testtabell!C597="","",IF(Asetukset!$B$26=(MID(CELL("filename",C592),FIND("]",CELL("filename",C592))+1,255)),Testitaulu_Testtabell!C597,"")))</f>
        <v/>
      </c>
      <c r="D593" s="19" t="str">
        <f>IF(Aloitus_Start!$D$1="","",IF(B593="","",IF(C593="","",C593-B593)))</f>
        <v/>
      </c>
      <c r="E593" s="45" t="str">
        <f>IF(Aloitus_Start!$D$1="","",IF(B593="","",IF(B593=0,"",IF(B593=" ","",IF(C593="","",(C593/B593)-1)))))</f>
        <v/>
      </c>
      <c r="F593" s="19" t="str">
        <f ca="1">IF($A$3="","",IF(Aloitus_Start!$D$1="","",IF(B593="",IF(Aloitus_Start!$D$1="Suomi","Tieto puuttuu : "&amp;$A593,IF(Aloitus_Start!$D$1="Svenska","Information saknas : "&amp;$A593)),"")))</f>
        <v/>
      </c>
      <c r="G593" s="19" t="str">
        <f ca="1">IF($A$3="","",IF(Aloitus_Start!$D$1="","",IF(C593="",IF(Aloitus_Start!$D$1="Suomi","Tieto puuttuu : "&amp;$A593,IF(Aloitus_Start!$D$1="Svenska","Information saknas : "&amp;$A593)),"")))</f>
        <v/>
      </c>
    </row>
    <row r="594" spans="1:7" x14ac:dyDescent="0.2">
      <c r="A594" s="37" t="str">
        <f ca="1">IF(Testitaulu_Testtabell!$B$2="","",IF(Testitaulu_Testtabell!A598="","",IF(Asetukset!$B$26=(MID(CELL("filename",A593),FIND("]",CELL("filename",A593))+1,255)),Testitaulu_Testtabell!A598,"")))</f>
        <v/>
      </c>
      <c r="B594" s="19" t="str">
        <f ca="1">IF(Testitaulu_Testtabell!$B$2="","",IF(Testitaulu_Testtabell!B598="","",IF(Asetukset!$B$26=(MID(CELL("filename",B593),FIND("]",CELL("filename",B593))+1,255)),Testitaulu_Testtabell!B598,"")))</f>
        <v/>
      </c>
      <c r="C594" s="38" t="str">
        <f ca="1">IF(Testitaulu_Testtabell!$B$2="","",IF(Testitaulu_Testtabell!C598="","",IF(Asetukset!$B$26=(MID(CELL("filename",C593),FIND("]",CELL("filename",C593))+1,255)),Testitaulu_Testtabell!C598,"")))</f>
        <v/>
      </c>
      <c r="D594" s="19" t="str">
        <f>IF(Aloitus_Start!$D$1="","",IF(B594="","",IF(C594="","",C594-B594)))</f>
        <v/>
      </c>
      <c r="E594" s="45" t="str">
        <f>IF(Aloitus_Start!$D$1="","",IF(B594="","",IF(B594=0,"",IF(B594=" ","",IF(C594="","",(C594/B594)-1)))))</f>
        <v/>
      </c>
      <c r="F594" s="19" t="str">
        <f ca="1">IF($A$3="","",IF(Aloitus_Start!$D$1="","",IF(B594="",IF(Aloitus_Start!$D$1="Suomi","Tieto puuttuu : "&amp;$A594,IF(Aloitus_Start!$D$1="Svenska","Information saknas : "&amp;$A594)),"")))</f>
        <v/>
      </c>
      <c r="G594" s="19" t="str">
        <f ca="1">IF($A$3="","",IF(Aloitus_Start!$D$1="","",IF(C594="",IF(Aloitus_Start!$D$1="Suomi","Tieto puuttuu : "&amp;$A594,IF(Aloitus_Start!$D$1="Svenska","Information saknas : "&amp;$A594)),"")))</f>
        <v/>
      </c>
    </row>
    <row r="595" spans="1:7" x14ac:dyDescent="0.2">
      <c r="A595" s="37" t="str">
        <f ca="1">IF(Testitaulu_Testtabell!$B$2="","",IF(Testitaulu_Testtabell!A599="","",IF(Asetukset!$B$26=(MID(CELL("filename",A594),FIND("]",CELL("filename",A594))+1,255)),Testitaulu_Testtabell!A599,"")))</f>
        <v/>
      </c>
      <c r="B595" s="19" t="str">
        <f ca="1">IF(Testitaulu_Testtabell!$B$2="","",IF(Testitaulu_Testtabell!B599="","",IF(Asetukset!$B$26=(MID(CELL("filename",B594),FIND("]",CELL("filename",B594))+1,255)),Testitaulu_Testtabell!B599,"")))</f>
        <v/>
      </c>
      <c r="C595" s="38" t="str">
        <f ca="1">IF(Testitaulu_Testtabell!$B$2="","",IF(Testitaulu_Testtabell!C599="","",IF(Asetukset!$B$26=(MID(CELL("filename",C594),FIND("]",CELL("filename",C594))+1,255)),Testitaulu_Testtabell!C599,"")))</f>
        <v/>
      </c>
      <c r="D595" s="19" t="str">
        <f>IF(Aloitus_Start!$D$1="","",IF(B595="","",IF(C595="","",C595-B595)))</f>
        <v/>
      </c>
      <c r="E595" s="45" t="str">
        <f>IF(Aloitus_Start!$D$1="","",IF(B595="","",IF(B595=0,"",IF(B595=" ","",IF(C595="","",(C595/B595)-1)))))</f>
        <v/>
      </c>
      <c r="F595" s="19" t="str">
        <f ca="1">IF($A$3="","",IF(Aloitus_Start!$D$1="","",IF(B595="",IF(Aloitus_Start!$D$1="Suomi","Tieto puuttuu : "&amp;$A595,IF(Aloitus_Start!$D$1="Svenska","Information saknas : "&amp;$A595)),"")))</f>
        <v/>
      </c>
      <c r="G595" s="19" t="str">
        <f ca="1">IF($A$3="","",IF(Aloitus_Start!$D$1="","",IF(C595="",IF(Aloitus_Start!$D$1="Suomi","Tieto puuttuu : "&amp;$A595,IF(Aloitus_Start!$D$1="Svenska","Information saknas : "&amp;$A595)),"")))</f>
        <v/>
      </c>
    </row>
    <row r="596" spans="1:7" x14ac:dyDescent="0.2">
      <c r="A596" s="37" t="str">
        <f ca="1">IF(Testitaulu_Testtabell!$B$2="","",IF(Testitaulu_Testtabell!A600="","",IF(Asetukset!$B$26=(MID(CELL("filename",A595),FIND("]",CELL("filename",A595))+1,255)),Testitaulu_Testtabell!A600,"")))</f>
        <v/>
      </c>
      <c r="B596" s="19" t="str">
        <f ca="1">IF(Testitaulu_Testtabell!$B$2="","",IF(Testitaulu_Testtabell!B600="","",IF(Asetukset!$B$26=(MID(CELL("filename",B595),FIND("]",CELL("filename",B595))+1,255)),Testitaulu_Testtabell!B600,"")))</f>
        <v/>
      </c>
      <c r="C596" s="38" t="str">
        <f ca="1">IF(Testitaulu_Testtabell!$B$2="","",IF(Testitaulu_Testtabell!C600="","",IF(Asetukset!$B$26=(MID(CELL("filename",C595),FIND("]",CELL("filename",C595))+1,255)),Testitaulu_Testtabell!C600,"")))</f>
        <v/>
      </c>
      <c r="D596" s="19" t="str">
        <f>IF(Aloitus_Start!$D$1="","",IF(B596="","",IF(C596="","",C596-B596)))</f>
        <v/>
      </c>
      <c r="E596" s="45" t="str">
        <f>IF(Aloitus_Start!$D$1="","",IF(B596="","",IF(B596=0,"",IF(B596=" ","",IF(C596="","",(C596/B596)-1)))))</f>
        <v/>
      </c>
      <c r="F596" s="19" t="str">
        <f ca="1">IF($A$3="","",IF(Aloitus_Start!$D$1="","",IF(B596="",IF(Aloitus_Start!$D$1="Suomi","Tieto puuttuu : "&amp;$A596,IF(Aloitus_Start!$D$1="Svenska","Information saknas : "&amp;$A596)),"")))</f>
        <v/>
      </c>
      <c r="G596" s="19" t="str">
        <f ca="1">IF($A$3="","",IF(Aloitus_Start!$D$1="","",IF(C596="",IF(Aloitus_Start!$D$1="Suomi","Tieto puuttuu : "&amp;$A596,IF(Aloitus_Start!$D$1="Svenska","Information saknas : "&amp;$A596)),"")))</f>
        <v/>
      </c>
    </row>
    <row r="597" spans="1:7" x14ac:dyDescent="0.2">
      <c r="A597" s="37" t="str">
        <f ca="1">IF(Testitaulu_Testtabell!$B$2="","",IF(Testitaulu_Testtabell!A601="","",IF(Asetukset!$B$26=(MID(CELL("filename",A596),FIND("]",CELL("filename",A596))+1,255)),Testitaulu_Testtabell!A601,"")))</f>
        <v/>
      </c>
      <c r="B597" s="19" t="str">
        <f ca="1">IF(Testitaulu_Testtabell!$B$2="","",IF(Testitaulu_Testtabell!B601="","",IF(Asetukset!$B$26=(MID(CELL("filename",B596),FIND("]",CELL("filename",B596))+1,255)),Testitaulu_Testtabell!B601,"")))</f>
        <v/>
      </c>
      <c r="C597" s="38" t="str">
        <f ca="1">IF(Testitaulu_Testtabell!$B$2="","",IF(Testitaulu_Testtabell!C601="","",IF(Asetukset!$B$26=(MID(CELL("filename",C596),FIND("]",CELL("filename",C596))+1,255)),Testitaulu_Testtabell!C601,"")))</f>
        <v/>
      </c>
    </row>
    <row r="598" spans="1:7" x14ac:dyDescent="0.2">
      <c r="A598" s="37" t="str">
        <f ca="1">IF(Testitaulu_Testtabell!$B$2="","",IF(Testitaulu_Testtabell!A602="","",IF(Asetukset!$B$26=(MID(CELL("filename",A597),FIND("]",CELL("filename",A597))+1,255)),Testitaulu_Testtabell!A602,"")))</f>
        <v/>
      </c>
      <c r="B598" s="19" t="str">
        <f ca="1">IF(Testitaulu_Testtabell!$B$2="","",IF(Testitaulu_Testtabell!B602="","",IF(Asetukset!$B$26=(MID(CELL("filename",B597),FIND("]",CELL("filename",B597))+1,255)),Testitaulu_Testtabell!B602,"")))</f>
        <v/>
      </c>
      <c r="C598" s="38" t="str">
        <f ca="1">IF(Testitaulu_Testtabell!$B$2="","",IF(Testitaulu_Testtabell!C602="","",IF(Asetukset!$B$26=(MID(CELL("filename",C597),FIND("]",CELL("filename",C597))+1,255)),Testitaulu_Testtabell!C602,"")))</f>
        <v/>
      </c>
      <c r="D598" s="19" t="str">
        <f>IF(Aloitus_Start!$D$1="","",IF(B598="","",IF(C598="","",C598-B598)))</f>
        <v/>
      </c>
      <c r="E598" s="45" t="str">
        <f>IF(Aloitus_Start!$D$1="","",IF(B598="","",IF(B598=0,"",IF(B598=" ","",IF(C598="","",(C598/B598)-1)))))</f>
        <v/>
      </c>
    </row>
    <row r="599" spans="1:7" x14ac:dyDescent="0.2">
      <c r="A599" s="37" t="str">
        <f ca="1">IF(Testitaulu_Testtabell!$B$2="","",IF(Testitaulu_Testtabell!A603="","",IF(Asetukset!$B$26=(MID(CELL("filename",A598),FIND("]",CELL("filename",A598))+1,255)),Testitaulu_Testtabell!A603,"")))</f>
        <v/>
      </c>
      <c r="B599" s="19" t="str">
        <f ca="1">IF(Testitaulu_Testtabell!$B$2="","",IF(Testitaulu_Testtabell!B603="","",IF(Asetukset!$B$26=(MID(CELL("filename",B598),FIND("]",CELL("filename",B598))+1,255)),Testitaulu_Testtabell!B603,"")))</f>
        <v/>
      </c>
      <c r="C599" s="38" t="str">
        <f ca="1">IF(Testitaulu_Testtabell!$B$2="","",IF(Testitaulu_Testtabell!C603="","",IF(Asetukset!$B$26=(MID(CELL("filename",C598),FIND("]",CELL("filename",C598))+1,255)),Testitaulu_Testtabell!C603,"")))</f>
        <v/>
      </c>
      <c r="D599" s="19" t="str">
        <f>IF(Aloitus_Start!$D$1="","",IF(B599="","",IF(C599="","",C599-B599)))</f>
        <v/>
      </c>
      <c r="E599" s="45" t="str">
        <f>IF(Aloitus_Start!$D$1="","",IF(B599="","",IF(B599=0,"",IF(B599=" ","",IF(C599="","",(C599/B599)-1)))))</f>
        <v/>
      </c>
    </row>
    <row r="600" spans="1:7" x14ac:dyDescent="0.2">
      <c r="A600" s="37" t="str">
        <f ca="1">IF(Testitaulu_Testtabell!$B$2="","",IF(Testitaulu_Testtabell!A604="","",IF(Asetukset!$B$26=(MID(CELL("filename",A599),FIND("]",CELL("filename",A599))+1,255)),Testitaulu_Testtabell!A604,"")))</f>
        <v/>
      </c>
      <c r="B600" s="19" t="str">
        <f ca="1">IF(Testitaulu_Testtabell!$B$2="","",IF(Testitaulu_Testtabell!B604="","",IF(Asetukset!$B$26=(MID(CELL("filename",B599),FIND("]",CELL("filename",B599))+1,255)),Testitaulu_Testtabell!B604,"")))</f>
        <v/>
      </c>
      <c r="C600" s="38" t="str">
        <f ca="1">IF(Testitaulu_Testtabell!$B$2="","",IF(Testitaulu_Testtabell!C604="","",IF(Asetukset!$B$26=(MID(CELL("filename",C599),FIND("]",CELL("filename",C599))+1,255)),Testitaulu_Testtabell!C604,"")))</f>
        <v/>
      </c>
    </row>
    <row r="601" spans="1:7" x14ac:dyDescent="0.2">
      <c r="A601" s="37" t="str">
        <f ca="1">IF(Testitaulu_Testtabell!$B$2="","",IF(Testitaulu_Testtabell!A605="","",IF(Asetukset!$B$26=(MID(CELL("filename",A600),FIND("]",CELL("filename",A600))+1,255)),Testitaulu_Testtabell!A605,"")))</f>
        <v/>
      </c>
      <c r="B601" s="19" t="str">
        <f ca="1">IF(Testitaulu_Testtabell!$B$2="","",IF(Testitaulu_Testtabell!B605="","",IF(Asetukset!$B$26=(MID(CELL("filename",B600),FIND("]",CELL("filename",B600))+1,255)),Testitaulu_Testtabell!B605,"")))</f>
        <v/>
      </c>
      <c r="C601" s="38" t="str">
        <f ca="1">IF(Testitaulu_Testtabell!$B$2="","",IF(Testitaulu_Testtabell!C605="","",IF(Asetukset!$B$26=(MID(CELL("filename",C600),FIND("]",CELL("filename",C600))+1,255)),Testitaulu_Testtabell!C605,"")))</f>
        <v/>
      </c>
      <c r="D601" s="19" t="str">
        <f>IF(Aloitus_Start!$D$1="","",IF(B601="","",IF(C601="","",C601-B601)))</f>
        <v/>
      </c>
      <c r="E601" s="45" t="str">
        <f>IF(Aloitus_Start!$D$1="","",IF(B601="","",IF(B601=0,"",IF(B601=" ","",IF(C601="","",(C601/B601)-1)))))</f>
        <v/>
      </c>
    </row>
    <row r="602" spans="1:7" x14ac:dyDescent="0.2">
      <c r="A602" s="37" t="str">
        <f ca="1">IF(Testitaulu_Testtabell!$B$2="","",IF(Testitaulu_Testtabell!A606="","",IF(Asetukset!$B$26=(MID(CELL("filename",A601),FIND("]",CELL("filename",A601))+1,255)),Testitaulu_Testtabell!A606,"")))</f>
        <v/>
      </c>
      <c r="B602" s="19" t="str">
        <f ca="1">IF(Testitaulu_Testtabell!$B$2="","",IF(Testitaulu_Testtabell!B606="","",IF(Asetukset!$B$26=(MID(CELL("filename",B601),FIND("]",CELL("filename",B601))+1,255)),Testitaulu_Testtabell!B606,"")))</f>
        <v/>
      </c>
      <c r="C602" s="38" t="str">
        <f ca="1">IF(Testitaulu_Testtabell!$B$2="","",IF(Testitaulu_Testtabell!C606="","",IF(Asetukset!$B$26=(MID(CELL("filename",C601),FIND("]",CELL("filename",C601))+1,255)),Testitaulu_Testtabell!C606,"")))</f>
        <v/>
      </c>
      <c r="D602" s="19" t="str">
        <f>IF(Aloitus_Start!$D$1="","",IF(B602="","",IF(C602="","",C602-B602)))</f>
        <v/>
      </c>
      <c r="E602" s="45" t="str">
        <f>IF(Aloitus_Start!$D$1="","",IF(B602="","",IF(B602=0,"",IF(B602=" ","",IF(C602="","",(C602/B602)-1)))))</f>
        <v/>
      </c>
    </row>
    <row r="603" spans="1:7" x14ac:dyDescent="0.2">
      <c r="A603" s="37" t="str">
        <f ca="1">IF(Testitaulu_Testtabell!$B$2="","",IF(Testitaulu_Testtabell!A607="","",IF(Asetukset!$B$26=(MID(CELL("filename",A602),FIND("]",CELL("filename",A602))+1,255)),Testitaulu_Testtabell!A607,"")))</f>
        <v/>
      </c>
      <c r="B603" s="19" t="str">
        <f ca="1">IF(Testitaulu_Testtabell!$B$2="","",IF(Testitaulu_Testtabell!B607="","",IF(Asetukset!$B$26=(MID(CELL("filename",B602),FIND("]",CELL("filename",B602))+1,255)),Testitaulu_Testtabell!B607,"")))</f>
        <v/>
      </c>
      <c r="C603" s="38" t="str">
        <f ca="1">IF(Testitaulu_Testtabell!$B$2="","",IF(Testitaulu_Testtabell!C607="","",IF(Asetukset!$B$26=(MID(CELL("filename",C602),FIND("]",CELL("filename",C602))+1,255)),Testitaulu_Testtabell!C607,"")))</f>
        <v/>
      </c>
      <c r="D603" s="19" t="str">
        <f>IF(Aloitus_Start!$D$1="","",IF(B603="","",IF(C603="","",C603-B603)))</f>
        <v/>
      </c>
      <c r="E603" s="45" t="str">
        <f>IF(Aloitus_Start!$D$1="","",IF(B603="","",IF(B603=0,"",IF(B603=" ","",IF(C603="","",(C603/B603)-1)))))</f>
        <v/>
      </c>
    </row>
    <row r="604" spans="1:7" x14ac:dyDescent="0.2">
      <c r="A604" s="37" t="str">
        <f ca="1">IF(Testitaulu_Testtabell!$B$2="","",IF(Testitaulu_Testtabell!A608="","",IF(Asetukset!$B$26=(MID(CELL("filename",A603),FIND("]",CELL("filename",A603))+1,255)),Testitaulu_Testtabell!A608,"")))</f>
        <v/>
      </c>
      <c r="B604" s="19" t="str">
        <f ca="1">IF(Testitaulu_Testtabell!$B$2="","",IF(Testitaulu_Testtabell!B608="","",IF(Asetukset!$B$26=(MID(CELL("filename",B603),FIND("]",CELL("filename",B603))+1,255)),Testitaulu_Testtabell!B608,"")))</f>
        <v/>
      </c>
      <c r="C604" s="38" t="str">
        <f ca="1">IF(Testitaulu_Testtabell!$B$2="","",IF(Testitaulu_Testtabell!C608="","",IF(Asetukset!$B$26=(MID(CELL("filename",C603),FIND("]",CELL("filename",C603))+1,255)),Testitaulu_Testtabell!C608,"")))</f>
        <v/>
      </c>
      <c r="D604" s="19" t="str">
        <f>IF(Aloitus_Start!$D$1="","",IF(B604="","",IF(C604="","",C604-B604)))</f>
        <v/>
      </c>
      <c r="E604" s="45" t="str">
        <f>IF(Aloitus_Start!$D$1="","",IF(B604="","",IF(B604=0,"",IF(B604=" ","",IF(C604="","",(C604/B604)-1)))))</f>
        <v/>
      </c>
    </row>
    <row r="605" spans="1:7" x14ac:dyDescent="0.2">
      <c r="A605" s="37" t="str">
        <f ca="1">IF(Testitaulu_Testtabell!$B$2="","",IF(Testitaulu_Testtabell!A609="","",IF(Asetukset!$B$26=(MID(CELL("filename",A604),FIND("]",CELL("filename",A604))+1,255)),Testitaulu_Testtabell!A609,"")))</f>
        <v/>
      </c>
      <c r="B605" s="19" t="str">
        <f ca="1">IF(Testitaulu_Testtabell!$B$2="","",IF(Testitaulu_Testtabell!B609="","",IF(Asetukset!$B$26=(MID(CELL("filename",B604),FIND("]",CELL("filename",B604))+1,255)),Testitaulu_Testtabell!B609,"")))</f>
        <v/>
      </c>
      <c r="C605" s="38" t="str">
        <f ca="1">IF(Testitaulu_Testtabell!$B$2="","",IF(Testitaulu_Testtabell!C609="","",IF(Asetukset!$B$26=(MID(CELL("filename",C604),FIND("]",CELL("filename",C604))+1,255)),Testitaulu_Testtabell!C609,"")))</f>
        <v/>
      </c>
      <c r="D605" s="19" t="str">
        <f>IF(Aloitus_Start!$D$1="","",IF(B605="","",IF(C605="","",C605-B605)))</f>
        <v/>
      </c>
      <c r="E605" s="45" t="str">
        <f>IF(Aloitus_Start!$D$1="","",IF(B605="","",IF(B605=0,"",IF(B605=" ","",IF(C605="","",(C605/B605)-1)))))</f>
        <v/>
      </c>
    </row>
    <row r="606" spans="1:7" x14ac:dyDescent="0.2">
      <c r="A606" s="37" t="str">
        <f ca="1">IF(Testitaulu_Testtabell!$B$2="","",IF(Testitaulu_Testtabell!A610="","",IF(Asetukset!$B$26=(MID(CELL("filename",A605),FIND("]",CELL("filename",A605))+1,255)),Testitaulu_Testtabell!A610,"")))</f>
        <v/>
      </c>
      <c r="B606" s="19" t="str">
        <f ca="1">IF(Testitaulu_Testtabell!$B$2="","",IF(Testitaulu_Testtabell!B610="","",IF(Asetukset!$B$26=(MID(CELL("filename",B605),FIND("]",CELL("filename",B605))+1,255)),Testitaulu_Testtabell!B610,"")))</f>
        <v/>
      </c>
      <c r="C606" s="38" t="str">
        <f ca="1">IF(Testitaulu_Testtabell!$B$2="","",IF(Testitaulu_Testtabell!C610="","",IF(Asetukset!$B$26=(MID(CELL("filename",C605),FIND("]",CELL("filename",C605))+1,255)),Testitaulu_Testtabell!C610,"")))</f>
        <v/>
      </c>
      <c r="D606" s="19" t="str">
        <f>IF(Aloitus_Start!$D$1="","",IF(B606="","",IF(C606="","",C606-B606)))</f>
        <v/>
      </c>
      <c r="E606" s="45" t="str">
        <f>IF(Aloitus_Start!$D$1="","",IF(B606="","",IF(B606=0,"",IF(B606=" ","",IF(C606="","",(C606/B606)-1)))))</f>
        <v/>
      </c>
    </row>
    <row r="607" spans="1:7" x14ac:dyDescent="0.2">
      <c r="A607" s="37" t="str">
        <f ca="1">IF(Testitaulu_Testtabell!$B$2="","",IF(Testitaulu_Testtabell!A611="","",IF(Asetukset!$B$26=(MID(CELL("filename",A606),FIND("]",CELL("filename",A606))+1,255)),Testitaulu_Testtabell!A611,"")))</f>
        <v/>
      </c>
      <c r="B607" s="19" t="str">
        <f ca="1">IF(Testitaulu_Testtabell!$B$2="","",IF(Testitaulu_Testtabell!B611="","",IF(Asetukset!$B$26=(MID(CELL("filename",B606),FIND("]",CELL("filename",B606))+1,255)),Testitaulu_Testtabell!B611,"")))</f>
        <v/>
      </c>
      <c r="C607" s="38" t="str">
        <f ca="1">IF(Testitaulu_Testtabell!$B$2="","",IF(Testitaulu_Testtabell!C611="","",IF(Asetukset!$B$26=(MID(CELL("filename",C606),FIND("]",CELL("filename",C606))+1,255)),Testitaulu_Testtabell!C611,"")))</f>
        <v/>
      </c>
      <c r="D607" s="19" t="str">
        <f>IF(Aloitus_Start!$D$1="","",IF(B607="","",IF(C607="","",C607-B607)))</f>
        <v/>
      </c>
      <c r="E607" s="45" t="str">
        <f>IF(Aloitus_Start!$D$1="","",IF(B607="","",IF(B607=0,"",IF(B607=" ","",IF(C607="","",(C607/B607)-1)))))</f>
        <v/>
      </c>
    </row>
    <row r="608" spans="1:7" x14ac:dyDescent="0.2">
      <c r="A608" s="37" t="str">
        <f ca="1">IF(Testitaulu_Testtabell!$B$2="","",IF(Testitaulu_Testtabell!A612="","",IF(Asetukset!$B$26=(MID(CELL("filename",A607),FIND("]",CELL("filename",A607))+1,255)),Testitaulu_Testtabell!A612,"")))</f>
        <v/>
      </c>
      <c r="B608" s="19" t="str">
        <f ca="1">IF(Testitaulu_Testtabell!$B$2="","",IF(Testitaulu_Testtabell!B612="","",IF(Asetukset!$B$26=(MID(CELL("filename",B607),FIND("]",CELL("filename",B607))+1,255)),Testitaulu_Testtabell!B612,"")))</f>
        <v/>
      </c>
      <c r="C608" s="38" t="str">
        <f ca="1">IF(Testitaulu_Testtabell!$B$2="","",IF(Testitaulu_Testtabell!C612="","",IF(Asetukset!$B$26=(MID(CELL("filename",C607),FIND("]",CELL("filename",C607))+1,255)),Testitaulu_Testtabell!C612,"")))</f>
        <v/>
      </c>
      <c r="D608" s="19" t="str">
        <f>IF(Aloitus_Start!$D$1="","",IF(B608="","",IF(C608="","",C608-B608)))</f>
        <v/>
      </c>
      <c r="E608" s="45" t="str">
        <f>IF(Aloitus_Start!$D$1="","",IF(B608="","",IF(B608=0,"",IF(B608=" ","",IF(C608="","",(C608/B608)-1)))))</f>
        <v/>
      </c>
    </row>
    <row r="609" spans="1:5" x14ac:dyDescent="0.2">
      <c r="A609" s="37" t="str">
        <f ca="1">IF(Testitaulu_Testtabell!$B$2="","",IF(Testitaulu_Testtabell!A613="","",IF(Asetukset!$B$26=(MID(CELL("filename",A608),FIND("]",CELL("filename",A608))+1,255)),Testitaulu_Testtabell!A613,"")))</f>
        <v/>
      </c>
      <c r="B609" s="19" t="str">
        <f ca="1">IF(Testitaulu_Testtabell!$B$2="","",IF(Testitaulu_Testtabell!B613="","",IF(Asetukset!$B$26=(MID(CELL("filename",B608),FIND("]",CELL("filename",B608))+1,255)),Testitaulu_Testtabell!B613,"")))</f>
        <v/>
      </c>
      <c r="C609" s="38" t="str">
        <f ca="1">IF(Testitaulu_Testtabell!$B$2="","",IF(Testitaulu_Testtabell!C613="","",IF(Asetukset!$B$26=(MID(CELL("filename",C608),FIND("]",CELL("filename",C608))+1,255)),Testitaulu_Testtabell!C613,"")))</f>
        <v/>
      </c>
      <c r="D609" s="19" t="str">
        <f>IF(Aloitus_Start!$D$1="","",IF(B609="","",IF(C609="","",C609-B609)))</f>
        <v/>
      </c>
      <c r="E609" s="45" t="str">
        <f>IF(Aloitus_Start!$D$1="","",IF(B609="","",IF(B609=0,"",IF(B609=" ","",IF(C609="","",(C609/B609)-1)))))</f>
        <v/>
      </c>
    </row>
    <row r="610" spans="1:5" x14ac:dyDescent="0.2">
      <c r="A610" s="37" t="str">
        <f ca="1">IF(Testitaulu_Testtabell!$B$2="","",IF(Testitaulu_Testtabell!A614="","",IF(Asetukset!$B$26=(MID(CELL("filename",A609),FIND("]",CELL("filename",A609))+1,255)),Testitaulu_Testtabell!A614,"")))</f>
        <v/>
      </c>
      <c r="B610" s="19" t="str">
        <f ca="1">IF(Testitaulu_Testtabell!$B$2="","",IF(Testitaulu_Testtabell!B614="","",IF(Asetukset!$B$26=(MID(CELL("filename",B609),FIND("]",CELL("filename",B609))+1,255)),Testitaulu_Testtabell!B614,"")))</f>
        <v/>
      </c>
      <c r="C610" s="38" t="str">
        <f ca="1">IF(Testitaulu_Testtabell!$B$2="","",IF(Testitaulu_Testtabell!C614="","",IF(Asetukset!$B$26=(MID(CELL("filename",C609),FIND("]",CELL("filename",C609))+1,255)),Testitaulu_Testtabell!C614,"")))</f>
        <v/>
      </c>
      <c r="D610" s="19" t="str">
        <f>IF(Aloitus_Start!$D$1="","",IF(B610="","",IF(C610="","",C610-B610)))</f>
        <v/>
      </c>
      <c r="E610" s="45" t="str">
        <f>IF(Aloitus_Start!$D$1="","",IF(B610="","",IF(B610=0,"",IF(B610=" ","",IF(C610="","",(C610/B610)-1)))))</f>
        <v/>
      </c>
    </row>
    <row r="611" spans="1:5" x14ac:dyDescent="0.2">
      <c r="A611" s="37" t="str">
        <f ca="1">IF(Testitaulu_Testtabell!$B$2="","",IF(Testitaulu_Testtabell!A615="","",IF(Asetukset!$B$26=(MID(CELL("filename",A610),FIND("]",CELL("filename",A610))+1,255)),Testitaulu_Testtabell!A615,"")))</f>
        <v/>
      </c>
      <c r="B611" s="19" t="str">
        <f ca="1">IF(Testitaulu_Testtabell!$B$2="","",IF(Testitaulu_Testtabell!B615="","",IF(Asetukset!$B$26=(MID(CELL("filename",B610),FIND("]",CELL("filename",B610))+1,255)),Testitaulu_Testtabell!B615,"")))</f>
        <v/>
      </c>
      <c r="C611" s="38" t="str">
        <f ca="1">IF(Testitaulu_Testtabell!$B$2="","",IF(Testitaulu_Testtabell!C615="","",IF(Asetukset!$B$26=(MID(CELL("filename",C610),FIND("]",CELL("filename",C610))+1,255)),Testitaulu_Testtabell!C615,"")))</f>
        <v/>
      </c>
      <c r="D611" s="19" t="str">
        <f>IF(Aloitus_Start!$D$1="","",IF(B611="","",IF(C611="","",C611-B611)))</f>
        <v/>
      </c>
      <c r="E611" s="45" t="str">
        <f>IF(Aloitus_Start!$D$1="","",IF(B611="","",IF(B611=0,"",IF(B611=" ","",IF(C611="","",(C611/B611)-1)))))</f>
        <v/>
      </c>
    </row>
    <row r="612" spans="1:5" ht="12" thickBot="1" x14ac:dyDescent="0.25">
      <c r="A612" s="39" t="str">
        <f ca="1">IF(Testitaulu_Testtabell!$B$2="","",IF(Testitaulu_Testtabell!A616="","",IF(Asetukset!$B$26=(MID(CELL("filename",A611),FIND("]",CELL("filename",A611))+1,255)),Testitaulu_Testtabell!A616,"")))</f>
        <v/>
      </c>
      <c r="B612" s="40" t="str">
        <f ca="1">IF(Testitaulu_Testtabell!$B$2="","",IF(Testitaulu_Testtabell!B616="","",IF(Asetukset!$B$26=(MID(CELL("filename",B611),FIND("]",CELL("filename",B611))+1,255)),Testitaulu_Testtabell!B616,"")))</f>
        <v/>
      </c>
      <c r="C612" s="41" t="str">
        <f ca="1">IF(Testitaulu_Testtabell!$B$2="","",IF(Testitaulu_Testtabell!C616="","",IF(Asetukset!$B$26=(MID(CELL("filename",C611),FIND("]",CELL("filename",C611))+1,255)),Testitaulu_Testtabell!C616,"")))</f>
        <v/>
      </c>
      <c r="D612" s="19" t="str">
        <f>IF(Aloitus_Start!$D$1="","",IF(B612="","",IF(C612="","",C612-B612)))</f>
        <v/>
      </c>
      <c r="E612" s="45" t="str">
        <f>IF(Aloitus_Start!$D$1="","",IF(B612="","",IF(B612=0,"",IF(B612=" ","",IF(C612="","",(C612/B612)-1)))))</f>
        <v/>
      </c>
    </row>
  </sheetData>
  <sheetProtection algorithmName="SHA-512" hashValue="vAN85poi11Upo03FQDW17hvvLNsuFLYfixKnIW8l/oLjw/bXkCL9mK2PwmAPukjFZ7UXs5Jasd2am7f8oQwRIg==" saltValue="cq5PpeP5XqPnLoqD+ZQQYg==" spinCount="100000" sheet="1" objects="1" scenarios="1"/>
  <mergeCells count="1">
    <mergeCell ref="C2:D2"/>
  </mergeCells>
  <conditionalFormatting sqref="F2">
    <cfRule type="cellIs" dxfId="9" priority="9" operator="equal">
      <formula>"Valitse kieli - Välj språket"</formula>
    </cfRule>
  </conditionalFormatting>
  <conditionalFormatting sqref="F2">
    <cfRule type="cellIs" dxfId="8" priority="12" operator="equal">
      <formula>"Valitse kieli - Välj spåket"</formula>
    </cfRule>
  </conditionalFormatting>
  <conditionalFormatting sqref="C2">
    <cfRule type="cellIs" dxfId="7" priority="2" operator="equal">
      <formula>"Siivoa testitaulu / Städ testtabell"</formula>
    </cfRule>
    <cfRule type="cellIs" dxfId="6" priority="3" operator="equal">
      <formula>"Siivoa testitaulu / Städ testtabell"</formula>
    </cfRule>
  </conditionalFormatting>
  <conditionalFormatting sqref="C2:D2">
    <cfRule type="cellIs" dxfId="5" priority="1" operator="notEqual">
      <formula>"Siivoa testitaulu / Städ testtabell"</formula>
    </cfRule>
  </conditionalFormatting>
  <hyperlinks>
    <hyperlink ref="F2" location="Kielivalinta" display="Kielivalinta"/>
  </hyperlinks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1">
    <tabColor rgb="FF99CCFF"/>
  </sheetPr>
  <dimension ref="A1:G619"/>
  <sheetViews>
    <sheetView workbookViewId="0"/>
  </sheetViews>
  <sheetFormatPr defaultColWidth="8.85546875" defaultRowHeight="11.25" x14ac:dyDescent="0.2"/>
  <cols>
    <col min="1" max="1" width="39.85546875" style="65" customWidth="1"/>
    <col min="2" max="2" width="34.7109375" style="55" customWidth="1"/>
    <col min="3" max="3" width="26.140625" style="55" customWidth="1"/>
    <col min="4" max="4" width="17.7109375" style="55" customWidth="1"/>
    <col min="5" max="5" width="13.140625" style="64" bestFit="1" customWidth="1"/>
    <col min="6" max="7" width="38.28515625" style="55" customWidth="1"/>
    <col min="8" max="16384" width="8.85546875" style="55"/>
  </cols>
  <sheetData>
    <row r="1" spans="1:7" ht="15.75" thickBot="1" x14ac:dyDescent="0.3">
      <c r="A1" s="50" t="str">
        <f ca="1">IF(Aloitus_Start!$D$1="","Olet taulussa / Du är i tabellen "&amp;MID(CELL("filename",A1),FIND("]",CELL("filename",A1))+1,255),IF(Aloitus_Start!$D$1="Suomi","Olet taulussa "&amp;MID(CELL("filename",A1),FIND("]",CELL("filename",A1))+1,255),IF(Aloitus_Start!$D$1="Svenska","Du är i tabellen "&amp;MID(CELL("filename",A1),FIND("]",CELL("filename",A1))+1,255))))</f>
        <v>Olet taulussa / Du är i tabellen Testitaulu_Testtabell</v>
      </c>
      <c r="B1" s="51"/>
      <c r="C1" s="52" t="str">
        <f ca="1" xml:space="preserve"> MID(CELL("filename",C1),FIND("]",CELL("filename",C1))+1,255)</f>
        <v>Testitaulu_Testtabell</v>
      </c>
      <c r="D1" s="53"/>
      <c r="E1" s="53"/>
      <c r="F1" s="54" t="str">
        <f ca="1" xml:space="preserve"> MID(CELL("filename",F1),FIND("]",CELL("filename",F1))+1,255)</f>
        <v>Testitaulu_Testtabell</v>
      </c>
      <c r="G1" s="53"/>
    </row>
    <row r="2" spans="1:7" ht="15.75" thickBot="1" x14ac:dyDescent="0.3">
      <c r="A2" s="56" t="str">
        <f>IF(Aloitus_Start!$D$1="","Valitse kieli tästä - Välj språket här",IF(Aloitus_Start!$D$1="Suomi","Valitse kirjastotyyppi            ==&gt;",IF(Aloitus_Start!$D$1="Svenska","Välj bibliotekets typ            ==&gt;")))</f>
        <v>Valitse kieli tästä - Välj språket här</v>
      </c>
      <c r="B2" s="48"/>
      <c r="C2" s="57"/>
      <c r="D2" s="53"/>
      <c r="E2" s="53"/>
      <c r="F2" s="53"/>
      <c r="G2" s="53"/>
    </row>
    <row r="3" spans="1:7" ht="15" x14ac:dyDescent="0.25">
      <c r="A3" s="77" t="str">
        <f>IF(Aloitus_Start!$D$1="","",IF(B2="","",IF(Aloitus_Start!$D$1="Suomi","Vinkki: Voit lyhentää pitkät kirjastoyksiköiden nimet etsi ja korvaa -toiminnolla.",IF(Aloitus_Start!$D$1="Svenska","Tips: Du kan använda sök och ersätt funktion för att förkorta långa namnen."))))</f>
        <v/>
      </c>
      <c r="B3" s="58" t="str">
        <f>IF(Aloitus_Start!$D$1="","",IF(B2="","",IF(Aloitus_Start!$D$1="Suomi","1. Kiitos, tiedot siirtyivät arvotauluun "&amp;VLOOKUP(B2,Asetukset!A21:B25,2,FALSE),IF(Aloitus_Start!$D$1="Svenska","1. Tack, information blev kopierad till värdetabellet "&amp;VLOOKUP(B2,Asetukset!A21:B25,2,FALSE)))))</f>
        <v/>
      </c>
      <c r="C3" s="59"/>
      <c r="D3" s="53"/>
      <c r="E3" s="53"/>
      <c r="F3" s="53"/>
      <c r="G3" s="53"/>
    </row>
    <row r="4" spans="1:7" ht="15" x14ac:dyDescent="0.25">
      <c r="A4" s="78"/>
      <c r="B4" s="58" t="str">
        <f>IF(Aloitus_Start!$D$1="","",IF(B2="","",IF(Aloitus_Start!$D$1="Suomi","2. Siivoa tämä taulu ohjeitten mukaisesti",IF(Aloitus_Start!$D$1="Svenska","2. Städa detta tabell enligt instruktioner"))))</f>
        <v/>
      </c>
      <c r="C4" s="60"/>
      <c r="D4" s="61"/>
      <c r="E4" s="53"/>
      <c r="F4" s="53"/>
      <c r="G4" s="53"/>
    </row>
    <row r="5" spans="1:7" ht="15" x14ac:dyDescent="0.25">
      <c r="A5" s="78"/>
      <c r="B5" s="58" t="str">
        <f>IF(Aloitus_Start!$D$1="","",IF(B2="","",IF(Aloitus_Start!$D$1="Suomi","3. ÄLÄ hävitä tietoja tästä taulusta, koska se tyhjentää arvotaulut",IF(Aloitus_Start!$D$1="Svenska","3. Radera  inte information i denna tabell, eftersom det kommer att rensa värdetabellerna"))))</f>
        <v/>
      </c>
      <c r="C5" s="59"/>
      <c r="D5" s="61"/>
      <c r="E5" s="53"/>
      <c r="F5" s="53"/>
      <c r="G5" s="53"/>
    </row>
    <row r="6" spans="1:7" ht="15" x14ac:dyDescent="0.25">
      <c r="A6" s="78"/>
      <c r="B6" s="62" t="str">
        <f>IF(Aloitus_Start!$D$1="","",IF(B2="","",IF(Aloitus_Start!$D$1="Suomi","&lt;----- Katso vinkki",IF(Aloitus_Start!$D$1="Svenska","&lt;----- Se på tipset"))))</f>
        <v/>
      </c>
      <c r="C6" s="62"/>
      <c r="D6" s="61"/>
      <c r="E6" s="53"/>
      <c r="F6" s="53"/>
      <c r="G6" s="53"/>
    </row>
    <row r="7" spans="1:7" ht="15" x14ac:dyDescent="0.2">
      <c r="A7" s="68"/>
      <c r="B7" s="67"/>
      <c r="C7" s="67"/>
      <c r="D7" s="63" t="str">
        <f>IF(Aloitus_Start!$D$1="Suomi","Muutos",IF(Aloitus_Start!$D$1="Svenska","Förändring","Valitse kieli - Välj språket"))</f>
        <v>Valitse kieli - Välj språket</v>
      </c>
      <c r="E7" s="63" t="str">
        <f>IF(Aloitus_Start!$D$1="Suomi","Muutos, %",IF(Aloitus_Start!$D$1="Svenska","Förändring, %","Valitse kieli - Välj språket"))</f>
        <v>Valitse kieli - Välj språket</v>
      </c>
      <c r="F7" s="63" t="str">
        <f>IF(Aloitus_Start!$D$1="Suomi","Huom. / "&amp;B8,IF(Aloitus_Start!$D$1="Svenska","Obs. / "&amp;B8,"Valitse kieli - Välj språket"))</f>
        <v>Valitse kieli - Välj språket</v>
      </c>
      <c r="G7" s="63" t="str">
        <f>IF(Aloitus_Start!$D$1="Suomi","Huom. / "&amp;C8,IF(Aloitus_Start!$D$1="Svenska","Obs. / "&amp;C8,"Valitse kieli - Välj språket"))</f>
        <v>Valitse kieli - Välj språket</v>
      </c>
    </row>
    <row r="8" spans="1:7" ht="15" x14ac:dyDescent="0.2">
      <c r="A8" s="68"/>
      <c r="B8" s="67"/>
      <c r="C8" s="67"/>
      <c r="D8" s="55" t="str">
        <f>IF(B8="","",B8)</f>
        <v/>
      </c>
      <c r="E8" s="55" t="str">
        <f>IF(C8="","",C8)</f>
        <v/>
      </c>
      <c r="F8" s="55" t="str">
        <f>IF(Aloitus_Start!$D$1="","",IF(B8="",IF(Aloitus_Start!$D$1="Suomi","Tieto puuttuu :"&amp;B$8,IF(Aloitus_Start!$D$1="Svenska","Information saknas :"&amp;B$8)),""))</f>
        <v/>
      </c>
      <c r="G8" s="55" t="str">
        <f>IF(Aloitus_Start!$D$1="","",IF(C8="",IF(Aloitus_Start!$D$1="Suomi","Tieto puuttuu :"&amp;C$8,IF(Aloitus_Start!$D$1="Svenska","Information saknas :"&amp;C$8)),""))</f>
        <v/>
      </c>
    </row>
    <row r="9" spans="1:7" ht="15" x14ac:dyDescent="0.2">
      <c r="A9" s="68"/>
      <c r="B9" s="67"/>
      <c r="C9" s="67"/>
      <c r="D9" s="55" t="str">
        <f t="shared" ref="D9" si="0">IF(B9="","",C9-B9)</f>
        <v/>
      </c>
      <c r="E9" s="64" t="str">
        <f t="shared" ref="E9:E10" si="1">IF(B9="","",IF(B9=0,"",IF(B9="","",(C9/B9)-1)))</f>
        <v/>
      </c>
      <c r="F9" s="55" t="str">
        <f>IF(Aloitus_Start!$D$1="","",IF(B9="",IF(Aloitus_Start!$D$1="Suomi","Tieto puuttuu :"&amp;B$8,IF(Aloitus_Start!$D$1="Svenska","Information saknas :"&amp;B$8)),""))</f>
        <v/>
      </c>
      <c r="G9" s="55" t="str">
        <f>IF(Aloitus_Start!$D$1="","",IF(C9="",IF(Aloitus_Start!$D$1="Suomi","Tieto puuttuu :"&amp;C$8,IF(Aloitus_Start!$D$1="Svenska","Information saknas :"&amp;C$8)),""))</f>
        <v/>
      </c>
    </row>
    <row r="10" spans="1:7" ht="15" x14ac:dyDescent="0.2">
      <c r="A10" s="68"/>
      <c r="B10" s="67"/>
      <c r="C10" s="67"/>
      <c r="D10" s="55" t="str">
        <f>IF(B10="","",C10-B10)</f>
        <v/>
      </c>
      <c r="E10" s="64" t="str">
        <f t="shared" si="1"/>
        <v/>
      </c>
      <c r="F10" s="55" t="str">
        <f>IF(Aloitus_Start!$D$1="","",IF(B10="",IF(Aloitus_Start!$D$1="Suomi","Tieto puuttuu :"&amp;B$8,IF(Aloitus_Start!$D$1="Svenska","Information saknas :"&amp;B$8)),""))</f>
        <v/>
      </c>
      <c r="G10" s="55" t="str">
        <f>IF(Aloitus_Start!$D$1="","",IF(C10="",IF(Aloitus_Start!$D$1="Suomi","Tieto puuttuu :"&amp;C$8,IF(Aloitus_Start!$D$1="Svenska","Information saknas :"&amp;C$8)),""))</f>
        <v/>
      </c>
    </row>
    <row r="11" spans="1:7" ht="15" x14ac:dyDescent="0.2">
      <c r="A11" s="68"/>
      <c r="B11" s="67"/>
      <c r="C11" s="67"/>
      <c r="D11" s="55" t="str">
        <f t="shared" ref="D11:D24" si="2">IF(B11="","",C11-B11)</f>
        <v/>
      </c>
      <c r="E11" s="64" t="str">
        <f t="shared" ref="E11:E24" si="3">IF(B11="","",IF(B11=0,"",IF(B11="","",(C11/B11)-1)))</f>
        <v/>
      </c>
      <c r="F11" s="55" t="str">
        <f>IF(Aloitus_Start!$D$1="","",IF(B11="",IF(Aloitus_Start!$D$1="Suomi","Tieto puuttuu :"&amp;B$8,IF(Aloitus_Start!$D$1="Svenska","Information saknas :"&amp;B$8)),""))</f>
        <v/>
      </c>
      <c r="G11" s="55" t="str">
        <f>IF(Aloitus_Start!$D$1="","",IF(C11="",IF(Aloitus_Start!$D$1="Suomi","Tieto puuttuu :"&amp;C$8,IF(Aloitus_Start!$D$1="Svenska","Information saknas :"&amp;C$8)),""))</f>
        <v/>
      </c>
    </row>
    <row r="12" spans="1:7" ht="15" x14ac:dyDescent="0.2">
      <c r="A12" s="68"/>
      <c r="B12" s="67"/>
      <c r="C12" s="67"/>
      <c r="D12" s="55" t="str">
        <f t="shared" si="2"/>
        <v/>
      </c>
      <c r="E12" s="64" t="str">
        <f t="shared" si="3"/>
        <v/>
      </c>
      <c r="F12" s="55" t="str">
        <f>IF(Aloitus_Start!$D$1="","",IF(B12="",IF(Aloitus_Start!$D$1="Suomi","Tieto puuttuu :"&amp;B$8,IF(Aloitus_Start!$D$1="Svenska","Information saknas :"&amp;B$8)),""))</f>
        <v/>
      </c>
      <c r="G12" s="55" t="str">
        <f>IF(Aloitus_Start!$D$1="","",IF(C12="",IF(Aloitus_Start!$D$1="Suomi","Tieto puuttuu :"&amp;C$8,IF(Aloitus_Start!$D$1="Svenska","Information saknas :"&amp;C$8)),""))</f>
        <v/>
      </c>
    </row>
    <row r="13" spans="1:7" ht="15" x14ac:dyDescent="0.2">
      <c r="A13" s="68"/>
      <c r="B13" s="67"/>
      <c r="C13" s="67"/>
      <c r="D13" s="55" t="str">
        <f t="shared" si="2"/>
        <v/>
      </c>
      <c r="E13" s="64" t="str">
        <f t="shared" si="3"/>
        <v/>
      </c>
      <c r="F13" s="55" t="str">
        <f>IF(Aloitus_Start!$D$1="","",IF(B13="",IF(Aloitus_Start!$D$1="Suomi","Tieto puuttuu :"&amp;B$8,IF(Aloitus_Start!$D$1="Svenska","Information saknas :"&amp;B$8)),""))</f>
        <v/>
      </c>
      <c r="G13" s="55" t="str">
        <f>IF(Aloitus_Start!$D$1="","",IF(C13="",IF(Aloitus_Start!$D$1="Suomi","Tieto puuttuu :"&amp;C$8,IF(Aloitus_Start!$D$1="Svenska","Information saknas :"&amp;C$8)),""))</f>
        <v/>
      </c>
    </row>
    <row r="14" spans="1:7" ht="15" x14ac:dyDescent="0.2">
      <c r="A14" s="68"/>
      <c r="B14" s="67"/>
      <c r="C14" s="67"/>
      <c r="D14" s="55" t="str">
        <f t="shared" si="2"/>
        <v/>
      </c>
      <c r="E14" s="64" t="str">
        <f t="shared" si="3"/>
        <v/>
      </c>
      <c r="F14" s="55" t="str">
        <f>IF(Aloitus_Start!$D$1="","",IF(B14="",IF(Aloitus_Start!$D$1="Suomi","Tieto puuttuu :"&amp;B$8,IF(Aloitus_Start!$D$1="Svenska","Information saknas :"&amp;B$8)),""))</f>
        <v/>
      </c>
      <c r="G14" s="55" t="str">
        <f>IF(Aloitus_Start!$D$1="","",IF(C14="",IF(Aloitus_Start!$D$1="Suomi","Tieto puuttuu :"&amp;C$8,IF(Aloitus_Start!$D$1="Svenska","Information saknas :"&amp;C$8)),""))</f>
        <v/>
      </c>
    </row>
    <row r="15" spans="1:7" ht="15" x14ac:dyDescent="0.2">
      <c r="A15" s="68"/>
      <c r="B15" s="67"/>
      <c r="C15" s="67"/>
      <c r="D15" s="55" t="str">
        <f t="shared" si="2"/>
        <v/>
      </c>
      <c r="E15" s="64" t="str">
        <f t="shared" si="3"/>
        <v/>
      </c>
      <c r="F15" s="55" t="str">
        <f>IF(Aloitus_Start!$D$1="","",IF(B15="",IF(Aloitus_Start!$D$1="Suomi","Tieto puuttuu :"&amp;B$8,IF(Aloitus_Start!$D$1="Svenska","Information saknas :"&amp;B$8)),""))</f>
        <v/>
      </c>
      <c r="G15" s="55" t="str">
        <f>IF(Aloitus_Start!$D$1="","",IF(C15="",IF(Aloitus_Start!$D$1="Suomi","Tieto puuttuu :"&amp;C$8,IF(Aloitus_Start!$D$1="Svenska","Information saknas :"&amp;C$8)),""))</f>
        <v/>
      </c>
    </row>
    <row r="16" spans="1:7" ht="15" x14ac:dyDescent="0.2">
      <c r="A16" s="68"/>
      <c r="B16" s="67"/>
      <c r="C16" s="67"/>
      <c r="D16" s="55" t="str">
        <f t="shared" si="2"/>
        <v/>
      </c>
      <c r="E16" s="64" t="str">
        <f t="shared" si="3"/>
        <v/>
      </c>
      <c r="F16" s="55" t="str">
        <f>IF(Aloitus_Start!$D$1="","",IF(B16="",IF(Aloitus_Start!$D$1="Suomi","Tieto puuttuu :"&amp;B$8,IF(Aloitus_Start!$D$1="Svenska","Information saknas :"&amp;B$8)),""))</f>
        <v/>
      </c>
      <c r="G16" s="55" t="str">
        <f>IF(Aloitus_Start!$D$1="","",IF(C16="",IF(Aloitus_Start!$D$1="Suomi","Tieto puuttuu :"&amp;C$8,IF(Aloitus_Start!$D$1="Svenska","Information saknas :"&amp;C$8)),""))</f>
        <v/>
      </c>
    </row>
    <row r="17" spans="1:7" ht="15" x14ac:dyDescent="0.2">
      <c r="A17" s="68"/>
      <c r="B17" s="67"/>
      <c r="C17" s="67"/>
      <c r="D17" s="55" t="str">
        <f t="shared" si="2"/>
        <v/>
      </c>
      <c r="E17" s="64" t="str">
        <f t="shared" si="3"/>
        <v/>
      </c>
      <c r="F17" s="55" t="str">
        <f>IF(Aloitus_Start!$D$1="","",IF(B17="",IF(Aloitus_Start!$D$1="Suomi","Tieto puuttuu :"&amp;B$8,IF(Aloitus_Start!$D$1="Svenska","Information saknas :"&amp;B$8)),""))</f>
        <v/>
      </c>
      <c r="G17" s="55" t="str">
        <f>IF(Aloitus_Start!$D$1="","",IF(C17="",IF(Aloitus_Start!$D$1="Suomi","Tieto puuttuu :"&amp;C$8,IF(Aloitus_Start!$D$1="Svenska","Information saknas :"&amp;C$8)),""))</f>
        <v/>
      </c>
    </row>
    <row r="18" spans="1:7" ht="15" x14ac:dyDescent="0.2">
      <c r="A18" s="68"/>
      <c r="B18" s="67"/>
      <c r="C18" s="67"/>
      <c r="D18" s="55" t="str">
        <f t="shared" si="2"/>
        <v/>
      </c>
      <c r="E18" s="64" t="str">
        <f t="shared" si="3"/>
        <v/>
      </c>
      <c r="F18" s="55" t="str">
        <f>IF(Aloitus_Start!$D$1="","",IF(B18="",IF(Aloitus_Start!$D$1="Suomi","Tieto puuttuu :"&amp;B$8,IF(Aloitus_Start!$D$1="Svenska","Information saknas :"&amp;B$8)),""))</f>
        <v/>
      </c>
      <c r="G18" s="55" t="str">
        <f>IF(Aloitus_Start!$D$1="","",IF(C18="",IF(Aloitus_Start!$D$1="Suomi","Tieto puuttuu :"&amp;C$8,IF(Aloitus_Start!$D$1="Svenska","Information saknas :"&amp;C$8)),""))</f>
        <v/>
      </c>
    </row>
    <row r="19" spans="1:7" ht="15" x14ac:dyDescent="0.2">
      <c r="A19" s="68"/>
      <c r="B19" s="67"/>
      <c r="C19" s="67"/>
      <c r="D19" s="55" t="str">
        <f t="shared" si="2"/>
        <v/>
      </c>
      <c r="E19" s="64" t="str">
        <f t="shared" si="3"/>
        <v/>
      </c>
      <c r="F19" s="55" t="str">
        <f>IF(Aloitus_Start!$D$1="","",IF(B19="",IF(Aloitus_Start!$D$1="Suomi","Tieto puuttuu :"&amp;B$8,IF(Aloitus_Start!$D$1="Svenska","Information saknas :"&amp;B$8)),""))</f>
        <v/>
      </c>
      <c r="G19" s="55" t="str">
        <f>IF(Aloitus_Start!$D$1="","",IF(C19="",IF(Aloitus_Start!$D$1="Suomi","Tieto puuttuu :"&amp;C$8,IF(Aloitus_Start!$D$1="Svenska","Information saknas :"&amp;C$8)),""))</f>
        <v/>
      </c>
    </row>
    <row r="20" spans="1:7" ht="15" x14ac:dyDescent="0.2">
      <c r="A20" s="68"/>
      <c r="B20" s="67"/>
      <c r="C20" s="67"/>
      <c r="D20" s="55" t="str">
        <f t="shared" si="2"/>
        <v/>
      </c>
      <c r="E20" s="64" t="str">
        <f t="shared" si="3"/>
        <v/>
      </c>
      <c r="F20" s="55" t="str">
        <f>IF(Aloitus_Start!$D$1="","",IF(B20="",IF(Aloitus_Start!$D$1="Suomi","Tieto puuttuu :"&amp;B$8,IF(Aloitus_Start!$D$1="Svenska","Information saknas :"&amp;B$8)),""))</f>
        <v/>
      </c>
      <c r="G20" s="55" t="str">
        <f>IF(Aloitus_Start!$D$1="","",IF(C20="",IF(Aloitus_Start!$D$1="Suomi","Tieto puuttuu :"&amp;C$8,IF(Aloitus_Start!$D$1="Svenska","Information saknas :"&amp;C$8)),""))</f>
        <v/>
      </c>
    </row>
    <row r="21" spans="1:7" ht="15" x14ac:dyDescent="0.2">
      <c r="A21" s="68"/>
      <c r="B21" s="67"/>
      <c r="C21" s="67"/>
      <c r="D21" s="55" t="str">
        <f t="shared" si="2"/>
        <v/>
      </c>
      <c r="E21" s="64" t="str">
        <f t="shared" si="3"/>
        <v/>
      </c>
      <c r="F21" s="55" t="str">
        <f>IF(Aloitus_Start!$D$1="","",IF(B21="",IF(Aloitus_Start!$D$1="Suomi","Tieto puuttuu :"&amp;B$8,IF(Aloitus_Start!$D$1="Svenska","Information saknas :"&amp;B$8)),""))</f>
        <v/>
      </c>
      <c r="G21" s="55" t="str">
        <f>IF(Aloitus_Start!$D$1="","",IF(C21="",IF(Aloitus_Start!$D$1="Suomi","Tieto puuttuu :"&amp;C$8,IF(Aloitus_Start!$D$1="Svenska","Information saknas :"&amp;C$8)),""))</f>
        <v/>
      </c>
    </row>
    <row r="22" spans="1:7" ht="15" x14ac:dyDescent="0.2">
      <c r="A22" s="68"/>
      <c r="B22" s="67"/>
      <c r="C22" s="67"/>
      <c r="D22" s="55" t="str">
        <f t="shared" si="2"/>
        <v/>
      </c>
      <c r="E22" s="64" t="str">
        <f t="shared" si="3"/>
        <v/>
      </c>
      <c r="F22" s="55" t="str">
        <f>IF(Aloitus_Start!$D$1="","",IF(B22="",IF(Aloitus_Start!$D$1="Suomi","Tieto puuttuu :"&amp;B$8,IF(Aloitus_Start!$D$1="Svenska","Information saknas :"&amp;B$8)),""))</f>
        <v/>
      </c>
      <c r="G22" s="55" t="str">
        <f>IF(Aloitus_Start!$D$1="","",IF(C22="",IF(Aloitus_Start!$D$1="Suomi","Tieto puuttuu :"&amp;C$8,IF(Aloitus_Start!$D$1="Svenska","Information saknas :"&amp;C$8)),""))</f>
        <v/>
      </c>
    </row>
    <row r="23" spans="1:7" ht="15" x14ac:dyDescent="0.2">
      <c r="A23" s="68"/>
      <c r="B23" s="67"/>
      <c r="C23" s="67"/>
      <c r="D23" s="55" t="str">
        <f t="shared" si="2"/>
        <v/>
      </c>
      <c r="E23" s="64" t="str">
        <f t="shared" si="3"/>
        <v/>
      </c>
      <c r="F23" s="55" t="str">
        <f>IF(Aloitus_Start!$D$1="","",IF(B23="",IF(Aloitus_Start!$D$1="Suomi","Tieto puuttuu :"&amp;B$8,IF(Aloitus_Start!$D$1="Svenska","Information saknas :"&amp;B$8)),""))</f>
        <v/>
      </c>
      <c r="G23" s="55" t="str">
        <f>IF(Aloitus_Start!$D$1="","",IF(C23="",IF(Aloitus_Start!$D$1="Suomi","Tieto puuttuu :"&amp;C$8,IF(Aloitus_Start!$D$1="Svenska","Information saknas :"&amp;C$8)),""))</f>
        <v/>
      </c>
    </row>
    <row r="24" spans="1:7" ht="15" x14ac:dyDescent="0.2">
      <c r="A24" s="68"/>
      <c r="B24" s="67"/>
      <c r="C24" s="67"/>
      <c r="D24" s="55" t="str">
        <f t="shared" si="2"/>
        <v/>
      </c>
      <c r="E24" s="64" t="str">
        <f t="shared" si="3"/>
        <v/>
      </c>
      <c r="F24" s="55" t="str">
        <f>IF(Aloitus_Start!$D$1="","",IF(B24="",IF(Aloitus_Start!$D$1="Suomi","Tieto puuttuu :"&amp;B$8,IF(Aloitus_Start!$D$1="Svenska","Information saknas :"&amp;B$8)),""))</f>
        <v/>
      </c>
      <c r="G24" s="55" t="str">
        <f>IF(Aloitus_Start!$D$1="","",IF(C24="",IF(Aloitus_Start!$D$1="Suomi","Tieto puuttuu :"&amp;C$8,IF(Aloitus_Start!$D$1="Svenska","Information saknas :"&amp;C$8)),""))</f>
        <v/>
      </c>
    </row>
    <row r="25" spans="1:7" ht="15" x14ac:dyDescent="0.2">
      <c r="A25" s="68"/>
      <c r="B25" s="67"/>
      <c r="C25" s="67"/>
      <c r="D25" s="55" t="str">
        <f t="shared" ref="D25:D88" si="4">IF(B25="","",C25-B25)</f>
        <v/>
      </c>
      <c r="E25" s="64" t="str">
        <f t="shared" ref="E25:E88" si="5">IF(B25="","",IF(B25=0,"",IF(B25="","",(C25/B25)-1)))</f>
        <v/>
      </c>
      <c r="F25" s="55" t="str">
        <f>IF(Aloitus_Start!$D$1="","",IF(B25="",IF(Aloitus_Start!$D$1="Suomi","Tieto puuttuu :"&amp;B$8,IF(Aloitus_Start!$D$1="Svenska","Information saknas :"&amp;B$8)),""))</f>
        <v/>
      </c>
      <c r="G25" s="55" t="str">
        <f>IF(Aloitus_Start!$D$1="","",IF(C25="",IF(Aloitus_Start!$D$1="Suomi","Tieto puuttuu :"&amp;C$8,IF(Aloitus_Start!$D$1="Svenska","Information saknas :"&amp;C$8)),""))</f>
        <v/>
      </c>
    </row>
    <row r="26" spans="1:7" ht="15" x14ac:dyDescent="0.2">
      <c r="A26" s="68"/>
      <c r="B26" s="67"/>
      <c r="C26" s="67"/>
      <c r="D26" s="55" t="str">
        <f t="shared" si="4"/>
        <v/>
      </c>
      <c r="E26" s="64" t="str">
        <f t="shared" si="5"/>
        <v/>
      </c>
      <c r="F26" s="55" t="str">
        <f>IF(Aloitus_Start!$D$1="","",IF(B26="",IF(Aloitus_Start!$D$1="Suomi","Tieto puuttuu :"&amp;B$8,IF(Aloitus_Start!$D$1="Svenska","Information saknas :"&amp;B$8)),""))</f>
        <v/>
      </c>
      <c r="G26" s="55" t="str">
        <f>IF(Aloitus_Start!$D$1="","",IF(C26="",IF(Aloitus_Start!$D$1="Suomi","Tieto puuttuu :"&amp;C$8,IF(Aloitus_Start!$D$1="Svenska","Information saknas :"&amp;C$8)),""))</f>
        <v/>
      </c>
    </row>
    <row r="27" spans="1:7" ht="15" x14ac:dyDescent="0.2">
      <c r="A27" s="68"/>
      <c r="B27" s="67"/>
      <c r="C27" s="67"/>
      <c r="D27" s="55" t="str">
        <f t="shared" si="4"/>
        <v/>
      </c>
      <c r="E27" s="64" t="str">
        <f t="shared" si="5"/>
        <v/>
      </c>
      <c r="F27" s="55" t="str">
        <f>IF(Aloitus_Start!$D$1="","",IF(B27="",IF(Aloitus_Start!$D$1="Suomi","Tieto puuttuu :"&amp;B$8,IF(Aloitus_Start!$D$1="Svenska","Information saknas :"&amp;B$8)),""))</f>
        <v/>
      </c>
      <c r="G27" s="55" t="str">
        <f>IF(Aloitus_Start!$D$1="","",IF(C27="",IF(Aloitus_Start!$D$1="Suomi","Tieto puuttuu :"&amp;C$8,IF(Aloitus_Start!$D$1="Svenska","Information saknas :"&amp;C$8)),""))</f>
        <v/>
      </c>
    </row>
    <row r="28" spans="1:7" ht="15" x14ac:dyDescent="0.2">
      <c r="A28" s="68"/>
      <c r="B28" s="67"/>
      <c r="C28" s="67"/>
      <c r="D28" s="55" t="str">
        <f t="shared" si="4"/>
        <v/>
      </c>
      <c r="E28" s="64" t="str">
        <f t="shared" si="5"/>
        <v/>
      </c>
      <c r="F28" s="55" t="str">
        <f>IF(Aloitus_Start!$D$1="","",IF(B28="",IF(Aloitus_Start!$D$1="Suomi","Tieto puuttuu :"&amp;B$8,IF(Aloitus_Start!$D$1="Svenska","Information saknas :"&amp;B$8)),""))</f>
        <v/>
      </c>
      <c r="G28" s="55" t="str">
        <f>IF(Aloitus_Start!$D$1="","",IF(C28="",IF(Aloitus_Start!$D$1="Suomi","Tieto puuttuu :"&amp;C$8,IF(Aloitus_Start!$D$1="Svenska","Information saknas :"&amp;C$8)),""))</f>
        <v/>
      </c>
    </row>
    <row r="29" spans="1:7" ht="15" x14ac:dyDescent="0.2">
      <c r="A29" s="68"/>
      <c r="B29" s="67"/>
      <c r="C29" s="67"/>
      <c r="D29" s="55" t="str">
        <f t="shared" si="4"/>
        <v/>
      </c>
      <c r="E29" s="64" t="str">
        <f t="shared" si="5"/>
        <v/>
      </c>
      <c r="F29" s="55" t="str">
        <f>IF(Aloitus_Start!$D$1="","",IF(B29="",IF(Aloitus_Start!$D$1="Suomi","Tieto puuttuu :"&amp;B$8,IF(Aloitus_Start!$D$1="Svenska","Information saknas :"&amp;B$8)),""))</f>
        <v/>
      </c>
      <c r="G29" s="55" t="str">
        <f>IF(Aloitus_Start!$D$1="","",IF(C29="",IF(Aloitus_Start!$D$1="Suomi","Tieto puuttuu :"&amp;C$8,IF(Aloitus_Start!$D$1="Svenska","Information saknas :"&amp;C$8)),""))</f>
        <v/>
      </c>
    </row>
    <row r="30" spans="1:7" ht="15" x14ac:dyDescent="0.2">
      <c r="A30" s="68"/>
      <c r="B30" s="67"/>
      <c r="C30" s="67"/>
      <c r="D30" s="55" t="str">
        <f t="shared" si="4"/>
        <v/>
      </c>
      <c r="E30" s="64" t="str">
        <f t="shared" si="5"/>
        <v/>
      </c>
      <c r="F30" s="55" t="str">
        <f>IF(Aloitus_Start!$D$1="","",IF(B30="",IF(Aloitus_Start!$D$1="Suomi","Tieto puuttuu :"&amp;B$8,IF(Aloitus_Start!$D$1="Svenska","Information saknas :"&amp;B$8)),""))</f>
        <v/>
      </c>
      <c r="G30" s="55" t="str">
        <f>IF(Aloitus_Start!$D$1="","",IF(C30="",IF(Aloitus_Start!$D$1="Suomi","Tieto puuttuu :"&amp;C$8,IF(Aloitus_Start!$D$1="Svenska","Information saknas :"&amp;C$8)),""))</f>
        <v/>
      </c>
    </row>
    <row r="31" spans="1:7" ht="15" x14ac:dyDescent="0.2">
      <c r="A31" s="68"/>
      <c r="B31" s="67"/>
      <c r="C31" s="67"/>
      <c r="D31" s="55" t="str">
        <f t="shared" si="4"/>
        <v/>
      </c>
      <c r="E31" s="64" t="str">
        <f t="shared" si="5"/>
        <v/>
      </c>
      <c r="F31" s="55" t="str">
        <f>IF(Aloitus_Start!$D$1="","",IF(B31="",IF(Aloitus_Start!$D$1="Suomi","Tieto puuttuu :"&amp;B$8,IF(Aloitus_Start!$D$1="Svenska","Information saknas :"&amp;B$8)),""))</f>
        <v/>
      </c>
      <c r="G31" s="55" t="str">
        <f>IF(Aloitus_Start!$D$1="","",IF(C31="",IF(Aloitus_Start!$D$1="Suomi","Tieto puuttuu :"&amp;C$8,IF(Aloitus_Start!$D$1="Svenska","Information saknas :"&amp;C$8)),""))</f>
        <v/>
      </c>
    </row>
    <row r="32" spans="1:7" ht="15" x14ac:dyDescent="0.2">
      <c r="A32" s="68"/>
      <c r="B32" s="67"/>
      <c r="C32" s="67"/>
      <c r="D32" s="55" t="str">
        <f t="shared" si="4"/>
        <v/>
      </c>
      <c r="E32" s="64" t="str">
        <f t="shared" si="5"/>
        <v/>
      </c>
      <c r="F32" s="55" t="str">
        <f>IF(Aloitus_Start!$D$1="","",IF(B32="",IF(Aloitus_Start!$D$1="Suomi","Tieto puuttuu :"&amp;B$8,IF(Aloitus_Start!$D$1="Svenska","Information saknas :"&amp;B$8)),""))</f>
        <v/>
      </c>
      <c r="G32" s="55" t="str">
        <f>IF(Aloitus_Start!$D$1="","",IF(C32="",IF(Aloitus_Start!$D$1="Suomi","Tieto puuttuu :"&amp;C$8,IF(Aloitus_Start!$D$1="Svenska","Information saknas :"&amp;C$8)),""))</f>
        <v/>
      </c>
    </row>
    <row r="33" spans="1:7" ht="15" x14ac:dyDescent="0.2">
      <c r="A33" s="68"/>
      <c r="B33" s="67"/>
      <c r="C33" s="67"/>
      <c r="D33" s="55" t="str">
        <f t="shared" si="4"/>
        <v/>
      </c>
      <c r="E33" s="64" t="str">
        <f t="shared" si="5"/>
        <v/>
      </c>
      <c r="F33" s="55" t="str">
        <f>IF(Aloitus_Start!$D$1="","",IF(B33="",IF(Aloitus_Start!$D$1="Suomi","Tieto puuttuu :"&amp;B$8,IF(Aloitus_Start!$D$1="Svenska","Information saknas :"&amp;B$8)),""))</f>
        <v/>
      </c>
      <c r="G33" s="55" t="str">
        <f>IF(Aloitus_Start!$D$1="","",IF(C33="",IF(Aloitus_Start!$D$1="Suomi","Tieto puuttuu :"&amp;C$8,IF(Aloitus_Start!$D$1="Svenska","Information saknas :"&amp;C$8)),""))</f>
        <v/>
      </c>
    </row>
    <row r="34" spans="1:7" ht="15" x14ac:dyDescent="0.2">
      <c r="A34" s="68"/>
      <c r="B34" s="67"/>
      <c r="C34" s="67"/>
      <c r="D34" s="55" t="str">
        <f t="shared" si="4"/>
        <v/>
      </c>
      <c r="E34" s="64" t="str">
        <f t="shared" si="5"/>
        <v/>
      </c>
      <c r="F34" s="55" t="str">
        <f>IF(Aloitus_Start!$D$1="","",IF(B34="",IF(Aloitus_Start!$D$1="Suomi","Tieto puuttuu :"&amp;B$8,IF(Aloitus_Start!$D$1="Svenska","Information saknas :"&amp;B$8)),""))</f>
        <v/>
      </c>
      <c r="G34" s="55" t="str">
        <f>IF(Aloitus_Start!$D$1="","",IF(C34="",IF(Aloitus_Start!$D$1="Suomi","Tieto puuttuu :"&amp;C$8,IF(Aloitus_Start!$D$1="Svenska","Information saknas :"&amp;C$8)),""))</f>
        <v/>
      </c>
    </row>
    <row r="35" spans="1:7" ht="15" x14ac:dyDescent="0.2">
      <c r="A35" s="68"/>
      <c r="B35" s="67"/>
      <c r="C35" s="67"/>
      <c r="D35" s="55" t="str">
        <f t="shared" si="4"/>
        <v/>
      </c>
      <c r="E35" s="64" t="str">
        <f t="shared" si="5"/>
        <v/>
      </c>
      <c r="F35" s="55" t="str">
        <f>IF(Aloitus_Start!$D$1="","",IF(B35="",IF(Aloitus_Start!$D$1="Suomi","Tieto puuttuu :"&amp;B$8,IF(Aloitus_Start!$D$1="Svenska","Information saknas :"&amp;B$8)),""))</f>
        <v/>
      </c>
      <c r="G35" s="55" t="str">
        <f>IF(Aloitus_Start!$D$1="","",IF(C35="",IF(Aloitus_Start!$D$1="Suomi","Tieto puuttuu :"&amp;C$8,IF(Aloitus_Start!$D$1="Svenska","Information saknas :"&amp;C$8)),""))</f>
        <v/>
      </c>
    </row>
    <row r="36" spans="1:7" ht="15" x14ac:dyDescent="0.2">
      <c r="A36" s="68"/>
      <c r="B36" s="67"/>
      <c r="C36" s="67"/>
      <c r="D36" s="55" t="str">
        <f t="shared" si="4"/>
        <v/>
      </c>
      <c r="E36" s="64" t="str">
        <f t="shared" si="5"/>
        <v/>
      </c>
      <c r="F36" s="55" t="str">
        <f>IF(Aloitus_Start!$D$1="","",IF(B36="",IF(Aloitus_Start!$D$1="Suomi","Tieto puuttuu :"&amp;B$8,IF(Aloitus_Start!$D$1="Svenska","Information saknas :"&amp;B$8)),""))</f>
        <v/>
      </c>
      <c r="G36" s="55" t="str">
        <f>IF(Aloitus_Start!$D$1="","",IF(C36="",IF(Aloitus_Start!$D$1="Suomi","Tieto puuttuu :"&amp;C$8,IF(Aloitus_Start!$D$1="Svenska","Information saknas :"&amp;C$8)),""))</f>
        <v/>
      </c>
    </row>
    <row r="37" spans="1:7" ht="15" x14ac:dyDescent="0.2">
      <c r="A37" s="68"/>
      <c r="B37" s="67"/>
      <c r="C37" s="67"/>
      <c r="D37" s="55" t="str">
        <f t="shared" si="4"/>
        <v/>
      </c>
      <c r="E37" s="64" t="str">
        <f t="shared" si="5"/>
        <v/>
      </c>
      <c r="F37" s="55" t="str">
        <f>IF(Aloitus_Start!$D$1="","",IF(B37="",IF(Aloitus_Start!$D$1="Suomi","Tieto puuttuu :"&amp;B$8,IF(Aloitus_Start!$D$1="Svenska","Information saknas :"&amp;B$8)),""))</f>
        <v/>
      </c>
      <c r="G37" s="55" t="str">
        <f>IF(Aloitus_Start!$D$1="","",IF(C37="",IF(Aloitus_Start!$D$1="Suomi","Tieto puuttuu :"&amp;C$8,IF(Aloitus_Start!$D$1="Svenska","Information saknas :"&amp;C$8)),""))</f>
        <v/>
      </c>
    </row>
    <row r="38" spans="1:7" ht="15" x14ac:dyDescent="0.2">
      <c r="A38" s="68"/>
      <c r="B38" s="67"/>
      <c r="C38" s="67"/>
      <c r="D38" s="55" t="str">
        <f t="shared" si="4"/>
        <v/>
      </c>
      <c r="E38" s="64" t="str">
        <f t="shared" si="5"/>
        <v/>
      </c>
      <c r="F38" s="55" t="str">
        <f>IF(Aloitus_Start!$D$1="","",IF(B38="",IF(Aloitus_Start!$D$1="Suomi","Tieto puuttuu :"&amp;B$8,IF(Aloitus_Start!$D$1="Svenska","Information saknas :"&amp;B$8)),""))</f>
        <v/>
      </c>
      <c r="G38" s="55" t="str">
        <f>IF(Aloitus_Start!$D$1="","",IF(C38="",IF(Aloitus_Start!$D$1="Suomi","Tieto puuttuu :"&amp;C$8,IF(Aloitus_Start!$D$1="Svenska","Information saknas :"&amp;C$8)),""))</f>
        <v/>
      </c>
    </row>
    <row r="39" spans="1:7" ht="15" x14ac:dyDescent="0.2">
      <c r="A39" s="68"/>
      <c r="B39" s="67"/>
      <c r="C39" s="67"/>
      <c r="D39" s="55" t="str">
        <f t="shared" si="4"/>
        <v/>
      </c>
      <c r="E39" s="64" t="str">
        <f t="shared" si="5"/>
        <v/>
      </c>
      <c r="F39" s="55" t="str">
        <f>IF(Aloitus_Start!$D$1="","",IF(B39="",IF(Aloitus_Start!$D$1="Suomi","Tieto puuttuu :"&amp;B$8,IF(Aloitus_Start!$D$1="Svenska","Information saknas :"&amp;B$8)),""))</f>
        <v/>
      </c>
      <c r="G39" s="55" t="str">
        <f>IF(Aloitus_Start!$D$1="","",IF(C39="",IF(Aloitus_Start!$D$1="Suomi","Tieto puuttuu :"&amp;C$8,IF(Aloitus_Start!$D$1="Svenska","Information saknas :"&amp;C$8)),""))</f>
        <v/>
      </c>
    </row>
    <row r="40" spans="1:7" ht="15" x14ac:dyDescent="0.2">
      <c r="A40" s="68"/>
      <c r="B40" s="67"/>
      <c r="C40" s="67"/>
      <c r="D40" s="55" t="str">
        <f t="shared" si="4"/>
        <v/>
      </c>
      <c r="E40" s="64" t="str">
        <f t="shared" si="5"/>
        <v/>
      </c>
      <c r="F40" s="55" t="str">
        <f>IF(Aloitus_Start!$D$1="","",IF(B40="",IF(Aloitus_Start!$D$1="Suomi","Tieto puuttuu :"&amp;B$8,IF(Aloitus_Start!$D$1="Svenska","Information saknas :"&amp;B$8)),""))</f>
        <v/>
      </c>
      <c r="G40" s="55" t="str">
        <f>IF(Aloitus_Start!$D$1="","",IF(C40="",IF(Aloitus_Start!$D$1="Suomi","Tieto puuttuu :"&amp;C$8,IF(Aloitus_Start!$D$1="Svenska","Information saknas :"&amp;C$8)),""))</f>
        <v/>
      </c>
    </row>
    <row r="41" spans="1:7" ht="15" x14ac:dyDescent="0.2">
      <c r="A41" s="68"/>
      <c r="B41" s="67"/>
      <c r="C41" s="67"/>
      <c r="D41" s="55" t="str">
        <f t="shared" si="4"/>
        <v/>
      </c>
      <c r="E41" s="64" t="str">
        <f t="shared" si="5"/>
        <v/>
      </c>
      <c r="F41" s="55" t="str">
        <f>IF(Aloitus_Start!$D$1="","",IF(B41="",IF(Aloitus_Start!$D$1="Suomi","Tieto puuttuu :"&amp;B$8,IF(Aloitus_Start!$D$1="Svenska","Information saknas :"&amp;B$8)),""))</f>
        <v/>
      </c>
      <c r="G41" s="55" t="str">
        <f>IF(Aloitus_Start!$D$1="","",IF(C41="",IF(Aloitus_Start!$D$1="Suomi","Tieto puuttuu :"&amp;C$8,IF(Aloitus_Start!$D$1="Svenska","Information saknas :"&amp;C$8)),""))</f>
        <v/>
      </c>
    </row>
    <row r="42" spans="1:7" ht="15" x14ac:dyDescent="0.2">
      <c r="A42" s="68"/>
      <c r="B42" s="67"/>
      <c r="C42" s="67"/>
      <c r="D42" s="55" t="str">
        <f t="shared" si="4"/>
        <v/>
      </c>
      <c r="E42" s="64" t="str">
        <f t="shared" si="5"/>
        <v/>
      </c>
      <c r="F42" s="55" t="str">
        <f>IF(Aloitus_Start!$D$1="","",IF(B42="",IF(Aloitus_Start!$D$1="Suomi","Tieto puuttuu :"&amp;B$8,IF(Aloitus_Start!$D$1="Svenska","Information saknas :"&amp;B$8)),""))</f>
        <v/>
      </c>
      <c r="G42" s="55" t="str">
        <f>IF(Aloitus_Start!$D$1="","",IF(C42="",IF(Aloitus_Start!$D$1="Suomi","Tieto puuttuu :"&amp;C$8,IF(Aloitus_Start!$D$1="Svenska","Information saknas :"&amp;C$8)),""))</f>
        <v/>
      </c>
    </row>
    <row r="43" spans="1:7" ht="15" x14ac:dyDescent="0.2">
      <c r="A43" s="68"/>
      <c r="B43" s="67"/>
      <c r="C43" s="67"/>
      <c r="D43" s="55" t="str">
        <f t="shared" si="4"/>
        <v/>
      </c>
      <c r="E43" s="64" t="str">
        <f t="shared" si="5"/>
        <v/>
      </c>
      <c r="F43" s="55" t="str">
        <f>IF(Aloitus_Start!$D$1="","",IF(B43="",IF(Aloitus_Start!$D$1="Suomi","Tieto puuttuu :"&amp;B$8,IF(Aloitus_Start!$D$1="Svenska","Information saknas :"&amp;B$8)),""))</f>
        <v/>
      </c>
      <c r="G43" s="55" t="str">
        <f>IF(Aloitus_Start!$D$1="","",IF(C43="",IF(Aloitus_Start!$D$1="Suomi","Tieto puuttuu :"&amp;C$8,IF(Aloitus_Start!$D$1="Svenska","Information saknas :"&amp;C$8)),""))</f>
        <v/>
      </c>
    </row>
    <row r="44" spans="1:7" ht="15" x14ac:dyDescent="0.2">
      <c r="A44" s="68"/>
      <c r="B44" s="67"/>
      <c r="C44" s="67"/>
      <c r="D44" s="55" t="str">
        <f t="shared" si="4"/>
        <v/>
      </c>
      <c r="E44" s="64" t="str">
        <f t="shared" si="5"/>
        <v/>
      </c>
      <c r="F44" s="55" t="str">
        <f>IF(Aloitus_Start!$D$1="","",IF(B44="",IF(Aloitus_Start!$D$1="Suomi","Tieto puuttuu :"&amp;B$8,IF(Aloitus_Start!$D$1="Svenska","Information saknas :"&amp;B$8)),""))</f>
        <v/>
      </c>
      <c r="G44" s="55" t="str">
        <f>IF(Aloitus_Start!$D$1="","",IF(C44="",IF(Aloitus_Start!$D$1="Suomi","Tieto puuttuu :"&amp;C$8,IF(Aloitus_Start!$D$1="Svenska","Information saknas :"&amp;C$8)),""))</f>
        <v/>
      </c>
    </row>
    <row r="45" spans="1:7" ht="15" x14ac:dyDescent="0.2">
      <c r="A45" s="68"/>
      <c r="B45" s="67"/>
      <c r="C45" s="67"/>
      <c r="D45" s="55" t="str">
        <f t="shared" si="4"/>
        <v/>
      </c>
      <c r="E45" s="64" t="str">
        <f t="shared" si="5"/>
        <v/>
      </c>
      <c r="F45" s="55" t="str">
        <f>IF(Aloitus_Start!$D$1="","",IF(B45="",IF(Aloitus_Start!$D$1="Suomi","Tieto puuttuu :"&amp;B$8,IF(Aloitus_Start!$D$1="Svenska","Information saknas :"&amp;B$8)),""))</f>
        <v/>
      </c>
      <c r="G45" s="55" t="str">
        <f>IF(Aloitus_Start!$D$1="","",IF(C45="",IF(Aloitus_Start!$D$1="Suomi","Tieto puuttuu :"&amp;C$8,IF(Aloitus_Start!$D$1="Svenska","Information saknas :"&amp;C$8)),""))</f>
        <v/>
      </c>
    </row>
    <row r="46" spans="1:7" ht="15" x14ac:dyDescent="0.2">
      <c r="A46" s="68"/>
      <c r="B46" s="67"/>
      <c r="C46" s="67"/>
      <c r="D46" s="55" t="str">
        <f t="shared" si="4"/>
        <v/>
      </c>
      <c r="E46" s="64" t="str">
        <f t="shared" si="5"/>
        <v/>
      </c>
      <c r="F46" s="55" t="str">
        <f>IF(Aloitus_Start!$D$1="","",IF(B46="",IF(Aloitus_Start!$D$1="Suomi","Tieto puuttuu :"&amp;B$8,IF(Aloitus_Start!$D$1="Svenska","Information saknas :"&amp;B$8)),""))</f>
        <v/>
      </c>
      <c r="G46" s="55" t="str">
        <f>IF(Aloitus_Start!$D$1="","",IF(C46="",IF(Aloitus_Start!$D$1="Suomi","Tieto puuttuu :"&amp;C$8,IF(Aloitus_Start!$D$1="Svenska","Information saknas :"&amp;C$8)),""))</f>
        <v/>
      </c>
    </row>
    <row r="47" spans="1:7" ht="15" x14ac:dyDescent="0.2">
      <c r="A47" s="68"/>
      <c r="B47" s="67"/>
      <c r="C47" s="67"/>
      <c r="D47" s="55" t="str">
        <f t="shared" si="4"/>
        <v/>
      </c>
      <c r="E47" s="64" t="str">
        <f t="shared" si="5"/>
        <v/>
      </c>
      <c r="F47" s="55" t="str">
        <f>IF(Aloitus_Start!$D$1="","",IF(B47="",IF(Aloitus_Start!$D$1="Suomi","Tieto puuttuu :"&amp;B$8,IF(Aloitus_Start!$D$1="Svenska","Information saknas :"&amp;B$8)),""))</f>
        <v/>
      </c>
      <c r="G47" s="55" t="str">
        <f>IF(Aloitus_Start!$D$1="","",IF(C47="",IF(Aloitus_Start!$D$1="Suomi","Tieto puuttuu :"&amp;C$8,IF(Aloitus_Start!$D$1="Svenska","Information saknas :"&amp;C$8)),""))</f>
        <v/>
      </c>
    </row>
    <row r="48" spans="1:7" ht="15" x14ac:dyDescent="0.2">
      <c r="A48" s="68"/>
      <c r="B48" s="67"/>
      <c r="C48" s="67"/>
      <c r="D48" s="55" t="str">
        <f t="shared" si="4"/>
        <v/>
      </c>
      <c r="E48" s="64" t="str">
        <f t="shared" si="5"/>
        <v/>
      </c>
      <c r="F48" s="55" t="str">
        <f>IF(Aloitus_Start!$D$1="","",IF(B48="",IF(Aloitus_Start!$D$1="Suomi","Tieto puuttuu :"&amp;B$8,IF(Aloitus_Start!$D$1="Svenska","Information saknas :"&amp;B$8)),""))</f>
        <v/>
      </c>
      <c r="G48" s="55" t="str">
        <f>IF(Aloitus_Start!$D$1="","",IF(C48="",IF(Aloitus_Start!$D$1="Suomi","Tieto puuttuu :"&amp;C$8,IF(Aloitus_Start!$D$1="Svenska","Information saknas :"&amp;C$8)),""))</f>
        <v/>
      </c>
    </row>
    <row r="49" spans="1:7" ht="15" x14ac:dyDescent="0.2">
      <c r="A49" s="68"/>
      <c r="B49" s="67"/>
      <c r="C49" s="67"/>
      <c r="D49" s="55" t="str">
        <f t="shared" si="4"/>
        <v/>
      </c>
      <c r="E49" s="64" t="str">
        <f t="shared" si="5"/>
        <v/>
      </c>
      <c r="F49" s="55" t="str">
        <f>IF(Aloitus_Start!$D$1="","",IF(B49="",IF(Aloitus_Start!$D$1="Suomi","Tieto puuttuu :"&amp;B$8,IF(Aloitus_Start!$D$1="Svenska","Information saknas :"&amp;B$8)),""))</f>
        <v/>
      </c>
      <c r="G49" s="55" t="str">
        <f>IF(Aloitus_Start!$D$1="","",IF(C49="",IF(Aloitus_Start!$D$1="Suomi","Tieto puuttuu :"&amp;C$8,IF(Aloitus_Start!$D$1="Svenska","Information saknas :"&amp;C$8)),""))</f>
        <v/>
      </c>
    </row>
    <row r="50" spans="1:7" ht="15" x14ac:dyDescent="0.2">
      <c r="A50" s="68"/>
      <c r="B50" s="67"/>
      <c r="C50" s="67"/>
      <c r="D50" s="55" t="str">
        <f t="shared" si="4"/>
        <v/>
      </c>
      <c r="E50" s="64" t="str">
        <f t="shared" si="5"/>
        <v/>
      </c>
      <c r="F50" s="55" t="str">
        <f>IF(Aloitus_Start!$D$1="","",IF(B50="",IF(Aloitus_Start!$D$1="Suomi","Tieto puuttuu :"&amp;B$8,IF(Aloitus_Start!$D$1="Svenska","Information saknas :"&amp;B$8)),""))</f>
        <v/>
      </c>
      <c r="G50" s="55" t="str">
        <f>IF(Aloitus_Start!$D$1="","",IF(C50="",IF(Aloitus_Start!$D$1="Suomi","Tieto puuttuu :"&amp;C$8,IF(Aloitus_Start!$D$1="Svenska","Information saknas :"&amp;C$8)),""))</f>
        <v/>
      </c>
    </row>
    <row r="51" spans="1:7" ht="15" x14ac:dyDescent="0.2">
      <c r="A51" s="68"/>
      <c r="B51" s="67"/>
      <c r="C51" s="67"/>
      <c r="D51" s="55" t="str">
        <f t="shared" si="4"/>
        <v/>
      </c>
      <c r="E51" s="64" t="str">
        <f t="shared" si="5"/>
        <v/>
      </c>
      <c r="F51" s="55" t="str">
        <f>IF(Aloitus_Start!$D$1="","",IF(B51="",IF(Aloitus_Start!$D$1="Suomi","Tieto puuttuu :"&amp;B$8,IF(Aloitus_Start!$D$1="Svenska","Information saknas :"&amp;B$8)),""))</f>
        <v/>
      </c>
      <c r="G51" s="55" t="str">
        <f>IF(Aloitus_Start!$D$1="","",IF(C51="",IF(Aloitus_Start!$D$1="Suomi","Tieto puuttuu :"&amp;C$8,IF(Aloitus_Start!$D$1="Svenska","Information saknas :"&amp;C$8)),""))</f>
        <v/>
      </c>
    </row>
    <row r="52" spans="1:7" ht="15" x14ac:dyDescent="0.2">
      <c r="A52" s="68"/>
      <c r="B52" s="67"/>
      <c r="C52" s="67"/>
      <c r="D52" s="55" t="str">
        <f t="shared" si="4"/>
        <v/>
      </c>
      <c r="E52" s="64" t="str">
        <f t="shared" si="5"/>
        <v/>
      </c>
      <c r="F52" s="55" t="str">
        <f>IF(Aloitus_Start!$D$1="","",IF(B52="",IF(Aloitus_Start!$D$1="Suomi","Tieto puuttuu :"&amp;B$8,IF(Aloitus_Start!$D$1="Svenska","Information saknas :"&amp;B$8)),""))</f>
        <v/>
      </c>
      <c r="G52" s="55" t="str">
        <f>IF(Aloitus_Start!$D$1="","",IF(C52="",IF(Aloitus_Start!$D$1="Suomi","Tieto puuttuu :"&amp;C$8,IF(Aloitus_Start!$D$1="Svenska","Information saknas :"&amp;C$8)),""))</f>
        <v/>
      </c>
    </row>
    <row r="53" spans="1:7" ht="15" x14ac:dyDescent="0.2">
      <c r="A53" s="68"/>
      <c r="B53" s="67"/>
      <c r="C53" s="67"/>
      <c r="D53" s="55" t="str">
        <f t="shared" si="4"/>
        <v/>
      </c>
      <c r="E53" s="64" t="str">
        <f t="shared" si="5"/>
        <v/>
      </c>
      <c r="F53" s="55" t="str">
        <f>IF(Aloitus_Start!$D$1="","",IF(B53="",IF(Aloitus_Start!$D$1="Suomi","Tieto puuttuu :"&amp;B$8,IF(Aloitus_Start!$D$1="Svenska","Information saknas :"&amp;B$8)),""))</f>
        <v/>
      </c>
      <c r="G53" s="55" t="str">
        <f>IF(Aloitus_Start!$D$1="","",IF(C53="",IF(Aloitus_Start!$D$1="Suomi","Tieto puuttuu :"&amp;C$8,IF(Aloitus_Start!$D$1="Svenska","Information saknas :"&amp;C$8)),""))</f>
        <v/>
      </c>
    </row>
    <row r="54" spans="1:7" ht="15" x14ac:dyDescent="0.2">
      <c r="A54" s="68"/>
      <c r="B54" s="67"/>
      <c r="C54" s="67"/>
      <c r="D54" s="55" t="str">
        <f t="shared" si="4"/>
        <v/>
      </c>
      <c r="E54" s="64" t="str">
        <f t="shared" si="5"/>
        <v/>
      </c>
      <c r="F54" s="55" t="str">
        <f>IF(Aloitus_Start!$D$1="","",IF(B54="",IF(Aloitus_Start!$D$1="Suomi","Tieto puuttuu :"&amp;B$8,IF(Aloitus_Start!$D$1="Svenska","Information saknas :"&amp;B$8)),""))</f>
        <v/>
      </c>
      <c r="G54" s="55" t="str">
        <f>IF(Aloitus_Start!$D$1="","",IF(C54="",IF(Aloitus_Start!$D$1="Suomi","Tieto puuttuu :"&amp;C$8,IF(Aloitus_Start!$D$1="Svenska","Information saknas :"&amp;C$8)),""))</f>
        <v/>
      </c>
    </row>
    <row r="55" spans="1:7" ht="15" x14ac:dyDescent="0.2">
      <c r="A55" s="68"/>
      <c r="B55" s="67"/>
      <c r="C55" s="67"/>
      <c r="D55" s="55" t="str">
        <f t="shared" si="4"/>
        <v/>
      </c>
      <c r="E55" s="64" t="str">
        <f t="shared" si="5"/>
        <v/>
      </c>
      <c r="F55" s="55" t="str">
        <f>IF(Aloitus_Start!$D$1="","",IF(B55="",IF(Aloitus_Start!$D$1="Suomi","Tieto puuttuu :"&amp;B$8,IF(Aloitus_Start!$D$1="Svenska","Information saknas :"&amp;B$8)),""))</f>
        <v/>
      </c>
      <c r="G55" s="55" t="str">
        <f>IF(Aloitus_Start!$D$1="","",IF(C55="",IF(Aloitus_Start!$D$1="Suomi","Tieto puuttuu :"&amp;C$8,IF(Aloitus_Start!$D$1="Svenska","Information saknas :"&amp;C$8)),""))</f>
        <v/>
      </c>
    </row>
    <row r="56" spans="1:7" ht="15" x14ac:dyDescent="0.2">
      <c r="A56" s="68"/>
      <c r="B56" s="67"/>
      <c r="C56" s="67"/>
      <c r="D56" s="55" t="str">
        <f t="shared" si="4"/>
        <v/>
      </c>
      <c r="E56" s="64" t="str">
        <f t="shared" si="5"/>
        <v/>
      </c>
      <c r="F56" s="55" t="str">
        <f>IF(Aloitus_Start!$D$1="","",IF(B56="",IF(Aloitus_Start!$D$1="Suomi","Tieto puuttuu :"&amp;B$8,IF(Aloitus_Start!$D$1="Svenska","Information saknas :"&amp;B$8)),""))</f>
        <v/>
      </c>
      <c r="G56" s="55" t="str">
        <f>IF(Aloitus_Start!$D$1="","",IF(C56="",IF(Aloitus_Start!$D$1="Suomi","Tieto puuttuu :"&amp;C$8,IF(Aloitus_Start!$D$1="Svenska","Information saknas :"&amp;C$8)),""))</f>
        <v/>
      </c>
    </row>
    <row r="57" spans="1:7" ht="15" x14ac:dyDescent="0.2">
      <c r="A57" s="68"/>
      <c r="B57" s="67"/>
      <c r="C57" s="67"/>
      <c r="D57" s="55" t="str">
        <f t="shared" si="4"/>
        <v/>
      </c>
      <c r="E57" s="64" t="str">
        <f t="shared" si="5"/>
        <v/>
      </c>
      <c r="F57" s="55" t="str">
        <f>IF(Aloitus_Start!$D$1="","",IF(B57="",IF(Aloitus_Start!$D$1="Suomi","Tieto puuttuu :"&amp;B$8,IF(Aloitus_Start!$D$1="Svenska","Information saknas :"&amp;B$8)),""))</f>
        <v/>
      </c>
      <c r="G57" s="55" t="str">
        <f>IF(Aloitus_Start!$D$1="","",IF(C57="",IF(Aloitus_Start!$D$1="Suomi","Tieto puuttuu :"&amp;C$8,IF(Aloitus_Start!$D$1="Svenska","Information saknas :"&amp;C$8)),""))</f>
        <v/>
      </c>
    </row>
    <row r="58" spans="1:7" ht="15" x14ac:dyDescent="0.2">
      <c r="A58" s="68"/>
      <c r="B58" s="67"/>
      <c r="C58" s="67"/>
      <c r="D58" s="55" t="str">
        <f t="shared" si="4"/>
        <v/>
      </c>
      <c r="E58" s="64" t="str">
        <f t="shared" si="5"/>
        <v/>
      </c>
      <c r="F58" s="55" t="str">
        <f>IF(Aloitus_Start!$D$1="","",IF(B58="",IF(Aloitus_Start!$D$1="Suomi","Tieto puuttuu :"&amp;B$8,IF(Aloitus_Start!$D$1="Svenska","Information saknas :"&amp;B$8)),""))</f>
        <v/>
      </c>
      <c r="G58" s="55" t="str">
        <f>IF(Aloitus_Start!$D$1="","",IF(C58="",IF(Aloitus_Start!$D$1="Suomi","Tieto puuttuu :"&amp;C$8,IF(Aloitus_Start!$D$1="Svenska","Information saknas :"&amp;C$8)),""))</f>
        <v/>
      </c>
    </row>
    <row r="59" spans="1:7" ht="15" x14ac:dyDescent="0.2">
      <c r="A59" s="68"/>
      <c r="B59" s="67"/>
      <c r="C59" s="67"/>
      <c r="D59" s="55" t="str">
        <f t="shared" si="4"/>
        <v/>
      </c>
      <c r="E59" s="64" t="str">
        <f t="shared" si="5"/>
        <v/>
      </c>
      <c r="F59" s="55" t="str">
        <f>IF(Aloitus_Start!$D$1="","",IF(B59="",IF(Aloitus_Start!$D$1="Suomi","Tieto puuttuu :"&amp;B$8,IF(Aloitus_Start!$D$1="Svenska","Information saknas :"&amp;B$8)),""))</f>
        <v/>
      </c>
      <c r="G59" s="55" t="str">
        <f>IF(Aloitus_Start!$D$1="","",IF(C59="",IF(Aloitus_Start!$D$1="Suomi","Tieto puuttuu :"&amp;C$8,IF(Aloitus_Start!$D$1="Svenska","Information saknas :"&amp;C$8)),""))</f>
        <v/>
      </c>
    </row>
    <row r="60" spans="1:7" ht="15" x14ac:dyDescent="0.2">
      <c r="A60" s="68"/>
      <c r="B60" s="67"/>
      <c r="C60" s="67"/>
      <c r="D60" s="55" t="str">
        <f t="shared" si="4"/>
        <v/>
      </c>
      <c r="E60" s="64" t="str">
        <f t="shared" si="5"/>
        <v/>
      </c>
      <c r="F60" s="55" t="str">
        <f>IF(Aloitus_Start!$D$1="","",IF(B60="",IF(Aloitus_Start!$D$1="Suomi","Tieto puuttuu :"&amp;B$8,IF(Aloitus_Start!$D$1="Svenska","Information saknas :"&amp;B$8)),""))</f>
        <v/>
      </c>
      <c r="G60" s="55" t="str">
        <f>IF(Aloitus_Start!$D$1="","",IF(C60="",IF(Aloitus_Start!$D$1="Suomi","Tieto puuttuu :"&amp;C$8,IF(Aloitus_Start!$D$1="Svenska","Information saknas :"&amp;C$8)),""))</f>
        <v/>
      </c>
    </row>
    <row r="61" spans="1:7" ht="15" x14ac:dyDescent="0.2">
      <c r="A61" s="68"/>
      <c r="B61" s="67"/>
      <c r="C61" s="67"/>
      <c r="D61" s="55" t="str">
        <f t="shared" si="4"/>
        <v/>
      </c>
      <c r="E61" s="64" t="str">
        <f t="shared" si="5"/>
        <v/>
      </c>
      <c r="F61" s="55" t="str">
        <f>IF(Aloitus_Start!$D$1="","",IF(B61="",IF(Aloitus_Start!$D$1="Suomi","Tieto puuttuu :"&amp;B$8,IF(Aloitus_Start!$D$1="Svenska","Information saknas :"&amp;B$8)),""))</f>
        <v/>
      </c>
      <c r="G61" s="55" t="str">
        <f>IF(Aloitus_Start!$D$1="","",IF(C61="",IF(Aloitus_Start!$D$1="Suomi","Tieto puuttuu :"&amp;C$8,IF(Aloitus_Start!$D$1="Svenska","Information saknas :"&amp;C$8)),""))</f>
        <v/>
      </c>
    </row>
    <row r="62" spans="1:7" ht="15" x14ac:dyDescent="0.2">
      <c r="A62" s="68"/>
      <c r="B62" s="67"/>
      <c r="C62" s="67"/>
      <c r="D62" s="55" t="str">
        <f t="shared" si="4"/>
        <v/>
      </c>
      <c r="E62" s="64" t="str">
        <f t="shared" si="5"/>
        <v/>
      </c>
      <c r="F62" s="55" t="str">
        <f>IF(Aloitus_Start!$D$1="","",IF(B62="",IF(Aloitus_Start!$D$1="Suomi","Tieto puuttuu :"&amp;B$8,IF(Aloitus_Start!$D$1="Svenska","Information saknas :"&amp;B$8)),""))</f>
        <v/>
      </c>
      <c r="G62" s="55" t="str">
        <f>IF(Aloitus_Start!$D$1="","",IF(C62="",IF(Aloitus_Start!$D$1="Suomi","Tieto puuttuu :"&amp;C$8,IF(Aloitus_Start!$D$1="Svenska","Information saknas :"&amp;C$8)),""))</f>
        <v/>
      </c>
    </row>
    <row r="63" spans="1:7" ht="15" x14ac:dyDescent="0.2">
      <c r="A63" s="68"/>
      <c r="B63" s="67"/>
      <c r="C63" s="67"/>
      <c r="D63" s="55" t="str">
        <f t="shared" si="4"/>
        <v/>
      </c>
      <c r="E63" s="64" t="str">
        <f t="shared" si="5"/>
        <v/>
      </c>
      <c r="F63" s="55" t="str">
        <f>IF(Aloitus_Start!$D$1="","",IF(B63="",IF(Aloitus_Start!$D$1="Suomi","Tieto puuttuu :"&amp;B$8,IF(Aloitus_Start!$D$1="Svenska","Information saknas :"&amp;B$8)),""))</f>
        <v/>
      </c>
      <c r="G63" s="55" t="str">
        <f>IF(Aloitus_Start!$D$1="","",IF(C63="",IF(Aloitus_Start!$D$1="Suomi","Tieto puuttuu :"&amp;C$8,IF(Aloitus_Start!$D$1="Svenska","Information saknas :"&amp;C$8)),""))</f>
        <v/>
      </c>
    </row>
    <row r="64" spans="1:7" ht="15" x14ac:dyDescent="0.2">
      <c r="A64" s="68"/>
      <c r="B64" s="67"/>
      <c r="C64" s="67"/>
      <c r="D64" s="55" t="str">
        <f t="shared" si="4"/>
        <v/>
      </c>
      <c r="E64" s="64" t="str">
        <f t="shared" si="5"/>
        <v/>
      </c>
      <c r="F64" s="55" t="str">
        <f>IF(Aloitus_Start!$D$1="","",IF(B64="",IF(Aloitus_Start!$D$1="Suomi","Tieto puuttuu :"&amp;B$8,IF(Aloitus_Start!$D$1="Svenska","Information saknas :"&amp;B$8)),""))</f>
        <v/>
      </c>
      <c r="G64" s="55" t="str">
        <f>IF(Aloitus_Start!$D$1="","",IF(C64="",IF(Aloitus_Start!$D$1="Suomi","Tieto puuttuu :"&amp;C$8,IF(Aloitus_Start!$D$1="Svenska","Information saknas :"&amp;C$8)),""))</f>
        <v/>
      </c>
    </row>
    <row r="65" spans="1:7" ht="15" x14ac:dyDescent="0.2">
      <c r="A65" s="68"/>
      <c r="B65" s="67"/>
      <c r="C65" s="67"/>
      <c r="D65" s="55" t="str">
        <f t="shared" si="4"/>
        <v/>
      </c>
      <c r="E65" s="64" t="str">
        <f t="shared" si="5"/>
        <v/>
      </c>
      <c r="F65" s="55" t="str">
        <f>IF(Aloitus_Start!$D$1="","",IF(B65="",IF(Aloitus_Start!$D$1="Suomi","Tieto puuttuu :"&amp;B$8,IF(Aloitus_Start!$D$1="Svenska","Information saknas :"&amp;B$8)),""))</f>
        <v/>
      </c>
      <c r="G65" s="55" t="str">
        <f>IF(Aloitus_Start!$D$1="","",IF(C65="",IF(Aloitus_Start!$D$1="Suomi","Tieto puuttuu :"&amp;C$8,IF(Aloitus_Start!$D$1="Svenska","Information saknas :"&amp;C$8)),""))</f>
        <v/>
      </c>
    </row>
    <row r="66" spans="1:7" ht="15" x14ac:dyDescent="0.2">
      <c r="A66" s="68"/>
      <c r="B66" s="67"/>
      <c r="C66" s="67"/>
      <c r="D66" s="55" t="str">
        <f t="shared" si="4"/>
        <v/>
      </c>
      <c r="E66" s="64" t="str">
        <f t="shared" si="5"/>
        <v/>
      </c>
      <c r="F66" s="55" t="str">
        <f>IF(Aloitus_Start!$D$1="","",IF(B66="",IF(Aloitus_Start!$D$1="Suomi","Tieto puuttuu :"&amp;B$8,IF(Aloitus_Start!$D$1="Svenska","Information saknas :"&amp;B$8)),""))</f>
        <v/>
      </c>
      <c r="G66" s="55" t="str">
        <f>IF(Aloitus_Start!$D$1="","",IF(C66="",IF(Aloitus_Start!$D$1="Suomi","Tieto puuttuu :"&amp;C$8,IF(Aloitus_Start!$D$1="Svenska","Information saknas :"&amp;C$8)),""))</f>
        <v/>
      </c>
    </row>
    <row r="67" spans="1:7" ht="15" x14ac:dyDescent="0.2">
      <c r="A67" s="68"/>
      <c r="B67" s="67"/>
      <c r="C67" s="67"/>
      <c r="D67" s="55" t="str">
        <f t="shared" si="4"/>
        <v/>
      </c>
      <c r="E67" s="64" t="str">
        <f t="shared" si="5"/>
        <v/>
      </c>
      <c r="F67" s="55" t="str">
        <f>IF(Aloitus_Start!$D$1="","",IF(B67="",IF(Aloitus_Start!$D$1="Suomi","Tieto puuttuu :"&amp;B$8,IF(Aloitus_Start!$D$1="Svenska","Information saknas :"&amp;B$8)),""))</f>
        <v/>
      </c>
      <c r="G67" s="55" t="str">
        <f>IF(Aloitus_Start!$D$1="","",IF(C67="",IF(Aloitus_Start!$D$1="Suomi","Tieto puuttuu :"&amp;C$8,IF(Aloitus_Start!$D$1="Svenska","Information saknas :"&amp;C$8)),""))</f>
        <v/>
      </c>
    </row>
    <row r="68" spans="1:7" ht="15" x14ac:dyDescent="0.2">
      <c r="A68" s="68"/>
      <c r="B68" s="67"/>
      <c r="C68" s="67"/>
      <c r="D68" s="55" t="str">
        <f t="shared" si="4"/>
        <v/>
      </c>
      <c r="E68" s="64" t="str">
        <f t="shared" si="5"/>
        <v/>
      </c>
      <c r="F68" s="55" t="str">
        <f>IF(Aloitus_Start!$D$1="","",IF(B68="",IF(Aloitus_Start!$D$1="Suomi","Tieto puuttuu :"&amp;B$8,IF(Aloitus_Start!$D$1="Svenska","Information saknas :"&amp;B$8)),""))</f>
        <v/>
      </c>
      <c r="G68" s="55" t="str">
        <f>IF(Aloitus_Start!$D$1="","",IF(C68="",IF(Aloitus_Start!$D$1="Suomi","Tieto puuttuu :"&amp;C$8,IF(Aloitus_Start!$D$1="Svenska","Information saknas :"&amp;C$8)),""))</f>
        <v/>
      </c>
    </row>
    <row r="69" spans="1:7" ht="15" x14ac:dyDescent="0.2">
      <c r="A69" s="68"/>
      <c r="B69" s="67"/>
      <c r="C69" s="67"/>
      <c r="D69" s="55" t="str">
        <f t="shared" si="4"/>
        <v/>
      </c>
      <c r="E69" s="64" t="str">
        <f t="shared" si="5"/>
        <v/>
      </c>
      <c r="F69" s="55" t="str">
        <f>IF(Aloitus_Start!$D$1="","",IF(B69="",IF(Aloitus_Start!$D$1="Suomi","Tieto puuttuu :"&amp;B$8,IF(Aloitus_Start!$D$1="Svenska","Information saknas :"&amp;B$8)),""))</f>
        <v/>
      </c>
      <c r="G69" s="55" t="str">
        <f>IF(Aloitus_Start!$D$1="","",IF(C69="",IF(Aloitus_Start!$D$1="Suomi","Tieto puuttuu :"&amp;C$8,IF(Aloitus_Start!$D$1="Svenska","Information saknas :"&amp;C$8)),""))</f>
        <v/>
      </c>
    </row>
    <row r="70" spans="1:7" ht="15" x14ac:dyDescent="0.2">
      <c r="A70" s="68"/>
      <c r="B70" s="67"/>
      <c r="C70" s="67"/>
      <c r="D70" s="55" t="str">
        <f t="shared" si="4"/>
        <v/>
      </c>
      <c r="E70" s="64" t="str">
        <f t="shared" si="5"/>
        <v/>
      </c>
      <c r="F70" s="55" t="str">
        <f>IF(Aloitus_Start!$D$1="","",IF(B70="",IF(Aloitus_Start!$D$1="Suomi","Tieto puuttuu :"&amp;B$8,IF(Aloitus_Start!$D$1="Svenska","Information saknas :"&amp;B$8)),""))</f>
        <v/>
      </c>
      <c r="G70" s="55" t="str">
        <f>IF(Aloitus_Start!$D$1="","",IF(C70="",IF(Aloitus_Start!$D$1="Suomi","Tieto puuttuu :"&amp;C$8,IF(Aloitus_Start!$D$1="Svenska","Information saknas :"&amp;C$8)),""))</f>
        <v/>
      </c>
    </row>
    <row r="71" spans="1:7" ht="15" x14ac:dyDescent="0.2">
      <c r="A71" s="68"/>
      <c r="B71" s="67"/>
      <c r="C71" s="67"/>
      <c r="D71" s="55" t="str">
        <f t="shared" si="4"/>
        <v/>
      </c>
      <c r="E71" s="64" t="str">
        <f t="shared" si="5"/>
        <v/>
      </c>
      <c r="F71" s="55" t="str">
        <f>IF(Aloitus_Start!$D$1="","",IF(B71="",IF(Aloitus_Start!$D$1="Suomi","Tieto puuttuu :"&amp;B$8,IF(Aloitus_Start!$D$1="Svenska","Information saknas :"&amp;B$8)),""))</f>
        <v/>
      </c>
      <c r="G71" s="55" t="str">
        <f>IF(Aloitus_Start!$D$1="","",IF(C71="",IF(Aloitus_Start!$D$1="Suomi","Tieto puuttuu :"&amp;C$8,IF(Aloitus_Start!$D$1="Svenska","Information saknas :"&amp;C$8)),""))</f>
        <v/>
      </c>
    </row>
    <row r="72" spans="1:7" ht="15" x14ac:dyDescent="0.2">
      <c r="A72" s="68"/>
      <c r="B72" s="67"/>
      <c r="C72" s="67"/>
      <c r="D72" s="55" t="str">
        <f t="shared" si="4"/>
        <v/>
      </c>
      <c r="E72" s="64" t="str">
        <f t="shared" si="5"/>
        <v/>
      </c>
      <c r="F72" s="55" t="str">
        <f>IF(Aloitus_Start!$D$1="","",IF(B72="",IF(Aloitus_Start!$D$1="Suomi","Tieto puuttuu :"&amp;B$8,IF(Aloitus_Start!$D$1="Svenska","Information saknas :"&amp;B$8)),""))</f>
        <v/>
      </c>
      <c r="G72" s="55" t="str">
        <f>IF(Aloitus_Start!$D$1="","",IF(C72="",IF(Aloitus_Start!$D$1="Suomi","Tieto puuttuu :"&amp;C$8,IF(Aloitus_Start!$D$1="Svenska","Information saknas :"&amp;C$8)),""))</f>
        <v/>
      </c>
    </row>
    <row r="73" spans="1:7" ht="15" x14ac:dyDescent="0.2">
      <c r="A73" s="68"/>
      <c r="B73" s="67"/>
      <c r="C73" s="67"/>
      <c r="D73" s="55" t="str">
        <f t="shared" si="4"/>
        <v/>
      </c>
      <c r="E73" s="64" t="str">
        <f t="shared" si="5"/>
        <v/>
      </c>
      <c r="F73" s="55" t="str">
        <f>IF(Aloitus_Start!$D$1="","",IF(B73="",IF(Aloitus_Start!$D$1="Suomi","Tieto puuttuu :"&amp;B$8,IF(Aloitus_Start!$D$1="Svenska","Information saknas :"&amp;B$8)),""))</f>
        <v/>
      </c>
      <c r="G73" s="55" t="str">
        <f>IF(Aloitus_Start!$D$1="","",IF(C73="",IF(Aloitus_Start!$D$1="Suomi","Tieto puuttuu :"&amp;C$8,IF(Aloitus_Start!$D$1="Svenska","Information saknas :"&amp;C$8)),""))</f>
        <v/>
      </c>
    </row>
    <row r="74" spans="1:7" ht="15" x14ac:dyDescent="0.2">
      <c r="A74" s="68"/>
      <c r="B74" s="67"/>
      <c r="C74" s="67"/>
      <c r="D74" s="55" t="str">
        <f t="shared" si="4"/>
        <v/>
      </c>
      <c r="E74" s="64" t="str">
        <f t="shared" si="5"/>
        <v/>
      </c>
      <c r="F74" s="55" t="str">
        <f>IF(Aloitus_Start!$D$1="","",IF(B74="",IF(Aloitus_Start!$D$1="Suomi","Tieto puuttuu :"&amp;B$8,IF(Aloitus_Start!$D$1="Svenska","Information saknas :"&amp;B$8)),""))</f>
        <v/>
      </c>
      <c r="G74" s="55" t="str">
        <f>IF(Aloitus_Start!$D$1="","",IF(C74="",IF(Aloitus_Start!$D$1="Suomi","Tieto puuttuu :"&amp;C$8,IF(Aloitus_Start!$D$1="Svenska","Information saknas :"&amp;C$8)),""))</f>
        <v/>
      </c>
    </row>
    <row r="75" spans="1:7" ht="15" x14ac:dyDescent="0.2">
      <c r="A75" s="68"/>
      <c r="B75" s="67"/>
      <c r="C75" s="67"/>
      <c r="D75" s="55" t="str">
        <f t="shared" si="4"/>
        <v/>
      </c>
      <c r="E75" s="64" t="str">
        <f t="shared" si="5"/>
        <v/>
      </c>
      <c r="F75" s="55" t="str">
        <f>IF(Aloitus_Start!$D$1="","",IF(B75="",IF(Aloitus_Start!$D$1="Suomi","Tieto puuttuu :"&amp;B$8,IF(Aloitus_Start!$D$1="Svenska","Information saknas :"&amp;B$8)),""))</f>
        <v/>
      </c>
      <c r="G75" s="55" t="str">
        <f>IF(Aloitus_Start!$D$1="","",IF(C75="",IF(Aloitus_Start!$D$1="Suomi","Tieto puuttuu :"&amp;C$8,IF(Aloitus_Start!$D$1="Svenska","Information saknas :"&amp;C$8)),""))</f>
        <v/>
      </c>
    </row>
    <row r="76" spans="1:7" ht="15" x14ac:dyDescent="0.2">
      <c r="A76" s="68"/>
      <c r="B76" s="67"/>
      <c r="C76" s="67"/>
      <c r="D76" s="55" t="str">
        <f t="shared" si="4"/>
        <v/>
      </c>
      <c r="E76" s="64" t="str">
        <f t="shared" si="5"/>
        <v/>
      </c>
      <c r="F76" s="55" t="str">
        <f>IF(Aloitus_Start!$D$1="","",IF(B76="",IF(Aloitus_Start!$D$1="Suomi","Tieto puuttuu :"&amp;B$8,IF(Aloitus_Start!$D$1="Svenska","Information saknas :"&amp;B$8)),""))</f>
        <v/>
      </c>
      <c r="G76" s="55" t="str">
        <f>IF(Aloitus_Start!$D$1="","",IF(C76="",IF(Aloitus_Start!$D$1="Suomi","Tieto puuttuu :"&amp;C$8,IF(Aloitus_Start!$D$1="Svenska","Information saknas :"&amp;C$8)),""))</f>
        <v/>
      </c>
    </row>
    <row r="77" spans="1:7" ht="15" x14ac:dyDescent="0.2">
      <c r="A77" s="68"/>
      <c r="B77" s="67"/>
      <c r="C77" s="67"/>
      <c r="D77" s="55" t="str">
        <f t="shared" si="4"/>
        <v/>
      </c>
      <c r="E77" s="64" t="str">
        <f t="shared" si="5"/>
        <v/>
      </c>
      <c r="F77" s="55" t="str">
        <f>IF(Aloitus_Start!$D$1="","",IF(B77="",IF(Aloitus_Start!$D$1="Suomi","Tieto puuttuu :"&amp;B$8,IF(Aloitus_Start!$D$1="Svenska","Information saknas :"&amp;B$8)),""))</f>
        <v/>
      </c>
      <c r="G77" s="55" t="str">
        <f>IF(Aloitus_Start!$D$1="","",IF(C77="",IF(Aloitus_Start!$D$1="Suomi","Tieto puuttuu :"&amp;C$8,IF(Aloitus_Start!$D$1="Svenska","Information saknas :"&amp;C$8)),""))</f>
        <v/>
      </c>
    </row>
    <row r="78" spans="1:7" ht="15" x14ac:dyDescent="0.2">
      <c r="A78" s="68"/>
      <c r="B78" s="67"/>
      <c r="C78" s="67"/>
      <c r="D78" s="55" t="str">
        <f t="shared" si="4"/>
        <v/>
      </c>
      <c r="E78" s="64" t="str">
        <f t="shared" si="5"/>
        <v/>
      </c>
      <c r="F78" s="55" t="str">
        <f>IF(Aloitus_Start!$D$1="","",IF(B78="",IF(Aloitus_Start!$D$1="Suomi","Tieto puuttuu :"&amp;B$8,IF(Aloitus_Start!$D$1="Svenska","Information saknas :"&amp;B$8)),""))</f>
        <v/>
      </c>
      <c r="G78" s="55" t="str">
        <f>IF(Aloitus_Start!$D$1="","",IF(C78="",IF(Aloitus_Start!$D$1="Suomi","Tieto puuttuu :"&amp;C$8,IF(Aloitus_Start!$D$1="Svenska","Information saknas :"&amp;C$8)),""))</f>
        <v/>
      </c>
    </row>
    <row r="79" spans="1:7" ht="15" x14ac:dyDescent="0.2">
      <c r="A79" s="68"/>
      <c r="B79" s="67"/>
      <c r="C79" s="67"/>
      <c r="D79" s="55" t="str">
        <f t="shared" si="4"/>
        <v/>
      </c>
      <c r="E79" s="64" t="str">
        <f t="shared" si="5"/>
        <v/>
      </c>
      <c r="F79" s="55" t="str">
        <f>IF(Aloitus_Start!$D$1="","",IF(B79="",IF(Aloitus_Start!$D$1="Suomi","Tieto puuttuu :"&amp;B$8,IF(Aloitus_Start!$D$1="Svenska","Information saknas :"&amp;B$8)),""))</f>
        <v/>
      </c>
      <c r="G79" s="55" t="str">
        <f>IF(Aloitus_Start!$D$1="","",IF(C79="",IF(Aloitus_Start!$D$1="Suomi","Tieto puuttuu :"&amp;C$8,IF(Aloitus_Start!$D$1="Svenska","Information saknas :"&amp;C$8)),""))</f>
        <v/>
      </c>
    </row>
    <row r="80" spans="1:7" ht="15" x14ac:dyDescent="0.2">
      <c r="A80" s="68"/>
      <c r="B80" s="67"/>
      <c r="C80" s="67"/>
      <c r="D80" s="55" t="str">
        <f t="shared" si="4"/>
        <v/>
      </c>
      <c r="E80" s="64" t="str">
        <f t="shared" si="5"/>
        <v/>
      </c>
      <c r="F80" s="55" t="str">
        <f>IF(Aloitus_Start!$D$1="","",IF(B80="",IF(Aloitus_Start!$D$1="Suomi","Tieto puuttuu :"&amp;B$8,IF(Aloitus_Start!$D$1="Svenska","Information saknas :"&amp;B$8)),""))</f>
        <v/>
      </c>
      <c r="G80" s="55" t="str">
        <f>IF(Aloitus_Start!$D$1="","",IF(C80="",IF(Aloitus_Start!$D$1="Suomi","Tieto puuttuu :"&amp;C$8,IF(Aloitus_Start!$D$1="Svenska","Information saknas :"&amp;C$8)),""))</f>
        <v/>
      </c>
    </row>
    <row r="81" spans="1:7" ht="15" x14ac:dyDescent="0.2">
      <c r="A81" s="68"/>
      <c r="B81" s="67"/>
      <c r="C81" s="67"/>
      <c r="D81" s="55" t="str">
        <f t="shared" si="4"/>
        <v/>
      </c>
      <c r="E81" s="64" t="str">
        <f t="shared" si="5"/>
        <v/>
      </c>
      <c r="F81" s="55" t="str">
        <f>IF(Aloitus_Start!$D$1="","",IF(B81="",IF(Aloitus_Start!$D$1="Suomi","Tieto puuttuu :"&amp;B$8,IF(Aloitus_Start!$D$1="Svenska","Information saknas :"&amp;B$8)),""))</f>
        <v/>
      </c>
      <c r="G81" s="55" t="str">
        <f>IF(Aloitus_Start!$D$1="","",IF(C81="",IF(Aloitus_Start!$D$1="Suomi","Tieto puuttuu :"&amp;C$8,IF(Aloitus_Start!$D$1="Svenska","Information saknas :"&amp;C$8)),""))</f>
        <v/>
      </c>
    </row>
    <row r="82" spans="1:7" ht="15" x14ac:dyDescent="0.2">
      <c r="A82" s="68"/>
      <c r="B82" s="67"/>
      <c r="C82" s="67"/>
      <c r="D82" s="55" t="str">
        <f t="shared" si="4"/>
        <v/>
      </c>
      <c r="E82" s="64" t="str">
        <f t="shared" si="5"/>
        <v/>
      </c>
      <c r="F82" s="55" t="str">
        <f>IF(Aloitus_Start!$D$1="","",IF(B82="",IF(Aloitus_Start!$D$1="Suomi","Tieto puuttuu :"&amp;B$8,IF(Aloitus_Start!$D$1="Svenska","Information saknas :"&amp;B$8)),""))</f>
        <v/>
      </c>
      <c r="G82" s="55" t="str">
        <f>IF(Aloitus_Start!$D$1="","",IF(C82="",IF(Aloitus_Start!$D$1="Suomi","Tieto puuttuu :"&amp;C$8,IF(Aloitus_Start!$D$1="Svenska","Information saknas :"&amp;C$8)),""))</f>
        <v/>
      </c>
    </row>
    <row r="83" spans="1:7" ht="15" x14ac:dyDescent="0.2">
      <c r="A83" s="68"/>
      <c r="B83" s="67"/>
      <c r="C83" s="67"/>
      <c r="D83" s="55" t="str">
        <f t="shared" si="4"/>
        <v/>
      </c>
      <c r="E83" s="64" t="str">
        <f t="shared" si="5"/>
        <v/>
      </c>
      <c r="F83" s="55" t="str">
        <f>IF(Aloitus_Start!$D$1="","",IF(B83="",IF(Aloitus_Start!$D$1="Suomi","Tieto puuttuu :"&amp;B$8,IF(Aloitus_Start!$D$1="Svenska","Information saknas :"&amp;B$8)),""))</f>
        <v/>
      </c>
      <c r="G83" s="55" t="str">
        <f>IF(Aloitus_Start!$D$1="","",IF(C83="",IF(Aloitus_Start!$D$1="Suomi","Tieto puuttuu :"&amp;C$8,IF(Aloitus_Start!$D$1="Svenska","Information saknas :"&amp;C$8)),""))</f>
        <v/>
      </c>
    </row>
    <row r="84" spans="1:7" ht="15" x14ac:dyDescent="0.2">
      <c r="A84" s="68"/>
      <c r="B84" s="67"/>
      <c r="C84" s="67"/>
      <c r="D84" s="55" t="str">
        <f t="shared" si="4"/>
        <v/>
      </c>
      <c r="E84" s="64" t="str">
        <f t="shared" si="5"/>
        <v/>
      </c>
      <c r="F84" s="55" t="str">
        <f>IF(Aloitus_Start!$D$1="","",IF(B84="",IF(Aloitus_Start!$D$1="Suomi","Tieto puuttuu :"&amp;B$8,IF(Aloitus_Start!$D$1="Svenska","Information saknas :"&amp;B$8)),""))</f>
        <v/>
      </c>
      <c r="G84" s="55" t="str">
        <f>IF(Aloitus_Start!$D$1="","",IF(C84="",IF(Aloitus_Start!$D$1="Suomi","Tieto puuttuu :"&amp;C$8,IF(Aloitus_Start!$D$1="Svenska","Information saknas :"&amp;C$8)),""))</f>
        <v/>
      </c>
    </row>
    <row r="85" spans="1:7" ht="15" x14ac:dyDescent="0.2">
      <c r="A85" s="68"/>
      <c r="B85" s="67"/>
      <c r="C85" s="67"/>
      <c r="D85" s="55" t="str">
        <f t="shared" si="4"/>
        <v/>
      </c>
      <c r="E85" s="64" t="str">
        <f t="shared" si="5"/>
        <v/>
      </c>
      <c r="F85" s="55" t="str">
        <f>IF(Aloitus_Start!$D$1="","",IF(B85="",IF(Aloitus_Start!$D$1="Suomi","Tieto puuttuu :"&amp;B$8,IF(Aloitus_Start!$D$1="Svenska","Information saknas :"&amp;B$8)),""))</f>
        <v/>
      </c>
      <c r="G85" s="55" t="str">
        <f>IF(Aloitus_Start!$D$1="","",IF(C85="",IF(Aloitus_Start!$D$1="Suomi","Tieto puuttuu :"&amp;C$8,IF(Aloitus_Start!$D$1="Svenska","Information saknas :"&amp;C$8)),""))</f>
        <v/>
      </c>
    </row>
    <row r="86" spans="1:7" ht="15" x14ac:dyDescent="0.2">
      <c r="A86" s="68"/>
      <c r="B86" s="67"/>
      <c r="C86" s="67"/>
      <c r="D86" s="55" t="str">
        <f t="shared" si="4"/>
        <v/>
      </c>
      <c r="E86" s="64" t="str">
        <f t="shared" si="5"/>
        <v/>
      </c>
      <c r="F86" s="55" t="str">
        <f>IF(Aloitus_Start!$D$1="","",IF(B86="",IF(Aloitus_Start!$D$1="Suomi","Tieto puuttuu :"&amp;B$8,IF(Aloitus_Start!$D$1="Svenska","Information saknas :"&amp;B$8)),""))</f>
        <v/>
      </c>
      <c r="G86" s="55" t="str">
        <f>IF(Aloitus_Start!$D$1="","",IF(C86="",IF(Aloitus_Start!$D$1="Suomi","Tieto puuttuu :"&amp;C$8,IF(Aloitus_Start!$D$1="Svenska","Information saknas :"&amp;C$8)),""))</f>
        <v/>
      </c>
    </row>
    <row r="87" spans="1:7" ht="15" x14ac:dyDescent="0.2">
      <c r="A87" s="68"/>
      <c r="B87" s="67"/>
      <c r="C87" s="67"/>
      <c r="D87" s="55" t="str">
        <f t="shared" si="4"/>
        <v/>
      </c>
      <c r="E87" s="64" t="str">
        <f t="shared" si="5"/>
        <v/>
      </c>
      <c r="F87" s="55" t="str">
        <f>IF(Aloitus_Start!$D$1="","",IF(B87="",IF(Aloitus_Start!$D$1="Suomi","Tieto puuttuu :"&amp;B$8,IF(Aloitus_Start!$D$1="Svenska","Information saknas :"&amp;B$8)),""))</f>
        <v/>
      </c>
      <c r="G87" s="55" t="str">
        <f>IF(Aloitus_Start!$D$1="","",IF(C87="",IF(Aloitus_Start!$D$1="Suomi","Tieto puuttuu :"&amp;C$8,IF(Aloitus_Start!$D$1="Svenska","Information saknas :"&amp;C$8)),""))</f>
        <v/>
      </c>
    </row>
    <row r="88" spans="1:7" ht="15" x14ac:dyDescent="0.2">
      <c r="A88" s="68"/>
      <c r="B88" s="67"/>
      <c r="C88" s="67"/>
      <c r="D88" s="55" t="str">
        <f t="shared" si="4"/>
        <v/>
      </c>
      <c r="E88" s="64" t="str">
        <f t="shared" si="5"/>
        <v/>
      </c>
      <c r="F88" s="55" t="str">
        <f>IF(Aloitus_Start!$D$1="","",IF(B88="",IF(Aloitus_Start!$D$1="Suomi","Tieto puuttuu :"&amp;B$8,IF(Aloitus_Start!$D$1="Svenska","Information saknas :"&amp;B$8)),""))</f>
        <v/>
      </c>
      <c r="G88" s="55" t="str">
        <f>IF(Aloitus_Start!$D$1="","",IF(C88="",IF(Aloitus_Start!$D$1="Suomi","Tieto puuttuu :"&amp;C$8,IF(Aloitus_Start!$D$1="Svenska","Information saknas :"&amp;C$8)),""))</f>
        <v/>
      </c>
    </row>
    <row r="89" spans="1:7" ht="15" x14ac:dyDescent="0.2">
      <c r="A89" s="68"/>
      <c r="B89" s="67"/>
      <c r="C89" s="67"/>
      <c r="D89" s="55" t="str">
        <f t="shared" ref="D89:D152" si="6">IF(B89="","",C89-B89)</f>
        <v/>
      </c>
      <c r="E89" s="64" t="str">
        <f t="shared" ref="E89:E152" si="7">IF(B89="","",IF(B89=0,"",IF(B89="","",(C89/B89)-1)))</f>
        <v/>
      </c>
      <c r="F89" s="55" t="str">
        <f>IF(Aloitus_Start!$D$1="","",IF(B89="",IF(Aloitus_Start!$D$1="Suomi","Tieto puuttuu :"&amp;B$8,IF(Aloitus_Start!$D$1="Svenska","Information saknas :"&amp;B$8)),""))</f>
        <v/>
      </c>
      <c r="G89" s="55" t="str">
        <f>IF(Aloitus_Start!$D$1="","",IF(C89="",IF(Aloitus_Start!$D$1="Suomi","Tieto puuttuu :"&amp;C$8,IF(Aloitus_Start!$D$1="Svenska","Information saknas :"&amp;C$8)),""))</f>
        <v/>
      </c>
    </row>
    <row r="90" spans="1:7" ht="15" x14ac:dyDescent="0.2">
      <c r="A90" s="68"/>
      <c r="B90" s="67"/>
      <c r="C90" s="67"/>
      <c r="D90" s="55" t="str">
        <f t="shared" si="6"/>
        <v/>
      </c>
      <c r="E90" s="64" t="str">
        <f t="shared" si="7"/>
        <v/>
      </c>
      <c r="F90" s="55" t="str">
        <f>IF(Aloitus_Start!$D$1="","",IF(B90="",IF(Aloitus_Start!$D$1="Suomi","Tieto puuttuu :"&amp;B$8,IF(Aloitus_Start!$D$1="Svenska","Information saknas :"&amp;B$8)),""))</f>
        <v/>
      </c>
      <c r="G90" s="55" t="str">
        <f>IF(Aloitus_Start!$D$1="","",IF(C90="",IF(Aloitus_Start!$D$1="Suomi","Tieto puuttuu :"&amp;C$8,IF(Aloitus_Start!$D$1="Svenska","Information saknas :"&amp;C$8)),""))</f>
        <v/>
      </c>
    </row>
    <row r="91" spans="1:7" ht="15" x14ac:dyDescent="0.2">
      <c r="A91" s="68"/>
      <c r="B91" s="67"/>
      <c r="C91" s="67"/>
      <c r="D91" s="55" t="str">
        <f t="shared" si="6"/>
        <v/>
      </c>
      <c r="E91" s="64" t="str">
        <f t="shared" si="7"/>
        <v/>
      </c>
      <c r="F91" s="55" t="str">
        <f>IF(Aloitus_Start!$D$1="","",IF(B91="",IF(Aloitus_Start!$D$1="Suomi","Tieto puuttuu :"&amp;B$8,IF(Aloitus_Start!$D$1="Svenska","Information saknas :"&amp;B$8)),""))</f>
        <v/>
      </c>
      <c r="G91" s="55" t="str">
        <f>IF(Aloitus_Start!$D$1="","",IF(C91="",IF(Aloitus_Start!$D$1="Suomi","Tieto puuttuu :"&amp;C$8,IF(Aloitus_Start!$D$1="Svenska","Information saknas :"&amp;C$8)),""))</f>
        <v/>
      </c>
    </row>
    <row r="92" spans="1:7" ht="15" x14ac:dyDescent="0.2">
      <c r="A92" s="68"/>
      <c r="B92" s="67"/>
      <c r="C92" s="67"/>
      <c r="D92" s="55" t="str">
        <f t="shared" si="6"/>
        <v/>
      </c>
      <c r="E92" s="64" t="str">
        <f t="shared" si="7"/>
        <v/>
      </c>
      <c r="F92" s="55" t="str">
        <f>IF(Aloitus_Start!$D$1="","",IF(B92="",IF(Aloitus_Start!$D$1="Suomi","Tieto puuttuu :"&amp;B$8,IF(Aloitus_Start!$D$1="Svenska","Information saknas :"&amp;B$8)),""))</f>
        <v/>
      </c>
      <c r="G92" s="55" t="str">
        <f>IF(Aloitus_Start!$D$1="","",IF(C92="",IF(Aloitus_Start!$D$1="Suomi","Tieto puuttuu :"&amp;C$8,IF(Aloitus_Start!$D$1="Svenska","Information saknas :"&amp;C$8)),""))</f>
        <v/>
      </c>
    </row>
    <row r="93" spans="1:7" ht="15" x14ac:dyDescent="0.2">
      <c r="A93" s="68"/>
      <c r="B93" s="67"/>
      <c r="C93" s="67"/>
      <c r="D93" s="55" t="str">
        <f t="shared" si="6"/>
        <v/>
      </c>
      <c r="E93" s="64" t="str">
        <f t="shared" si="7"/>
        <v/>
      </c>
      <c r="F93" s="55" t="str">
        <f>IF(Aloitus_Start!$D$1="","",IF(B93="",IF(Aloitus_Start!$D$1="Suomi","Tieto puuttuu :"&amp;B$8,IF(Aloitus_Start!$D$1="Svenska","Information saknas :"&amp;B$8)),""))</f>
        <v/>
      </c>
      <c r="G93" s="55" t="str">
        <f>IF(Aloitus_Start!$D$1="","",IF(C93="",IF(Aloitus_Start!$D$1="Suomi","Tieto puuttuu :"&amp;C$8,IF(Aloitus_Start!$D$1="Svenska","Information saknas :"&amp;C$8)),""))</f>
        <v/>
      </c>
    </row>
    <row r="94" spans="1:7" ht="15" x14ac:dyDescent="0.2">
      <c r="A94" s="68"/>
      <c r="B94" s="67"/>
      <c r="C94" s="67"/>
      <c r="D94" s="55" t="str">
        <f t="shared" si="6"/>
        <v/>
      </c>
      <c r="E94" s="64" t="str">
        <f t="shared" si="7"/>
        <v/>
      </c>
      <c r="F94" s="55" t="str">
        <f>IF(Aloitus_Start!$D$1="","",IF(B94="",IF(Aloitus_Start!$D$1="Suomi","Tieto puuttuu :"&amp;B$8,IF(Aloitus_Start!$D$1="Svenska","Information saknas :"&amp;B$8)),""))</f>
        <v/>
      </c>
      <c r="G94" s="55" t="str">
        <f>IF(Aloitus_Start!$D$1="","",IF(C94="",IF(Aloitus_Start!$D$1="Suomi","Tieto puuttuu :"&amp;C$8,IF(Aloitus_Start!$D$1="Svenska","Information saknas :"&amp;C$8)),""))</f>
        <v/>
      </c>
    </row>
    <row r="95" spans="1:7" ht="15" x14ac:dyDescent="0.2">
      <c r="A95" s="68"/>
      <c r="B95" s="67"/>
      <c r="C95" s="67"/>
      <c r="D95" s="55" t="str">
        <f t="shared" si="6"/>
        <v/>
      </c>
      <c r="E95" s="64" t="str">
        <f t="shared" si="7"/>
        <v/>
      </c>
      <c r="F95" s="55" t="str">
        <f>IF(Aloitus_Start!$D$1="","",IF(B95="",IF(Aloitus_Start!$D$1="Suomi","Tieto puuttuu :"&amp;B$8,IF(Aloitus_Start!$D$1="Svenska","Information saknas :"&amp;B$8)),""))</f>
        <v/>
      </c>
      <c r="G95" s="55" t="str">
        <f>IF(Aloitus_Start!$D$1="","",IF(C95="",IF(Aloitus_Start!$D$1="Suomi","Tieto puuttuu :"&amp;C$8,IF(Aloitus_Start!$D$1="Svenska","Information saknas :"&amp;C$8)),""))</f>
        <v/>
      </c>
    </row>
    <row r="96" spans="1:7" ht="15" x14ac:dyDescent="0.2">
      <c r="A96" s="68"/>
      <c r="B96" s="67"/>
      <c r="C96" s="67"/>
      <c r="D96" s="55" t="str">
        <f t="shared" si="6"/>
        <v/>
      </c>
      <c r="E96" s="64" t="str">
        <f t="shared" si="7"/>
        <v/>
      </c>
      <c r="F96" s="55" t="str">
        <f>IF(Aloitus_Start!$D$1="","",IF(B96="",IF(Aloitus_Start!$D$1="Suomi","Tieto puuttuu :"&amp;B$8,IF(Aloitus_Start!$D$1="Svenska","Information saknas :"&amp;B$8)),""))</f>
        <v/>
      </c>
      <c r="G96" s="55" t="str">
        <f>IF(Aloitus_Start!$D$1="","",IF(C96="",IF(Aloitus_Start!$D$1="Suomi","Tieto puuttuu :"&amp;C$8,IF(Aloitus_Start!$D$1="Svenska","Information saknas :"&amp;C$8)),""))</f>
        <v/>
      </c>
    </row>
    <row r="97" spans="1:7" ht="15" x14ac:dyDescent="0.2">
      <c r="A97" s="68"/>
      <c r="B97" s="67"/>
      <c r="C97" s="67"/>
      <c r="D97" s="55" t="str">
        <f t="shared" si="6"/>
        <v/>
      </c>
      <c r="E97" s="64" t="str">
        <f t="shared" si="7"/>
        <v/>
      </c>
      <c r="F97" s="55" t="str">
        <f>IF(Aloitus_Start!$D$1="","",IF(B97="",IF(Aloitus_Start!$D$1="Suomi","Tieto puuttuu :"&amp;B$8,IF(Aloitus_Start!$D$1="Svenska","Information saknas :"&amp;B$8)),""))</f>
        <v/>
      </c>
      <c r="G97" s="55" t="str">
        <f>IF(Aloitus_Start!$D$1="","",IF(C97="",IF(Aloitus_Start!$D$1="Suomi","Tieto puuttuu :"&amp;C$8,IF(Aloitus_Start!$D$1="Svenska","Information saknas :"&amp;C$8)),""))</f>
        <v/>
      </c>
    </row>
    <row r="98" spans="1:7" ht="15" x14ac:dyDescent="0.2">
      <c r="A98" s="68"/>
      <c r="B98" s="67"/>
      <c r="C98" s="67"/>
      <c r="D98" s="55" t="str">
        <f t="shared" si="6"/>
        <v/>
      </c>
      <c r="E98" s="64" t="str">
        <f t="shared" si="7"/>
        <v/>
      </c>
      <c r="F98" s="55" t="str">
        <f>IF(Aloitus_Start!$D$1="","",IF(B98="",IF(Aloitus_Start!$D$1="Suomi","Tieto puuttuu :"&amp;B$8,IF(Aloitus_Start!$D$1="Svenska","Information saknas :"&amp;B$8)),""))</f>
        <v/>
      </c>
      <c r="G98" s="55" t="str">
        <f>IF(Aloitus_Start!$D$1="","",IF(C98="",IF(Aloitus_Start!$D$1="Suomi","Tieto puuttuu :"&amp;C$8,IF(Aloitus_Start!$D$1="Svenska","Information saknas :"&amp;C$8)),""))</f>
        <v/>
      </c>
    </row>
    <row r="99" spans="1:7" ht="15" x14ac:dyDescent="0.2">
      <c r="A99" s="68"/>
      <c r="B99" s="67"/>
      <c r="C99" s="67"/>
      <c r="D99" s="55" t="str">
        <f t="shared" si="6"/>
        <v/>
      </c>
      <c r="E99" s="64" t="str">
        <f t="shared" si="7"/>
        <v/>
      </c>
      <c r="F99" s="55" t="str">
        <f>IF(Aloitus_Start!$D$1="","",IF(B99="",IF(Aloitus_Start!$D$1="Suomi","Tieto puuttuu :"&amp;B$8,IF(Aloitus_Start!$D$1="Svenska","Information saknas :"&amp;B$8)),""))</f>
        <v/>
      </c>
      <c r="G99" s="55" t="str">
        <f>IF(Aloitus_Start!$D$1="","",IF(C99="",IF(Aloitus_Start!$D$1="Suomi","Tieto puuttuu :"&amp;C$8,IF(Aloitus_Start!$D$1="Svenska","Information saknas :"&amp;C$8)),""))</f>
        <v/>
      </c>
    </row>
    <row r="100" spans="1:7" ht="15" x14ac:dyDescent="0.2">
      <c r="A100" s="68"/>
      <c r="B100" s="67"/>
      <c r="C100" s="67"/>
      <c r="D100" s="55" t="str">
        <f t="shared" si="6"/>
        <v/>
      </c>
      <c r="E100" s="64" t="str">
        <f t="shared" si="7"/>
        <v/>
      </c>
      <c r="F100" s="55" t="str">
        <f>IF(Aloitus_Start!$D$1="","",IF(B100="",IF(Aloitus_Start!$D$1="Suomi","Tieto puuttuu :"&amp;B$8,IF(Aloitus_Start!$D$1="Svenska","Information saknas :"&amp;B$8)),""))</f>
        <v/>
      </c>
      <c r="G100" s="55" t="str">
        <f>IF(Aloitus_Start!$D$1="","",IF(C100="",IF(Aloitus_Start!$D$1="Suomi","Tieto puuttuu :"&amp;C$8,IF(Aloitus_Start!$D$1="Svenska","Information saknas :"&amp;C$8)),""))</f>
        <v/>
      </c>
    </row>
    <row r="101" spans="1:7" ht="15" x14ac:dyDescent="0.2">
      <c r="A101" s="68"/>
      <c r="B101" s="67"/>
      <c r="C101" s="67"/>
      <c r="D101" s="55" t="str">
        <f t="shared" si="6"/>
        <v/>
      </c>
      <c r="E101" s="64" t="str">
        <f t="shared" si="7"/>
        <v/>
      </c>
      <c r="F101" s="55" t="str">
        <f>IF(Aloitus_Start!$D$1="","",IF(B101="",IF(Aloitus_Start!$D$1="Suomi","Tieto puuttuu :"&amp;B$8,IF(Aloitus_Start!$D$1="Svenska","Information saknas :"&amp;B$8)),""))</f>
        <v/>
      </c>
      <c r="G101" s="55" t="str">
        <f>IF(Aloitus_Start!$D$1="","",IF(C101="",IF(Aloitus_Start!$D$1="Suomi","Tieto puuttuu :"&amp;C$8,IF(Aloitus_Start!$D$1="Svenska","Information saknas :"&amp;C$8)),""))</f>
        <v/>
      </c>
    </row>
    <row r="102" spans="1:7" ht="15" x14ac:dyDescent="0.2">
      <c r="A102" s="68"/>
      <c r="B102" s="67"/>
      <c r="C102" s="67"/>
      <c r="D102" s="55" t="str">
        <f t="shared" si="6"/>
        <v/>
      </c>
      <c r="E102" s="64" t="str">
        <f t="shared" si="7"/>
        <v/>
      </c>
      <c r="F102" s="55" t="str">
        <f>IF(Aloitus_Start!$D$1="","",IF(B102="",IF(Aloitus_Start!$D$1="Suomi","Tieto puuttuu :"&amp;B$8,IF(Aloitus_Start!$D$1="Svenska","Information saknas :"&amp;B$8)),""))</f>
        <v/>
      </c>
      <c r="G102" s="55" t="str">
        <f>IF(Aloitus_Start!$D$1="","",IF(C102="",IF(Aloitus_Start!$D$1="Suomi","Tieto puuttuu :"&amp;C$8,IF(Aloitus_Start!$D$1="Svenska","Information saknas :"&amp;C$8)),""))</f>
        <v/>
      </c>
    </row>
    <row r="103" spans="1:7" ht="15" x14ac:dyDescent="0.2">
      <c r="A103" s="68"/>
      <c r="B103" s="67"/>
      <c r="C103" s="67"/>
      <c r="D103" s="55" t="str">
        <f t="shared" si="6"/>
        <v/>
      </c>
      <c r="E103" s="64" t="str">
        <f t="shared" si="7"/>
        <v/>
      </c>
      <c r="F103" s="55" t="str">
        <f>IF(Aloitus_Start!$D$1="","",IF(B103="",IF(Aloitus_Start!$D$1="Suomi","Tieto puuttuu :"&amp;B$8,IF(Aloitus_Start!$D$1="Svenska","Information saknas :"&amp;B$8)),""))</f>
        <v/>
      </c>
      <c r="G103" s="55" t="str">
        <f>IF(Aloitus_Start!$D$1="","",IF(C103="",IF(Aloitus_Start!$D$1="Suomi","Tieto puuttuu :"&amp;C$8,IF(Aloitus_Start!$D$1="Svenska","Information saknas :"&amp;C$8)),""))</f>
        <v/>
      </c>
    </row>
    <row r="104" spans="1:7" ht="15" x14ac:dyDescent="0.2">
      <c r="A104" s="68"/>
      <c r="B104" s="67"/>
      <c r="C104" s="67"/>
      <c r="D104" s="55" t="str">
        <f t="shared" si="6"/>
        <v/>
      </c>
      <c r="E104" s="64" t="str">
        <f t="shared" si="7"/>
        <v/>
      </c>
      <c r="F104" s="55" t="str">
        <f>IF(Aloitus_Start!$D$1="","",IF(B104="",IF(Aloitus_Start!$D$1="Suomi","Tieto puuttuu :"&amp;B$8,IF(Aloitus_Start!$D$1="Svenska","Information saknas :"&amp;B$8)),""))</f>
        <v/>
      </c>
      <c r="G104" s="55" t="str">
        <f>IF(Aloitus_Start!$D$1="","",IF(C104="",IF(Aloitus_Start!$D$1="Suomi","Tieto puuttuu :"&amp;C$8,IF(Aloitus_Start!$D$1="Svenska","Information saknas :"&amp;C$8)),""))</f>
        <v/>
      </c>
    </row>
    <row r="105" spans="1:7" ht="15" x14ac:dyDescent="0.2">
      <c r="A105" s="68"/>
      <c r="B105" s="67"/>
      <c r="C105" s="67"/>
      <c r="D105" s="55" t="str">
        <f t="shared" si="6"/>
        <v/>
      </c>
      <c r="E105" s="64" t="str">
        <f t="shared" si="7"/>
        <v/>
      </c>
      <c r="F105" s="55" t="str">
        <f>IF(Aloitus_Start!$D$1="","",IF(B105="",IF(Aloitus_Start!$D$1="Suomi","Tieto puuttuu :"&amp;B$8,IF(Aloitus_Start!$D$1="Svenska","Information saknas :"&amp;B$8)),""))</f>
        <v/>
      </c>
      <c r="G105" s="55" t="str">
        <f>IF(Aloitus_Start!$D$1="","",IF(C105="",IF(Aloitus_Start!$D$1="Suomi","Tieto puuttuu :"&amp;C$8,IF(Aloitus_Start!$D$1="Svenska","Information saknas :"&amp;C$8)),""))</f>
        <v/>
      </c>
    </row>
    <row r="106" spans="1:7" ht="15" x14ac:dyDescent="0.2">
      <c r="A106" s="68"/>
      <c r="B106" s="67"/>
      <c r="C106" s="67"/>
      <c r="D106" s="55" t="str">
        <f t="shared" si="6"/>
        <v/>
      </c>
      <c r="E106" s="64" t="str">
        <f t="shared" si="7"/>
        <v/>
      </c>
      <c r="F106" s="55" t="str">
        <f>IF(Aloitus_Start!$D$1="","",IF(B106="",IF(Aloitus_Start!$D$1="Suomi","Tieto puuttuu :"&amp;B$8,IF(Aloitus_Start!$D$1="Svenska","Information saknas :"&amp;B$8)),""))</f>
        <v/>
      </c>
      <c r="G106" s="55" t="str">
        <f>IF(Aloitus_Start!$D$1="","",IF(C106="",IF(Aloitus_Start!$D$1="Suomi","Tieto puuttuu :"&amp;C$8,IF(Aloitus_Start!$D$1="Svenska","Information saknas :"&amp;C$8)),""))</f>
        <v/>
      </c>
    </row>
    <row r="107" spans="1:7" ht="15" x14ac:dyDescent="0.2">
      <c r="A107" s="68"/>
      <c r="B107" s="67"/>
      <c r="C107" s="67"/>
      <c r="D107" s="55" t="str">
        <f t="shared" si="6"/>
        <v/>
      </c>
      <c r="E107" s="64" t="str">
        <f t="shared" si="7"/>
        <v/>
      </c>
      <c r="F107" s="55" t="str">
        <f>IF(Aloitus_Start!$D$1="","",IF(B107="",IF(Aloitus_Start!$D$1="Suomi","Tieto puuttuu :"&amp;B$8,IF(Aloitus_Start!$D$1="Svenska","Information saknas :"&amp;B$8)),""))</f>
        <v/>
      </c>
      <c r="G107" s="55" t="str">
        <f>IF(Aloitus_Start!$D$1="","",IF(C107="",IF(Aloitus_Start!$D$1="Suomi","Tieto puuttuu :"&amp;C$8,IF(Aloitus_Start!$D$1="Svenska","Information saknas :"&amp;C$8)),""))</f>
        <v/>
      </c>
    </row>
    <row r="108" spans="1:7" ht="15" x14ac:dyDescent="0.2">
      <c r="A108" s="68"/>
      <c r="B108" s="67"/>
      <c r="C108" s="67"/>
      <c r="D108" s="55" t="str">
        <f t="shared" si="6"/>
        <v/>
      </c>
      <c r="E108" s="64" t="str">
        <f t="shared" si="7"/>
        <v/>
      </c>
      <c r="F108" s="55" t="str">
        <f>IF(Aloitus_Start!$D$1="","",IF(B108="",IF(Aloitus_Start!$D$1="Suomi","Tieto puuttuu :"&amp;B$8,IF(Aloitus_Start!$D$1="Svenska","Information saknas :"&amp;B$8)),""))</f>
        <v/>
      </c>
      <c r="G108" s="55" t="str">
        <f>IF(Aloitus_Start!$D$1="","",IF(C108="",IF(Aloitus_Start!$D$1="Suomi","Tieto puuttuu :"&amp;C$8,IF(Aloitus_Start!$D$1="Svenska","Information saknas :"&amp;C$8)),""))</f>
        <v/>
      </c>
    </row>
    <row r="109" spans="1:7" ht="15" x14ac:dyDescent="0.2">
      <c r="A109" s="68"/>
      <c r="B109" s="67"/>
      <c r="C109" s="67"/>
      <c r="D109" s="55" t="str">
        <f t="shared" si="6"/>
        <v/>
      </c>
      <c r="E109" s="64" t="str">
        <f t="shared" si="7"/>
        <v/>
      </c>
      <c r="F109" s="55" t="str">
        <f>IF(Aloitus_Start!$D$1="","",IF(B109="",IF(Aloitus_Start!$D$1="Suomi","Tieto puuttuu :"&amp;B$8,IF(Aloitus_Start!$D$1="Svenska","Information saknas :"&amp;B$8)),""))</f>
        <v/>
      </c>
      <c r="G109" s="55" t="str">
        <f>IF(Aloitus_Start!$D$1="","",IF(C109="",IF(Aloitus_Start!$D$1="Suomi","Tieto puuttuu :"&amp;C$8,IF(Aloitus_Start!$D$1="Svenska","Information saknas :"&amp;C$8)),""))</f>
        <v/>
      </c>
    </row>
    <row r="110" spans="1:7" ht="15" x14ac:dyDescent="0.2">
      <c r="A110" s="68"/>
      <c r="B110" s="67"/>
      <c r="C110" s="67"/>
      <c r="D110" s="55" t="str">
        <f t="shared" si="6"/>
        <v/>
      </c>
      <c r="E110" s="64" t="str">
        <f t="shared" si="7"/>
        <v/>
      </c>
      <c r="F110" s="55" t="str">
        <f>IF(Aloitus_Start!$D$1="","",IF(B110="",IF(Aloitus_Start!$D$1="Suomi","Tieto puuttuu :"&amp;B$8,IF(Aloitus_Start!$D$1="Svenska","Information saknas :"&amp;B$8)),""))</f>
        <v/>
      </c>
      <c r="G110" s="55" t="str">
        <f>IF(Aloitus_Start!$D$1="","",IF(C110="",IF(Aloitus_Start!$D$1="Suomi","Tieto puuttuu :"&amp;C$8,IF(Aloitus_Start!$D$1="Svenska","Information saknas :"&amp;C$8)),""))</f>
        <v/>
      </c>
    </row>
    <row r="111" spans="1:7" ht="15" x14ac:dyDescent="0.2">
      <c r="A111" s="68"/>
      <c r="B111" s="67"/>
      <c r="C111" s="67"/>
      <c r="D111" s="55" t="str">
        <f t="shared" si="6"/>
        <v/>
      </c>
      <c r="E111" s="64" t="str">
        <f t="shared" si="7"/>
        <v/>
      </c>
      <c r="F111" s="55" t="str">
        <f>IF(Aloitus_Start!$D$1="","",IF(B111="",IF(Aloitus_Start!$D$1="Suomi","Tieto puuttuu :"&amp;B$8,IF(Aloitus_Start!$D$1="Svenska","Information saknas :"&amp;B$8)),""))</f>
        <v/>
      </c>
      <c r="G111" s="55" t="str">
        <f>IF(Aloitus_Start!$D$1="","",IF(C111="",IF(Aloitus_Start!$D$1="Suomi","Tieto puuttuu :"&amp;C$8,IF(Aloitus_Start!$D$1="Svenska","Information saknas :"&amp;C$8)),""))</f>
        <v/>
      </c>
    </row>
    <row r="112" spans="1:7" ht="15" x14ac:dyDescent="0.2">
      <c r="A112" s="68"/>
      <c r="B112" s="67"/>
      <c r="C112" s="67"/>
      <c r="D112" s="55" t="str">
        <f t="shared" si="6"/>
        <v/>
      </c>
      <c r="E112" s="64" t="str">
        <f t="shared" si="7"/>
        <v/>
      </c>
      <c r="F112" s="55" t="str">
        <f>IF(Aloitus_Start!$D$1="","",IF(B112="",IF(Aloitus_Start!$D$1="Suomi","Tieto puuttuu :"&amp;B$8,IF(Aloitus_Start!$D$1="Svenska","Information saknas :"&amp;B$8)),""))</f>
        <v/>
      </c>
      <c r="G112" s="55" t="str">
        <f>IF(Aloitus_Start!$D$1="","",IF(C112="",IF(Aloitus_Start!$D$1="Suomi","Tieto puuttuu :"&amp;C$8,IF(Aloitus_Start!$D$1="Svenska","Information saknas :"&amp;C$8)),""))</f>
        <v/>
      </c>
    </row>
    <row r="113" spans="1:7" ht="15" x14ac:dyDescent="0.2">
      <c r="A113" s="68"/>
      <c r="B113" s="67"/>
      <c r="C113" s="67"/>
      <c r="D113" s="55" t="str">
        <f t="shared" si="6"/>
        <v/>
      </c>
      <c r="E113" s="64" t="str">
        <f t="shared" si="7"/>
        <v/>
      </c>
      <c r="F113" s="55" t="str">
        <f>IF(Aloitus_Start!$D$1="","",IF(B113="",IF(Aloitus_Start!$D$1="Suomi","Tieto puuttuu :"&amp;B$8,IF(Aloitus_Start!$D$1="Svenska","Information saknas :"&amp;B$8)),""))</f>
        <v/>
      </c>
      <c r="G113" s="55" t="str">
        <f>IF(Aloitus_Start!$D$1="","",IF(C113="",IF(Aloitus_Start!$D$1="Suomi","Tieto puuttuu :"&amp;C$8,IF(Aloitus_Start!$D$1="Svenska","Information saknas :"&amp;C$8)),""))</f>
        <v/>
      </c>
    </row>
    <row r="114" spans="1:7" ht="15" x14ac:dyDescent="0.2">
      <c r="A114" s="68"/>
      <c r="B114" s="67"/>
      <c r="C114" s="67"/>
      <c r="D114" s="55" t="str">
        <f t="shared" si="6"/>
        <v/>
      </c>
      <c r="E114" s="64" t="str">
        <f t="shared" si="7"/>
        <v/>
      </c>
      <c r="F114" s="55" t="str">
        <f>IF(Aloitus_Start!$D$1="","",IF(B114="",IF(Aloitus_Start!$D$1="Suomi","Tieto puuttuu :"&amp;B$8,IF(Aloitus_Start!$D$1="Svenska","Information saknas :"&amp;B$8)),""))</f>
        <v/>
      </c>
      <c r="G114" s="55" t="str">
        <f>IF(Aloitus_Start!$D$1="","",IF(C114="",IF(Aloitus_Start!$D$1="Suomi","Tieto puuttuu :"&amp;C$8,IF(Aloitus_Start!$D$1="Svenska","Information saknas :"&amp;C$8)),""))</f>
        <v/>
      </c>
    </row>
    <row r="115" spans="1:7" ht="15" x14ac:dyDescent="0.2">
      <c r="A115" s="68"/>
      <c r="B115" s="67"/>
      <c r="C115" s="67"/>
      <c r="D115" s="55" t="str">
        <f t="shared" si="6"/>
        <v/>
      </c>
      <c r="E115" s="64" t="str">
        <f t="shared" si="7"/>
        <v/>
      </c>
      <c r="F115" s="55" t="str">
        <f>IF(Aloitus_Start!$D$1="","",IF(B115="",IF(Aloitus_Start!$D$1="Suomi","Tieto puuttuu :"&amp;B$8,IF(Aloitus_Start!$D$1="Svenska","Information saknas :"&amp;B$8)),""))</f>
        <v/>
      </c>
      <c r="G115" s="55" t="str">
        <f>IF(Aloitus_Start!$D$1="","",IF(C115="",IF(Aloitus_Start!$D$1="Suomi","Tieto puuttuu :"&amp;C$8,IF(Aloitus_Start!$D$1="Svenska","Information saknas :"&amp;C$8)),""))</f>
        <v/>
      </c>
    </row>
    <row r="116" spans="1:7" ht="15" x14ac:dyDescent="0.2">
      <c r="A116" s="68"/>
      <c r="B116" s="67"/>
      <c r="C116" s="67"/>
      <c r="D116" s="55" t="str">
        <f t="shared" si="6"/>
        <v/>
      </c>
      <c r="E116" s="64" t="str">
        <f t="shared" si="7"/>
        <v/>
      </c>
      <c r="F116" s="55" t="str">
        <f>IF(Aloitus_Start!$D$1="","",IF(B116="",IF(Aloitus_Start!$D$1="Suomi","Tieto puuttuu :"&amp;B$8,IF(Aloitus_Start!$D$1="Svenska","Information saknas :"&amp;B$8)),""))</f>
        <v/>
      </c>
      <c r="G116" s="55" t="str">
        <f>IF(Aloitus_Start!$D$1="","",IF(C116="",IF(Aloitus_Start!$D$1="Suomi","Tieto puuttuu :"&amp;C$8,IF(Aloitus_Start!$D$1="Svenska","Information saknas :"&amp;C$8)),""))</f>
        <v/>
      </c>
    </row>
    <row r="117" spans="1:7" ht="15" x14ac:dyDescent="0.2">
      <c r="A117" s="68"/>
      <c r="B117" s="67"/>
      <c r="C117" s="67"/>
      <c r="D117" s="55" t="str">
        <f t="shared" si="6"/>
        <v/>
      </c>
      <c r="E117" s="64" t="str">
        <f t="shared" si="7"/>
        <v/>
      </c>
      <c r="F117" s="55" t="str">
        <f>IF(Aloitus_Start!$D$1="","",IF(B117="",IF(Aloitus_Start!$D$1="Suomi","Tieto puuttuu :"&amp;B$8,IF(Aloitus_Start!$D$1="Svenska","Information saknas :"&amp;B$8)),""))</f>
        <v/>
      </c>
      <c r="G117" s="55" t="str">
        <f>IF(Aloitus_Start!$D$1="","",IF(C117="",IF(Aloitus_Start!$D$1="Suomi","Tieto puuttuu :"&amp;C$8,IF(Aloitus_Start!$D$1="Svenska","Information saknas :"&amp;C$8)),""))</f>
        <v/>
      </c>
    </row>
    <row r="118" spans="1:7" ht="15" x14ac:dyDescent="0.2">
      <c r="A118" s="68"/>
      <c r="B118" s="67"/>
      <c r="C118" s="67"/>
      <c r="D118" s="55" t="str">
        <f t="shared" si="6"/>
        <v/>
      </c>
      <c r="E118" s="64" t="str">
        <f t="shared" si="7"/>
        <v/>
      </c>
      <c r="F118" s="55" t="str">
        <f>IF(Aloitus_Start!$D$1="","",IF(B118="",IF(Aloitus_Start!$D$1="Suomi","Tieto puuttuu :"&amp;B$8,IF(Aloitus_Start!$D$1="Svenska","Information saknas :"&amp;B$8)),""))</f>
        <v/>
      </c>
      <c r="G118" s="55" t="str">
        <f>IF(Aloitus_Start!$D$1="","",IF(C118="",IF(Aloitus_Start!$D$1="Suomi","Tieto puuttuu :"&amp;C$8,IF(Aloitus_Start!$D$1="Svenska","Information saknas :"&amp;C$8)),""))</f>
        <v/>
      </c>
    </row>
    <row r="119" spans="1:7" ht="15" x14ac:dyDescent="0.2">
      <c r="A119" s="68"/>
      <c r="B119" s="67"/>
      <c r="C119" s="67"/>
      <c r="D119" s="55" t="str">
        <f t="shared" si="6"/>
        <v/>
      </c>
      <c r="E119" s="64" t="str">
        <f t="shared" si="7"/>
        <v/>
      </c>
      <c r="F119" s="55" t="str">
        <f>IF(Aloitus_Start!$D$1="","",IF(B119="",IF(Aloitus_Start!$D$1="Suomi","Tieto puuttuu :"&amp;B$8,IF(Aloitus_Start!$D$1="Svenska","Information saknas :"&amp;B$8)),""))</f>
        <v/>
      </c>
      <c r="G119" s="55" t="str">
        <f>IF(Aloitus_Start!$D$1="","",IF(C119="",IF(Aloitus_Start!$D$1="Suomi","Tieto puuttuu :"&amp;C$8,IF(Aloitus_Start!$D$1="Svenska","Information saknas :"&amp;C$8)),""))</f>
        <v/>
      </c>
    </row>
    <row r="120" spans="1:7" ht="15" x14ac:dyDescent="0.2">
      <c r="A120" s="68"/>
      <c r="B120" s="67"/>
      <c r="C120" s="67"/>
      <c r="D120" s="55" t="str">
        <f t="shared" si="6"/>
        <v/>
      </c>
      <c r="E120" s="64" t="str">
        <f t="shared" si="7"/>
        <v/>
      </c>
      <c r="F120" s="55" t="str">
        <f>IF(Aloitus_Start!$D$1="","",IF(B120="",IF(Aloitus_Start!$D$1="Suomi","Tieto puuttuu :"&amp;B$8,IF(Aloitus_Start!$D$1="Svenska","Information saknas :"&amp;B$8)),""))</f>
        <v/>
      </c>
      <c r="G120" s="55" t="str">
        <f>IF(Aloitus_Start!$D$1="","",IF(C120="",IF(Aloitus_Start!$D$1="Suomi","Tieto puuttuu :"&amp;C$8,IF(Aloitus_Start!$D$1="Svenska","Information saknas :"&amp;C$8)),""))</f>
        <v/>
      </c>
    </row>
    <row r="121" spans="1:7" ht="15" x14ac:dyDescent="0.2">
      <c r="A121" s="68"/>
      <c r="B121" s="67"/>
      <c r="C121" s="67"/>
      <c r="D121" s="55" t="str">
        <f t="shared" si="6"/>
        <v/>
      </c>
      <c r="E121" s="64" t="str">
        <f t="shared" si="7"/>
        <v/>
      </c>
      <c r="F121" s="55" t="str">
        <f>IF(Aloitus_Start!$D$1="","",IF(B121="",IF(Aloitus_Start!$D$1="Suomi","Tieto puuttuu :"&amp;B$8,IF(Aloitus_Start!$D$1="Svenska","Information saknas :"&amp;B$8)),""))</f>
        <v/>
      </c>
      <c r="G121" s="55" t="str">
        <f>IF(Aloitus_Start!$D$1="","",IF(C121="",IF(Aloitus_Start!$D$1="Suomi","Tieto puuttuu :"&amp;C$8,IF(Aloitus_Start!$D$1="Svenska","Information saknas :"&amp;C$8)),""))</f>
        <v/>
      </c>
    </row>
    <row r="122" spans="1:7" ht="15" x14ac:dyDescent="0.2">
      <c r="A122" s="68"/>
      <c r="B122" s="67"/>
      <c r="C122" s="67"/>
      <c r="D122" s="55" t="str">
        <f t="shared" si="6"/>
        <v/>
      </c>
      <c r="E122" s="64" t="str">
        <f t="shared" si="7"/>
        <v/>
      </c>
      <c r="F122" s="55" t="str">
        <f>IF(Aloitus_Start!$D$1="","",IF(B122="",IF(Aloitus_Start!$D$1="Suomi","Tieto puuttuu :"&amp;B$8,IF(Aloitus_Start!$D$1="Svenska","Information saknas :"&amp;B$8)),""))</f>
        <v/>
      </c>
      <c r="G122" s="55" t="str">
        <f>IF(Aloitus_Start!$D$1="","",IF(C122="",IF(Aloitus_Start!$D$1="Suomi","Tieto puuttuu :"&amp;C$8,IF(Aloitus_Start!$D$1="Svenska","Information saknas :"&amp;C$8)),""))</f>
        <v/>
      </c>
    </row>
    <row r="123" spans="1:7" ht="15" x14ac:dyDescent="0.2">
      <c r="A123" s="68"/>
      <c r="B123" s="67"/>
      <c r="C123" s="67"/>
      <c r="D123" s="55" t="str">
        <f t="shared" si="6"/>
        <v/>
      </c>
      <c r="E123" s="64" t="str">
        <f t="shared" si="7"/>
        <v/>
      </c>
      <c r="F123" s="55" t="str">
        <f>IF(Aloitus_Start!$D$1="","",IF(B123="",IF(Aloitus_Start!$D$1="Suomi","Tieto puuttuu :"&amp;B$8,IF(Aloitus_Start!$D$1="Svenska","Information saknas :"&amp;B$8)),""))</f>
        <v/>
      </c>
      <c r="G123" s="55" t="str">
        <f>IF(Aloitus_Start!$D$1="","",IF(C123="",IF(Aloitus_Start!$D$1="Suomi","Tieto puuttuu :"&amp;C$8,IF(Aloitus_Start!$D$1="Svenska","Information saknas :"&amp;C$8)),""))</f>
        <v/>
      </c>
    </row>
    <row r="124" spans="1:7" ht="15" x14ac:dyDescent="0.2">
      <c r="A124" s="68"/>
      <c r="B124" s="67"/>
      <c r="C124" s="67"/>
      <c r="D124" s="55" t="str">
        <f t="shared" si="6"/>
        <v/>
      </c>
      <c r="E124" s="64" t="str">
        <f t="shared" si="7"/>
        <v/>
      </c>
      <c r="F124" s="55" t="str">
        <f>IF(Aloitus_Start!$D$1="","",IF(B124="",IF(Aloitus_Start!$D$1="Suomi","Tieto puuttuu :"&amp;B$8,IF(Aloitus_Start!$D$1="Svenska","Information saknas :"&amp;B$8)),""))</f>
        <v/>
      </c>
      <c r="G124" s="55" t="str">
        <f>IF(Aloitus_Start!$D$1="","",IF(C124="",IF(Aloitus_Start!$D$1="Suomi","Tieto puuttuu :"&amp;C$8,IF(Aloitus_Start!$D$1="Svenska","Information saknas :"&amp;C$8)),""))</f>
        <v/>
      </c>
    </row>
    <row r="125" spans="1:7" ht="15" x14ac:dyDescent="0.2">
      <c r="A125" s="68"/>
      <c r="B125" s="67"/>
      <c r="C125" s="67"/>
      <c r="D125" s="55" t="str">
        <f t="shared" si="6"/>
        <v/>
      </c>
      <c r="E125" s="64" t="str">
        <f t="shared" si="7"/>
        <v/>
      </c>
      <c r="F125" s="55" t="str">
        <f>IF(Aloitus_Start!$D$1="","",IF(B125="",IF(Aloitus_Start!$D$1="Suomi","Tieto puuttuu :"&amp;B$8,IF(Aloitus_Start!$D$1="Svenska","Information saknas :"&amp;B$8)),""))</f>
        <v/>
      </c>
      <c r="G125" s="55" t="str">
        <f>IF(Aloitus_Start!$D$1="","",IF(C125="",IF(Aloitus_Start!$D$1="Suomi","Tieto puuttuu :"&amp;C$8,IF(Aloitus_Start!$D$1="Svenska","Information saknas :"&amp;C$8)),""))</f>
        <v/>
      </c>
    </row>
    <row r="126" spans="1:7" ht="15" x14ac:dyDescent="0.2">
      <c r="A126" s="68"/>
      <c r="B126" s="67"/>
      <c r="C126" s="67"/>
      <c r="D126" s="55" t="str">
        <f t="shared" si="6"/>
        <v/>
      </c>
      <c r="E126" s="64" t="str">
        <f t="shared" si="7"/>
        <v/>
      </c>
      <c r="F126" s="55" t="str">
        <f>IF(Aloitus_Start!$D$1="","",IF(B126="",IF(Aloitus_Start!$D$1="Suomi","Tieto puuttuu :"&amp;B$8,IF(Aloitus_Start!$D$1="Svenska","Information saknas :"&amp;B$8)),""))</f>
        <v/>
      </c>
      <c r="G126" s="55" t="str">
        <f>IF(Aloitus_Start!$D$1="","",IF(C126="",IF(Aloitus_Start!$D$1="Suomi","Tieto puuttuu :"&amp;C$8,IF(Aloitus_Start!$D$1="Svenska","Information saknas :"&amp;C$8)),""))</f>
        <v/>
      </c>
    </row>
    <row r="127" spans="1:7" ht="15" x14ac:dyDescent="0.2">
      <c r="A127" s="68"/>
      <c r="B127" s="67"/>
      <c r="C127" s="67"/>
      <c r="D127" s="55" t="str">
        <f t="shared" si="6"/>
        <v/>
      </c>
      <c r="E127" s="64" t="str">
        <f t="shared" si="7"/>
        <v/>
      </c>
      <c r="F127" s="55" t="str">
        <f>IF(Aloitus_Start!$D$1="","",IF(B127="",IF(Aloitus_Start!$D$1="Suomi","Tieto puuttuu :"&amp;B$8,IF(Aloitus_Start!$D$1="Svenska","Information saknas :"&amp;B$8)),""))</f>
        <v/>
      </c>
      <c r="G127" s="55" t="str">
        <f>IF(Aloitus_Start!$D$1="","",IF(C127="",IF(Aloitus_Start!$D$1="Suomi","Tieto puuttuu :"&amp;C$8,IF(Aloitus_Start!$D$1="Svenska","Information saknas :"&amp;C$8)),""))</f>
        <v/>
      </c>
    </row>
    <row r="128" spans="1:7" ht="15" x14ac:dyDescent="0.2">
      <c r="A128" s="68"/>
      <c r="B128" s="67"/>
      <c r="C128" s="67"/>
      <c r="D128" s="55" t="str">
        <f t="shared" si="6"/>
        <v/>
      </c>
      <c r="E128" s="64" t="str">
        <f t="shared" si="7"/>
        <v/>
      </c>
      <c r="F128" s="55" t="str">
        <f>IF(Aloitus_Start!$D$1="","",IF(B128="",IF(Aloitus_Start!$D$1="Suomi","Tieto puuttuu :"&amp;B$8,IF(Aloitus_Start!$D$1="Svenska","Information saknas :"&amp;B$8)),""))</f>
        <v/>
      </c>
      <c r="G128" s="55" t="str">
        <f>IF(Aloitus_Start!$D$1="","",IF(C128="",IF(Aloitus_Start!$D$1="Suomi","Tieto puuttuu :"&amp;C$8,IF(Aloitus_Start!$D$1="Svenska","Information saknas :"&amp;C$8)),""))</f>
        <v/>
      </c>
    </row>
    <row r="129" spans="1:7" ht="15" x14ac:dyDescent="0.2">
      <c r="A129" s="68"/>
      <c r="B129" s="67"/>
      <c r="C129" s="67"/>
      <c r="D129" s="55" t="str">
        <f t="shared" si="6"/>
        <v/>
      </c>
      <c r="E129" s="64" t="str">
        <f t="shared" si="7"/>
        <v/>
      </c>
      <c r="F129" s="55" t="str">
        <f>IF(Aloitus_Start!$D$1="","",IF(B129="",IF(Aloitus_Start!$D$1="Suomi","Tieto puuttuu :"&amp;B$8,IF(Aloitus_Start!$D$1="Svenska","Information saknas :"&amp;B$8)),""))</f>
        <v/>
      </c>
      <c r="G129" s="55" t="str">
        <f>IF(Aloitus_Start!$D$1="","",IF(C129="",IF(Aloitus_Start!$D$1="Suomi","Tieto puuttuu :"&amp;C$8,IF(Aloitus_Start!$D$1="Svenska","Information saknas :"&amp;C$8)),""))</f>
        <v/>
      </c>
    </row>
    <row r="130" spans="1:7" ht="15" x14ac:dyDescent="0.2">
      <c r="A130" s="68"/>
      <c r="B130" s="67"/>
      <c r="C130" s="67"/>
      <c r="D130" s="55" t="str">
        <f t="shared" si="6"/>
        <v/>
      </c>
      <c r="E130" s="64" t="str">
        <f t="shared" si="7"/>
        <v/>
      </c>
      <c r="F130" s="55" t="str">
        <f>IF(Aloitus_Start!$D$1="","",IF(B130="",IF(Aloitus_Start!$D$1="Suomi","Tieto puuttuu :"&amp;B$8,IF(Aloitus_Start!$D$1="Svenska","Information saknas :"&amp;B$8)),""))</f>
        <v/>
      </c>
      <c r="G130" s="55" t="str">
        <f>IF(Aloitus_Start!$D$1="","",IF(C130="",IF(Aloitus_Start!$D$1="Suomi","Tieto puuttuu :"&amp;C$8,IF(Aloitus_Start!$D$1="Svenska","Information saknas :"&amp;C$8)),""))</f>
        <v/>
      </c>
    </row>
    <row r="131" spans="1:7" ht="15" x14ac:dyDescent="0.2">
      <c r="A131" s="68"/>
      <c r="B131" s="67"/>
      <c r="C131" s="67"/>
      <c r="D131" s="55" t="str">
        <f t="shared" si="6"/>
        <v/>
      </c>
      <c r="E131" s="64" t="str">
        <f t="shared" si="7"/>
        <v/>
      </c>
      <c r="F131" s="55" t="str">
        <f>IF(Aloitus_Start!$D$1="","",IF(B131="",IF(Aloitus_Start!$D$1="Suomi","Tieto puuttuu :"&amp;B$8,IF(Aloitus_Start!$D$1="Svenska","Information saknas :"&amp;B$8)),""))</f>
        <v/>
      </c>
      <c r="G131" s="55" t="str">
        <f>IF(Aloitus_Start!$D$1="","",IF(C131="",IF(Aloitus_Start!$D$1="Suomi","Tieto puuttuu :"&amp;C$8,IF(Aloitus_Start!$D$1="Svenska","Information saknas :"&amp;C$8)),""))</f>
        <v/>
      </c>
    </row>
    <row r="132" spans="1:7" ht="15" x14ac:dyDescent="0.2">
      <c r="A132" s="68"/>
      <c r="B132" s="67"/>
      <c r="C132" s="67"/>
      <c r="D132" s="55" t="str">
        <f t="shared" si="6"/>
        <v/>
      </c>
      <c r="E132" s="64" t="str">
        <f t="shared" si="7"/>
        <v/>
      </c>
      <c r="F132" s="55" t="str">
        <f>IF(Aloitus_Start!$D$1="","",IF(B132="",IF(Aloitus_Start!$D$1="Suomi","Tieto puuttuu :"&amp;B$8,IF(Aloitus_Start!$D$1="Svenska","Information saknas :"&amp;B$8)),""))</f>
        <v/>
      </c>
      <c r="G132" s="55" t="str">
        <f>IF(Aloitus_Start!$D$1="","",IF(C132="",IF(Aloitus_Start!$D$1="Suomi","Tieto puuttuu :"&amp;C$8,IF(Aloitus_Start!$D$1="Svenska","Information saknas :"&amp;C$8)),""))</f>
        <v/>
      </c>
    </row>
    <row r="133" spans="1:7" ht="15" x14ac:dyDescent="0.2">
      <c r="A133" s="68"/>
      <c r="B133" s="67"/>
      <c r="C133" s="67"/>
      <c r="D133" s="55" t="str">
        <f t="shared" si="6"/>
        <v/>
      </c>
      <c r="E133" s="64" t="str">
        <f t="shared" si="7"/>
        <v/>
      </c>
      <c r="F133" s="55" t="str">
        <f>IF(Aloitus_Start!$D$1="","",IF(B133="",IF(Aloitus_Start!$D$1="Suomi","Tieto puuttuu :"&amp;B$8,IF(Aloitus_Start!$D$1="Svenska","Information saknas :"&amp;B$8)),""))</f>
        <v/>
      </c>
      <c r="G133" s="55" t="str">
        <f>IF(Aloitus_Start!$D$1="","",IF(C133="",IF(Aloitus_Start!$D$1="Suomi","Tieto puuttuu :"&amp;C$8,IF(Aloitus_Start!$D$1="Svenska","Information saknas :"&amp;C$8)),""))</f>
        <v/>
      </c>
    </row>
    <row r="134" spans="1:7" ht="15" x14ac:dyDescent="0.2">
      <c r="A134" s="68"/>
      <c r="B134" s="67"/>
      <c r="C134" s="67"/>
      <c r="D134" s="55" t="str">
        <f t="shared" si="6"/>
        <v/>
      </c>
      <c r="E134" s="64" t="str">
        <f t="shared" si="7"/>
        <v/>
      </c>
      <c r="F134" s="55" t="str">
        <f>IF(Aloitus_Start!$D$1="","",IF(B134="",IF(Aloitus_Start!$D$1="Suomi","Tieto puuttuu :"&amp;B$8,IF(Aloitus_Start!$D$1="Svenska","Information saknas :"&amp;B$8)),""))</f>
        <v/>
      </c>
      <c r="G134" s="55" t="str">
        <f>IF(Aloitus_Start!$D$1="","",IF(C134="",IF(Aloitus_Start!$D$1="Suomi","Tieto puuttuu :"&amp;C$8,IF(Aloitus_Start!$D$1="Svenska","Information saknas :"&amp;C$8)),""))</f>
        <v/>
      </c>
    </row>
    <row r="135" spans="1:7" ht="15" x14ac:dyDescent="0.2">
      <c r="A135" s="68"/>
      <c r="B135" s="67"/>
      <c r="C135" s="67"/>
      <c r="D135" s="55" t="str">
        <f t="shared" si="6"/>
        <v/>
      </c>
      <c r="E135" s="64" t="str">
        <f t="shared" si="7"/>
        <v/>
      </c>
      <c r="F135" s="55" t="str">
        <f>IF(Aloitus_Start!$D$1="","",IF(B135="",IF(Aloitus_Start!$D$1="Suomi","Tieto puuttuu :"&amp;B$8,IF(Aloitus_Start!$D$1="Svenska","Information saknas :"&amp;B$8)),""))</f>
        <v/>
      </c>
      <c r="G135" s="55" t="str">
        <f>IF(Aloitus_Start!$D$1="","",IF(C135="",IF(Aloitus_Start!$D$1="Suomi","Tieto puuttuu :"&amp;C$8,IF(Aloitus_Start!$D$1="Svenska","Information saknas :"&amp;C$8)),""))</f>
        <v/>
      </c>
    </row>
    <row r="136" spans="1:7" ht="15" x14ac:dyDescent="0.2">
      <c r="A136" s="68"/>
      <c r="B136" s="67"/>
      <c r="C136" s="67"/>
      <c r="D136" s="55" t="str">
        <f t="shared" si="6"/>
        <v/>
      </c>
      <c r="E136" s="64" t="str">
        <f t="shared" si="7"/>
        <v/>
      </c>
      <c r="F136" s="55" t="str">
        <f>IF(Aloitus_Start!$D$1="","",IF(B136="",IF(Aloitus_Start!$D$1="Suomi","Tieto puuttuu :"&amp;B$8,IF(Aloitus_Start!$D$1="Svenska","Information saknas :"&amp;B$8)),""))</f>
        <v/>
      </c>
      <c r="G136" s="55" t="str">
        <f>IF(Aloitus_Start!$D$1="","",IF(C136="",IF(Aloitus_Start!$D$1="Suomi","Tieto puuttuu :"&amp;C$8,IF(Aloitus_Start!$D$1="Svenska","Information saknas :"&amp;C$8)),""))</f>
        <v/>
      </c>
    </row>
    <row r="137" spans="1:7" ht="15" x14ac:dyDescent="0.2">
      <c r="A137" s="68"/>
      <c r="B137" s="67"/>
      <c r="C137" s="67"/>
      <c r="D137" s="55" t="str">
        <f t="shared" si="6"/>
        <v/>
      </c>
      <c r="E137" s="64" t="str">
        <f t="shared" si="7"/>
        <v/>
      </c>
      <c r="F137" s="55" t="str">
        <f>IF(Aloitus_Start!$D$1="","",IF(B137="",IF(Aloitus_Start!$D$1="Suomi","Tieto puuttuu :"&amp;B$8,IF(Aloitus_Start!$D$1="Svenska","Information saknas :"&amp;B$8)),""))</f>
        <v/>
      </c>
      <c r="G137" s="55" t="str">
        <f>IF(Aloitus_Start!$D$1="","",IF(C137="",IF(Aloitus_Start!$D$1="Suomi","Tieto puuttuu :"&amp;C$8,IF(Aloitus_Start!$D$1="Svenska","Information saknas :"&amp;C$8)),""))</f>
        <v/>
      </c>
    </row>
    <row r="138" spans="1:7" ht="15" x14ac:dyDescent="0.2">
      <c r="A138" s="68"/>
      <c r="B138" s="67"/>
      <c r="C138" s="67"/>
      <c r="D138" s="55" t="str">
        <f t="shared" si="6"/>
        <v/>
      </c>
      <c r="E138" s="64" t="str">
        <f t="shared" si="7"/>
        <v/>
      </c>
      <c r="F138" s="55" t="str">
        <f>IF(Aloitus_Start!$D$1="","",IF(B138="",IF(Aloitus_Start!$D$1="Suomi","Tieto puuttuu :"&amp;B$8,IF(Aloitus_Start!$D$1="Svenska","Information saknas :"&amp;B$8)),""))</f>
        <v/>
      </c>
      <c r="G138" s="55" t="str">
        <f>IF(Aloitus_Start!$D$1="","",IF(C138="",IF(Aloitus_Start!$D$1="Suomi","Tieto puuttuu :"&amp;C$8,IF(Aloitus_Start!$D$1="Svenska","Information saknas :"&amp;C$8)),""))</f>
        <v/>
      </c>
    </row>
    <row r="139" spans="1:7" ht="15" x14ac:dyDescent="0.2">
      <c r="A139" s="68"/>
      <c r="B139" s="67"/>
      <c r="C139" s="67"/>
      <c r="D139" s="55" t="str">
        <f t="shared" si="6"/>
        <v/>
      </c>
      <c r="E139" s="64" t="str">
        <f t="shared" si="7"/>
        <v/>
      </c>
      <c r="F139" s="55" t="str">
        <f>IF(Aloitus_Start!$D$1="","",IF(B139="",IF(Aloitus_Start!$D$1="Suomi","Tieto puuttuu :"&amp;B$8,IF(Aloitus_Start!$D$1="Svenska","Information saknas :"&amp;B$8)),""))</f>
        <v/>
      </c>
      <c r="G139" s="55" t="str">
        <f>IF(Aloitus_Start!$D$1="","",IF(C139="",IF(Aloitus_Start!$D$1="Suomi","Tieto puuttuu :"&amp;C$8,IF(Aloitus_Start!$D$1="Svenska","Information saknas :"&amp;C$8)),""))</f>
        <v/>
      </c>
    </row>
    <row r="140" spans="1:7" ht="15" x14ac:dyDescent="0.2">
      <c r="A140" s="68"/>
      <c r="B140" s="67"/>
      <c r="C140" s="67"/>
      <c r="D140" s="55" t="str">
        <f t="shared" si="6"/>
        <v/>
      </c>
      <c r="E140" s="64" t="str">
        <f t="shared" si="7"/>
        <v/>
      </c>
      <c r="F140" s="55" t="str">
        <f>IF(Aloitus_Start!$D$1="","",IF(B140="",IF(Aloitus_Start!$D$1="Suomi","Tieto puuttuu :"&amp;B$8,IF(Aloitus_Start!$D$1="Svenska","Information saknas :"&amp;B$8)),""))</f>
        <v/>
      </c>
      <c r="G140" s="55" t="str">
        <f>IF(Aloitus_Start!$D$1="","",IF(C140="",IF(Aloitus_Start!$D$1="Suomi","Tieto puuttuu :"&amp;C$8,IF(Aloitus_Start!$D$1="Svenska","Information saknas :"&amp;C$8)),""))</f>
        <v/>
      </c>
    </row>
    <row r="141" spans="1:7" ht="15" x14ac:dyDescent="0.2">
      <c r="A141" s="68"/>
      <c r="B141" s="67"/>
      <c r="C141" s="67"/>
      <c r="D141" s="55" t="str">
        <f t="shared" si="6"/>
        <v/>
      </c>
      <c r="E141" s="64" t="str">
        <f t="shared" si="7"/>
        <v/>
      </c>
      <c r="F141" s="55" t="str">
        <f>IF(Aloitus_Start!$D$1="","",IF(B141="",IF(Aloitus_Start!$D$1="Suomi","Tieto puuttuu :"&amp;B$8,IF(Aloitus_Start!$D$1="Svenska","Information saknas :"&amp;B$8)),""))</f>
        <v/>
      </c>
      <c r="G141" s="55" t="str">
        <f>IF(Aloitus_Start!$D$1="","",IF(C141="",IF(Aloitus_Start!$D$1="Suomi","Tieto puuttuu :"&amp;C$8,IF(Aloitus_Start!$D$1="Svenska","Information saknas :"&amp;C$8)),""))</f>
        <v/>
      </c>
    </row>
    <row r="142" spans="1:7" ht="15" x14ac:dyDescent="0.2">
      <c r="A142" s="68"/>
      <c r="B142" s="67"/>
      <c r="C142" s="67"/>
      <c r="D142" s="55" t="str">
        <f t="shared" si="6"/>
        <v/>
      </c>
      <c r="E142" s="64" t="str">
        <f t="shared" si="7"/>
        <v/>
      </c>
      <c r="F142" s="55" t="str">
        <f>IF(Aloitus_Start!$D$1="","",IF(B142="",IF(Aloitus_Start!$D$1="Suomi","Tieto puuttuu :"&amp;B$8,IF(Aloitus_Start!$D$1="Svenska","Information saknas :"&amp;B$8)),""))</f>
        <v/>
      </c>
      <c r="G142" s="55" t="str">
        <f>IF(Aloitus_Start!$D$1="","",IF(C142="",IF(Aloitus_Start!$D$1="Suomi","Tieto puuttuu :"&amp;C$8,IF(Aloitus_Start!$D$1="Svenska","Information saknas :"&amp;C$8)),""))</f>
        <v/>
      </c>
    </row>
    <row r="143" spans="1:7" ht="15" x14ac:dyDescent="0.2">
      <c r="A143" s="68"/>
      <c r="B143" s="67"/>
      <c r="C143" s="67"/>
      <c r="D143" s="55" t="str">
        <f t="shared" si="6"/>
        <v/>
      </c>
      <c r="E143" s="64" t="str">
        <f t="shared" si="7"/>
        <v/>
      </c>
      <c r="F143" s="55" t="str">
        <f>IF(Aloitus_Start!$D$1="","",IF(B143="",IF(Aloitus_Start!$D$1="Suomi","Tieto puuttuu :"&amp;B$8,IF(Aloitus_Start!$D$1="Svenska","Information saknas :"&amp;B$8)),""))</f>
        <v/>
      </c>
      <c r="G143" s="55" t="str">
        <f>IF(Aloitus_Start!$D$1="","",IF(C143="",IF(Aloitus_Start!$D$1="Suomi","Tieto puuttuu :"&amp;C$8,IF(Aloitus_Start!$D$1="Svenska","Information saknas :"&amp;C$8)),""))</f>
        <v/>
      </c>
    </row>
    <row r="144" spans="1:7" ht="15" x14ac:dyDescent="0.2">
      <c r="A144" s="68"/>
      <c r="B144" s="67"/>
      <c r="C144" s="67"/>
      <c r="D144" s="55" t="str">
        <f t="shared" si="6"/>
        <v/>
      </c>
      <c r="E144" s="64" t="str">
        <f t="shared" si="7"/>
        <v/>
      </c>
      <c r="F144" s="55" t="str">
        <f>IF(Aloitus_Start!$D$1="","",IF(B144="",IF(Aloitus_Start!$D$1="Suomi","Tieto puuttuu :"&amp;B$8,IF(Aloitus_Start!$D$1="Svenska","Information saknas :"&amp;B$8)),""))</f>
        <v/>
      </c>
      <c r="G144" s="55" t="str">
        <f>IF(Aloitus_Start!$D$1="","",IF(C144="",IF(Aloitus_Start!$D$1="Suomi","Tieto puuttuu :"&amp;C$8,IF(Aloitus_Start!$D$1="Svenska","Information saknas :"&amp;C$8)),""))</f>
        <v/>
      </c>
    </row>
    <row r="145" spans="1:7" ht="15" x14ac:dyDescent="0.2">
      <c r="A145" s="68"/>
      <c r="B145" s="67"/>
      <c r="C145" s="67"/>
      <c r="D145" s="55" t="str">
        <f t="shared" si="6"/>
        <v/>
      </c>
      <c r="E145" s="64" t="str">
        <f t="shared" si="7"/>
        <v/>
      </c>
      <c r="F145" s="55" t="str">
        <f>IF(Aloitus_Start!$D$1="","",IF(B145="",IF(Aloitus_Start!$D$1="Suomi","Tieto puuttuu :"&amp;B$8,IF(Aloitus_Start!$D$1="Svenska","Information saknas :"&amp;B$8)),""))</f>
        <v/>
      </c>
      <c r="G145" s="55" t="str">
        <f>IF(Aloitus_Start!$D$1="","",IF(C145="",IF(Aloitus_Start!$D$1="Suomi","Tieto puuttuu :"&amp;C$8,IF(Aloitus_Start!$D$1="Svenska","Information saknas :"&amp;C$8)),""))</f>
        <v/>
      </c>
    </row>
    <row r="146" spans="1:7" ht="15" x14ac:dyDescent="0.2">
      <c r="A146" s="68"/>
      <c r="B146" s="67"/>
      <c r="C146" s="67"/>
      <c r="D146" s="55" t="str">
        <f t="shared" si="6"/>
        <v/>
      </c>
      <c r="E146" s="64" t="str">
        <f t="shared" si="7"/>
        <v/>
      </c>
      <c r="F146" s="55" t="str">
        <f>IF(Aloitus_Start!$D$1="","",IF(B146="",IF(Aloitus_Start!$D$1="Suomi","Tieto puuttuu :"&amp;B$8,IF(Aloitus_Start!$D$1="Svenska","Information saknas :"&amp;B$8)),""))</f>
        <v/>
      </c>
      <c r="G146" s="55" t="str">
        <f>IF(Aloitus_Start!$D$1="","",IF(C146="",IF(Aloitus_Start!$D$1="Suomi","Tieto puuttuu :"&amp;C$8,IF(Aloitus_Start!$D$1="Svenska","Information saknas :"&amp;C$8)),""))</f>
        <v/>
      </c>
    </row>
    <row r="147" spans="1:7" ht="15" x14ac:dyDescent="0.2">
      <c r="A147" s="68"/>
      <c r="B147" s="67"/>
      <c r="C147" s="67"/>
      <c r="D147" s="55" t="str">
        <f t="shared" si="6"/>
        <v/>
      </c>
      <c r="E147" s="64" t="str">
        <f t="shared" si="7"/>
        <v/>
      </c>
      <c r="F147" s="55" t="str">
        <f>IF(Aloitus_Start!$D$1="","",IF(B147="",IF(Aloitus_Start!$D$1="Suomi","Tieto puuttuu :"&amp;B$8,IF(Aloitus_Start!$D$1="Svenska","Information saknas :"&amp;B$8)),""))</f>
        <v/>
      </c>
      <c r="G147" s="55" t="str">
        <f>IF(Aloitus_Start!$D$1="","",IF(C147="",IF(Aloitus_Start!$D$1="Suomi","Tieto puuttuu :"&amp;C$8,IF(Aloitus_Start!$D$1="Svenska","Information saknas :"&amp;C$8)),""))</f>
        <v/>
      </c>
    </row>
    <row r="148" spans="1:7" ht="15" x14ac:dyDescent="0.2">
      <c r="A148" s="68"/>
      <c r="B148" s="67"/>
      <c r="C148" s="67"/>
      <c r="D148" s="55" t="str">
        <f t="shared" si="6"/>
        <v/>
      </c>
      <c r="E148" s="64" t="str">
        <f t="shared" si="7"/>
        <v/>
      </c>
      <c r="F148" s="55" t="str">
        <f>IF(Aloitus_Start!$D$1="","",IF(B148="",IF(Aloitus_Start!$D$1="Suomi","Tieto puuttuu :"&amp;B$8,IF(Aloitus_Start!$D$1="Svenska","Information saknas :"&amp;B$8)),""))</f>
        <v/>
      </c>
      <c r="G148" s="55" t="str">
        <f>IF(Aloitus_Start!$D$1="","",IF(C148="",IF(Aloitus_Start!$D$1="Suomi","Tieto puuttuu :"&amp;C$8,IF(Aloitus_Start!$D$1="Svenska","Information saknas :"&amp;C$8)),""))</f>
        <v/>
      </c>
    </row>
    <row r="149" spans="1:7" ht="15" x14ac:dyDescent="0.2">
      <c r="A149" s="68"/>
      <c r="B149" s="67"/>
      <c r="C149" s="67"/>
      <c r="D149" s="55" t="str">
        <f t="shared" si="6"/>
        <v/>
      </c>
      <c r="E149" s="64" t="str">
        <f t="shared" si="7"/>
        <v/>
      </c>
      <c r="F149" s="55" t="str">
        <f>IF(Aloitus_Start!$D$1="","",IF(B149="",IF(Aloitus_Start!$D$1="Suomi","Tieto puuttuu :"&amp;B$8,IF(Aloitus_Start!$D$1="Svenska","Information saknas :"&amp;B$8)),""))</f>
        <v/>
      </c>
      <c r="G149" s="55" t="str">
        <f>IF(Aloitus_Start!$D$1="","",IF(C149="",IF(Aloitus_Start!$D$1="Suomi","Tieto puuttuu :"&amp;C$8,IF(Aloitus_Start!$D$1="Svenska","Information saknas :"&amp;C$8)),""))</f>
        <v/>
      </c>
    </row>
    <row r="150" spans="1:7" ht="15" x14ac:dyDescent="0.2">
      <c r="A150" s="68"/>
      <c r="B150" s="67"/>
      <c r="C150" s="67"/>
      <c r="D150" s="55" t="str">
        <f t="shared" si="6"/>
        <v/>
      </c>
      <c r="E150" s="64" t="str">
        <f t="shared" si="7"/>
        <v/>
      </c>
      <c r="F150" s="55" t="str">
        <f>IF(Aloitus_Start!$D$1="","",IF(B150="",IF(Aloitus_Start!$D$1="Suomi","Tieto puuttuu :"&amp;B$8,IF(Aloitus_Start!$D$1="Svenska","Information saknas :"&amp;B$8)),""))</f>
        <v/>
      </c>
      <c r="G150" s="55" t="str">
        <f>IF(Aloitus_Start!$D$1="","",IF(C150="",IF(Aloitus_Start!$D$1="Suomi","Tieto puuttuu :"&amp;C$8,IF(Aloitus_Start!$D$1="Svenska","Information saknas :"&amp;C$8)),""))</f>
        <v/>
      </c>
    </row>
    <row r="151" spans="1:7" ht="15" x14ac:dyDescent="0.2">
      <c r="A151" s="68"/>
      <c r="B151" s="67"/>
      <c r="C151" s="67"/>
      <c r="D151" s="55" t="str">
        <f t="shared" si="6"/>
        <v/>
      </c>
      <c r="E151" s="64" t="str">
        <f t="shared" si="7"/>
        <v/>
      </c>
      <c r="F151" s="55" t="str">
        <f>IF(Aloitus_Start!$D$1="","",IF(B151="",IF(Aloitus_Start!$D$1="Suomi","Tieto puuttuu :"&amp;B$8,IF(Aloitus_Start!$D$1="Svenska","Information saknas :"&amp;B$8)),""))</f>
        <v/>
      </c>
      <c r="G151" s="55" t="str">
        <f>IF(Aloitus_Start!$D$1="","",IF(C151="",IF(Aloitus_Start!$D$1="Suomi","Tieto puuttuu :"&amp;C$8,IF(Aloitus_Start!$D$1="Svenska","Information saknas :"&amp;C$8)),""))</f>
        <v/>
      </c>
    </row>
    <row r="152" spans="1:7" ht="15" x14ac:dyDescent="0.2">
      <c r="A152" s="68"/>
      <c r="B152" s="67"/>
      <c r="C152" s="67"/>
      <c r="D152" s="55" t="str">
        <f t="shared" si="6"/>
        <v/>
      </c>
      <c r="E152" s="64" t="str">
        <f t="shared" si="7"/>
        <v/>
      </c>
      <c r="F152" s="55" t="str">
        <f>IF(Aloitus_Start!$D$1="","",IF(B152="",IF(Aloitus_Start!$D$1="Suomi","Tieto puuttuu :"&amp;B$8,IF(Aloitus_Start!$D$1="Svenska","Information saknas :"&amp;B$8)),""))</f>
        <v/>
      </c>
      <c r="G152" s="55" t="str">
        <f>IF(Aloitus_Start!$D$1="","",IF(C152="",IF(Aloitus_Start!$D$1="Suomi","Tieto puuttuu :"&amp;C$8,IF(Aloitus_Start!$D$1="Svenska","Information saknas :"&amp;C$8)),""))</f>
        <v/>
      </c>
    </row>
    <row r="153" spans="1:7" ht="15" x14ac:dyDescent="0.2">
      <c r="A153" s="68"/>
      <c r="B153" s="67"/>
      <c r="C153" s="67"/>
      <c r="D153" s="55" t="str">
        <f t="shared" ref="D153:D216" si="8">IF(B153="","",C153-B153)</f>
        <v/>
      </c>
      <c r="E153" s="64" t="str">
        <f t="shared" ref="E153:E216" si="9">IF(B153="","",IF(B153=0,"",IF(B153="","",(C153/B153)-1)))</f>
        <v/>
      </c>
      <c r="F153" s="55" t="str">
        <f>IF(Aloitus_Start!$D$1="","",IF(B153="",IF(Aloitus_Start!$D$1="Suomi","Tieto puuttuu :"&amp;B$8,IF(Aloitus_Start!$D$1="Svenska","Information saknas :"&amp;B$8)),""))</f>
        <v/>
      </c>
      <c r="G153" s="55" t="str">
        <f>IF(Aloitus_Start!$D$1="","",IF(C153="",IF(Aloitus_Start!$D$1="Suomi","Tieto puuttuu :"&amp;C$8,IF(Aloitus_Start!$D$1="Svenska","Information saknas :"&amp;C$8)),""))</f>
        <v/>
      </c>
    </row>
    <row r="154" spans="1:7" ht="15" x14ac:dyDescent="0.2">
      <c r="A154" s="68"/>
      <c r="B154" s="67"/>
      <c r="C154" s="67"/>
      <c r="D154" s="55" t="str">
        <f t="shared" si="8"/>
        <v/>
      </c>
      <c r="E154" s="64" t="str">
        <f t="shared" si="9"/>
        <v/>
      </c>
      <c r="F154" s="55" t="str">
        <f>IF(Aloitus_Start!$D$1="","",IF(B154="",IF(Aloitus_Start!$D$1="Suomi","Tieto puuttuu :"&amp;B$8,IF(Aloitus_Start!$D$1="Svenska","Information saknas :"&amp;B$8)),""))</f>
        <v/>
      </c>
      <c r="G154" s="55" t="str">
        <f>IF(Aloitus_Start!$D$1="","",IF(C154="",IF(Aloitus_Start!$D$1="Suomi","Tieto puuttuu :"&amp;C$8,IF(Aloitus_Start!$D$1="Svenska","Information saknas :"&amp;C$8)),""))</f>
        <v/>
      </c>
    </row>
    <row r="155" spans="1:7" ht="15" x14ac:dyDescent="0.2">
      <c r="A155" s="68"/>
      <c r="B155" s="67"/>
      <c r="C155" s="67"/>
      <c r="D155" s="55" t="str">
        <f t="shared" si="8"/>
        <v/>
      </c>
      <c r="E155" s="64" t="str">
        <f t="shared" si="9"/>
        <v/>
      </c>
      <c r="F155" s="55" t="str">
        <f>IF(Aloitus_Start!$D$1="","",IF(B155="",IF(Aloitus_Start!$D$1="Suomi","Tieto puuttuu :"&amp;B$8,IF(Aloitus_Start!$D$1="Svenska","Information saknas :"&amp;B$8)),""))</f>
        <v/>
      </c>
      <c r="G155" s="55" t="str">
        <f>IF(Aloitus_Start!$D$1="","",IF(C155="",IF(Aloitus_Start!$D$1="Suomi","Tieto puuttuu :"&amp;C$8,IF(Aloitus_Start!$D$1="Svenska","Information saknas :"&amp;C$8)),""))</f>
        <v/>
      </c>
    </row>
    <row r="156" spans="1:7" ht="15" x14ac:dyDescent="0.2">
      <c r="A156" s="68"/>
      <c r="B156" s="67"/>
      <c r="C156" s="67"/>
      <c r="D156" s="55" t="str">
        <f t="shared" si="8"/>
        <v/>
      </c>
      <c r="E156" s="64" t="str">
        <f t="shared" si="9"/>
        <v/>
      </c>
      <c r="F156" s="55" t="str">
        <f>IF(Aloitus_Start!$D$1="","",IF(B156="",IF(Aloitus_Start!$D$1="Suomi","Tieto puuttuu :"&amp;B$8,IF(Aloitus_Start!$D$1="Svenska","Information saknas :"&amp;B$8)),""))</f>
        <v/>
      </c>
      <c r="G156" s="55" t="str">
        <f>IF(Aloitus_Start!$D$1="","",IF(C156="",IF(Aloitus_Start!$D$1="Suomi","Tieto puuttuu :"&amp;C$8,IF(Aloitus_Start!$D$1="Svenska","Information saknas :"&amp;C$8)),""))</f>
        <v/>
      </c>
    </row>
    <row r="157" spans="1:7" ht="15" x14ac:dyDescent="0.2">
      <c r="A157" s="68"/>
      <c r="B157" s="67"/>
      <c r="C157" s="67"/>
      <c r="D157" s="55" t="str">
        <f t="shared" si="8"/>
        <v/>
      </c>
      <c r="E157" s="64" t="str">
        <f t="shared" si="9"/>
        <v/>
      </c>
      <c r="F157" s="55" t="str">
        <f>IF(Aloitus_Start!$D$1="","",IF(B157="",IF(Aloitus_Start!$D$1="Suomi","Tieto puuttuu :"&amp;B$8,IF(Aloitus_Start!$D$1="Svenska","Information saknas :"&amp;B$8)),""))</f>
        <v/>
      </c>
      <c r="G157" s="55" t="str">
        <f>IF(Aloitus_Start!$D$1="","",IF(C157="",IF(Aloitus_Start!$D$1="Suomi","Tieto puuttuu :"&amp;C$8,IF(Aloitus_Start!$D$1="Svenska","Information saknas :"&amp;C$8)),""))</f>
        <v/>
      </c>
    </row>
    <row r="158" spans="1:7" ht="15" x14ac:dyDescent="0.2">
      <c r="A158" s="68"/>
      <c r="B158" s="67"/>
      <c r="C158" s="67"/>
      <c r="D158" s="55" t="str">
        <f t="shared" si="8"/>
        <v/>
      </c>
      <c r="E158" s="64" t="str">
        <f t="shared" si="9"/>
        <v/>
      </c>
      <c r="F158" s="55" t="str">
        <f>IF(Aloitus_Start!$D$1="","",IF(B158="",IF(Aloitus_Start!$D$1="Suomi","Tieto puuttuu :"&amp;B$8,IF(Aloitus_Start!$D$1="Svenska","Information saknas :"&amp;B$8)),""))</f>
        <v/>
      </c>
      <c r="G158" s="55" t="str">
        <f>IF(Aloitus_Start!$D$1="","",IF(C158="",IF(Aloitus_Start!$D$1="Suomi","Tieto puuttuu :"&amp;C$8,IF(Aloitus_Start!$D$1="Svenska","Information saknas :"&amp;C$8)),""))</f>
        <v/>
      </c>
    </row>
    <row r="159" spans="1:7" ht="15" x14ac:dyDescent="0.2">
      <c r="A159" s="68"/>
      <c r="B159" s="67"/>
      <c r="C159" s="67"/>
      <c r="D159" s="55" t="str">
        <f t="shared" si="8"/>
        <v/>
      </c>
      <c r="E159" s="64" t="str">
        <f t="shared" si="9"/>
        <v/>
      </c>
      <c r="F159" s="55" t="str">
        <f>IF(Aloitus_Start!$D$1="","",IF(B159="",IF(Aloitus_Start!$D$1="Suomi","Tieto puuttuu :"&amp;B$8,IF(Aloitus_Start!$D$1="Svenska","Information saknas :"&amp;B$8)),""))</f>
        <v/>
      </c>
      <c r="G159" s="55" t="str">
        <f>IF(Aloitus_Start!$D$1="","",IF(C159="",IF(Aloitus_Start!$D$1="Suomi","Tieto puuttuu :"&amp;C$8,IF(Aloitus_Start!$D$1="Svenska","Information saknas :"&amp;C$8)),""))</f>
        <v/>
      </c>
    </row>
    <row r="160" spans="1:7" ht="15" x14ac:dyDescent="0.2">
      <c r="A160" s="68"/>
      <c r="B160" s="67"/>
      <c r="C160" s="67"/>
      <c r="D160" s="55" t="str">
        <f t="shared" si="8"/>
        <v/>
      </c>
      <c r="E160" s="64" t="str">
        <f t="shared" si="9"/>
        <v/>
      </c>
      <c r="F160" s="55" t="str">
        <f>IF(Aloitus_Start!$D$1="","",IF(B160="",IF(Aloitus_Start!$D$1="Suomi","Tieto puuttuu :"&amp;B$8,IF(Aloitus_Start!$D$1="Svenska","Information saknas :"&amp;B$8)),""))</f>
        <v/>
      </c>
      <c r="G160" s="55" t="str">
        <f>IF(Aloitus_Start!$D$1="","",IF(C160="",IF(Aloitus_Start!$D$1="Suomi","Tieto puuttuu :"&amp;C$8,IF(Aloitus_Start!$D$1="Svenska","Information saknas :"&amp;C$8)),""))</f>
        <v/>
      </c>
    </row>
    <row r="161" spans="1:7" ht="15" x14ac:dyDescent="0.2">
      <c r="A161" s="68"/>
      <c r="B161" s="67"/>
      <c r="C161" s="67"/>
      <c r="D161" s="55" t="str">
        <f t="shared" si="8"/>
        <v/>
      </c>
      <c r="E161" s="64" t="str">
        <f t="shared" si="9"/>
        <v/>
      </c>
      <c r="F161" s="55" t="str">
        <f>IF(Aloitus_Start!$D$1="","",IF(B161="",IF(Aloitus_Start!$D$1="Suomi","Tieto puuttuu :"&amp;B$8,IF(Aloitus_Start!$D$1="Svenska","Information saknas :"&amp;B$8)),""))</f>
        <v/>
      </c>
      <c r="G161" s="55" t="str">
        <f>IF(Aloitus_Start!$D$1="","",IF(C161="",IF(Aloitus_Start!$D$1="Suomi","Tieto puuttuu :"&amp;C$8,IF(Aloitus_Start!$D$1="Svenska","Information saknas :"&amp;C$8)),""))</f>
        <v/>
      </c>
    </row>
    <row r="162" spans="1:7" ht="15" x14ac:dyDescent="0.2">
      <c r="A162" s="68"/>
      <c r="B162" s="67"/>
      <c r="C162" s="67"/>
      <c r="D162" s="55" t="str">
        <f t="shared" si="8"/>
        <v/>
      </c>
      <c r="E162" s="64" t="str">
        <f t="shared" si="9"/>
        <v/>
      </c>
      <c r="F162" s="55" t="str">
        <f>IF(Aloitus_Start!$D$1="","",IF(B162="",IF(Aloitus_Start!$D$1="Suomi","Tieto puuttuu :"&amp;B$8,IF(Aloitus_Start!$D$1="Svenska","Information saknas :"&amp;B$8)),""))</f>
        <v/>
      </c>
      <c r="G162" s="55" t="str">
        <f>IF(Aloitus_Start!$D$1="","",IF(C162="",IF(Aloitus_Start!$D$1="Suomi","Tieto puuttuu :"&amp;C$8,IF(Aloitus_Start!$D$1="Svenska","Information saknas :"&amp;C$8)),""))</f>
        <v/>
      </c>
    </row>
    <row r="163" spans="1:7" ht="15" x14ac:dyDescent="0.2">
      <c r="A163" s="68"/>
      <c r="B163" s="67"/>
      <c r="C163" s="67"/>
      <c r="D163" s="55" t="str">
        <f t="shared" si="8"/>
        <v/>
      </c>
      <c r="E163" s="64" t="str">
        <f t="shared" si="9"/>
        <v/>
      </c>
      <c r="F163" s="55" t="str">
        <f>IF(Aloitus_Start!$D$1="","",IF(B163="",IF(Aloitus_Start!$D$1="Suomi","Tieto puuttuu :"&amp;B$8,IF(Aloitus_Start!$D$1="Svenska","Information saknas :"&amp;B$8)),""))</f>
        <v/>
      </c>
      <c r="G163" s="55" t="str">
        <f>IF(Aloitus_Start!$D$1="","",IF(C163="",IF(Aloitus_Start!$D$1="Suomi","Tieto puuttuu :"&amp;C$8,IF(Aloitus_Start!$D$1="Svenska","Information saknas :"&amp;C$8)),""))</f>
        <v/>
      </c>
    </row>
    <row r="164" spans="1:7" ht="15" x14ac:dyDescent="0.2">
      <c r="A164" s="68"/>
      <c r="B164" s="67"/>
      <c r="C164" s="67"/>
      <c r="D164" s="55" t="str">
        <f t="shared" si="8"/>
        <v/>
      </c>
      <c r="E164" s="64" t="str">
        <f t="shared" si="9"/>
        <v/>
      </c>
      <c r="F164" s="55" t="str">
        <f>IF(Aloitus_Start!$D$1="","",IF(B164="",IF(Aloitus_Start!$D$1="Suomi","Tieto puuttuu :"&amp;B$8,IF(Aloitus_Start!$D$1="Svenska","Information saknas :"&amp;B$8)),""))</f>
        <v/>
      </c>
      <c r="G164" s="55" t="str">
        <f>IF(Aloitus_Start!$D$1="","",IF(C164="",IF(Aloitus_Start!$D$1="Suomi","Tieto puuttuu :"&amp;C$8,IF(Aloitus_Start!$D$1="Svenska","Information saknas :"&amp;C$8)),""))</f>
        <v/>
      </c>
    </row>
    <row r="165" spans="1:7" ht="15" x14ac:dyDescent="0.2">
      <c r="A165" s="68"/>
      <c r="B165" s="67"/>
      <c r="C165" s="67"/>
      <c r="D165" s="55" t="str">
        <f t="shared" si="8"/>
        <v/>
      </c>
      <c r="E165" s="64" t="str">
        <f t="shared" si="9"/>
        <v/>
      </c>
      <c r="F165" s="55" t="str">
        <f>IF(Aloitus_Start!$D$1="","",IF(B165="",IF(Aloitus_Start!$D$1="Suomi","Tieto puuttuu :"&amp;B$8,IF(Aloitus_Start!$D$1="Svenska","Information saknas :"&amp;B$8)),""))</f>
        <v/>
      </c>
      <c r="G165" s="55" t="str">
        <f>IF(Aloitus_Start!$D$1="","",IF(C165="",IF(Aloitus_Start!$D$1="Suomi","Tieto puuttuu :"&amp;C$8,IF(Aloitus_Start!$D$1="Svenska","Information saknas :"&amp;C$8)),""))</f>
        <v/>
      </c>
    </row>
    <row r="166" spans="1:7" ht="15" x14ac:dyDescent="0.2">
      <c r="A166" s="68"/>
      <c r="B166" s="67"/>
      <c r="C166" s="67"/>
      <c r="D166" s="55" t="str">
        <f t="shared" si="8"/>
        <v/>
      </c>
      <c r="E166" s="64" t="str">
        <f t="shared" si="9"/>
        <v/>
      </c>
      <c r="F166" s="55" t="str">
        <f>IF(Aloitus_Start!$D$1="","",IF(B166="",IF(Aloitus_Start!$D$1="Suomi","Tieto puuttuu :"&amp;B$8,IF(Aloitus_Start!$D$1="Svenska","Information saknas :"&amp;B$8)),""))</f>
        <v/>
      </c>
      <c r="G166" s="55" t="str">
        <f>IF(Aloitus_Start!$D$1="","",IF(C166="",IF(Aloitus_Start!$D$1="Suomi","Tieto puuttuu :"&amp;C$8,IF(Aloitus_Start!$D$1="Svenska","Information saknas :"&amp;C$8)),""))</f>
        <v/>
      </c>
    </row>
    <row r="167" spans="1:7" ht="15" x14ac:dyDescent="0.2">
      <c r="A167" s="68"/>
      <c r="B167" s="67"/>
      <c r="C167" s="67"/>
      <c r="D167" s="55" t="str">
        <f t="shared" si="8"/>
        <v/>
      </c>
      <c r="E167" s="64" t="str">
        <f t="shared" si="9"/>
        <v/>
      </c>
      <c r="F167" s="55" t="str">
        <f>IF(Aloitus_Start!$D$1="","",IF(B167="",IF(Aloitus_Start!$D$1="Suomi","Tieto puuttuu :"&amp;B$8,IF(Aloitus_Start!$D$1="Svenska","Information saknas :"&amp;B$8)),""))</f>
        <v/>
      </c>
      <c r="G167" s="55" t="str">
        <f>IF(Aloitus_Start!$D$1="","",IF(C167="",IF(Aloitus_Start!$D$1="Suomi","Tieto puuttuu :"&amp;C$8,IF(Aloitus_Start!$D$1="Svenska","Information saknas :"&amp;C$8)),""))</f>
        <v/>
      </c>
    </row>
    <row r="168" spans="1:7" ht="15" x14ac:dyDescent="0.2">
      <c r="A168" s="68"/>
      <c r="B168" s="67"/>
      <c r="C168" s="67"/>
      <c r="D168" s="55" t="str">
        <f t="shared" si="8"/>
        <v/>
      </c>
      <c r="E168" s="64" t="str">
        <f t="shared" si="9"/>
        <v/>
      </c>
      <c r="F168" s="55" t="str">
        <f>IF(Aloitus_Start!$D$1="","",IF(B168="",IF(Aloitus_Start!$D$1="Suomi","Tieto puuttuu :"&amp;B$8,IF(Aloitus_Start!$D$1="Svenska","Information saknas :"&amp;B$8)),""))</f>
        <v/>
      </c>
      <c r="G168" s="55" t="str">
        <f>IF(Aloitus_Start!$D$1="","",IF(C168="",IF(Aloitus_Start!$D$1="Suomi","Tieto puuttuu :"&amp;C$8,IF(Aloitus_Start!$D$1="Svenska","Information saknas :"&amp;C$8)),""))</f>
        <v/>
      </c>
    </row>
    <row r="169" spans="1:7" ht="15" x14ac:dyDescent="0.2">
      <c r="A169" s="68"/>
      <c r="B169" s="67"/>
      <c r="C169" s="67"/>
      <c r="D169" s="55" t="str">
        <f t="shared" si="8"/>
        <v/>
      </c>
      <c r="E169" s="64" t="str">
        <f t="shared" si="9"/>
        <v/>
      </c>
      <c r="F169" s="55" t="str">
        <f>IF(Aloitus_Start!$D$1="","",IF(B169="",IF(Aloitus_Start!$D$1="Suomi","Tieto puuttuu :"&amp;B$8,IF(Aloitus_Start!$D$1="Svenska","Information saknas :"&amp;B$8)),""))</f>
        <v/>
      </c>
      <c r="G169" s="55" t="str">
        <f>IF(Aloitus_Start!$D$1="","",IF(C169="",IF(Aloitus_Start!$D$1="Suomi","Tieto puuttuu :"&amp;C$8,IF(Aloitus_Start!$D$1="Svenska","Information saknas :"&amp;C$8)),""))</f>
        <v/>
      </c>
    </row>
    <row r="170" spans="1:7" ht="15" x14ac:dyDescent="0.2">
      <c r="A170" s="68"/>
      <c r="B170" s="67"/>
      <c r="C170" s="67"/>
      <c r="D170" s="55" t="str">
        <f t="shared" si="8"/>
        <v/>
      </c>
      <c r="E170" s="64" t="str">
        <f t="shared" si="9"/>
        <v/>
      </c>
      <c r="F170" s="55" t="str">
        <f>IF(Aloitus_Start!$D$1="","",IF(B170="",IF(Aloitus_Start!$D$1="Suomi","Tieto puuttuu :"&amp;B$8,IF(Aloitus_Start!$D$1="Svenska","Information saknas :"&amp;B$8)),""))</f>
        <v/>
      </c>
      <c r="G170" s="55" t="str">
        <f>IF(Aloitus_Start!$D$1="","",IF(C170="",IF(Aloitus_Start!$D$1="Suomi","Tieto puuttuu :"&amp;C$8,IF(Aloitus_Start!$D$1="Svenska","Information saknas :"&amp;C$8)),""))</f>
        <v/>
      </c>
    </row>
    <row r="171" spans="1:7" ht="15" x14ac:dyDescent="0.2">
      <c r="A171" s="68"/>
      <c r="B171" s="67"/>
      <c r="C171" s="67"/>
      <c r="D171" s="55" t="str">
        <f t="shared" si="8"/>
        <v/>
      </c>
      <c r="E171" s="64" t="str">
        <f t="shared" si="9"/>
        <v/>
      </c>
      <c r="F171" s="55" t="str">
        <f>IF(Aloitus_Start!$D$1="","",IF(B171="",IF(Aloitus_Start!$D$1="Suomi","Tieto puuttuu :"&amp;B$8,IF(Aloitus_Start!$D$1="Svenska","Information saknas :"&amp;B$8)),""))</f>
        <v/>
      </c>
      <c r="G171" s="55" t="str">
        <f>IF(Aloitus_Start!$D$1="","",IF(C171="",IF(Aloitus_Start!$D$1="Suomi","Tieto puuttuu :"&amp;C$8,IF(Aloitus_Start!$D$1="Svenska","Information saknas :"&amp;C$8)),""))</f>
        <v/>
      </c>
    </row>
    <row r="172" spans="1:7" ht="15" x14ac:dyDescent="0.2">
      <c r="A172" s="68"/>
      <c r="B172" s="67"/>
      <c r="C172" s="67"/>
      <c r="D172" s="55" t="str">
        <f t="shared" si="8"/>
        <v/>
      </c>
      <c r="E172" s="64" t="str">
        <f t="shared" si="9"/>
        <v/>
      </c>
      <c r="F172" s="55" t="str">
        <f>IF(Aloitus_Start!$D$1="","",IF(B172="",IF(Aloitus_Start!$D$1="Suomi","Tieto puuttuu :"&amp;B$8,IF(Aloitus_Start!$D$1="Svenska","Information saknas :"&amp;B$8)),""))</f>
        <v/>
      </c>
      <c r="G172" s="55" t="str">
        <f>IF(Aloitus_Start!$D$1="","",IF(C172="",IF(Aloitus_Start!$D$1="Suomi","Tieto puuttuu :"&amp;C$8,IF(Aloitus_Start!$D$1="Svenska","Information saknas :"&amp;C$8)),""))</f>
        <v/>
      </c>
    </row>
    <row r="173" spans="1:7" ht="15" x14ac:dyDescent="0.2">
      <c r="A173" s="68"/>
      <c r="B173" s="67"/>
      <c r="C173" s="67"/>
      <c r="D173" s="55" t="str">
        <f t="shared" si="8"/>
        <v/>
      </c>
      <c r="E173" s="64" t="str">
        <f t="shared" si="9"/>
        <v/>
      </c>
      <c r="F173" s="55" t="str">
        <f>IF(Aloitus_Start!$D$1="","",IF(B173="",IF(Aloitus_Start!$D$1="Suomi","Tieto puuttuu :"&amp;B$8,IF(Aloitus_Start!$D$1="Svenska","Information saknas :"&amp;B$8)),""))</f>
        <v/>
      </c>
      <c r="G173" s="55" t="str">
        <f>IF(Aloitus_Start!$D$1="","",IF(C173="",IF(Aloitus_Start!$D$1="Suomi","Tieto puuttuu :"&amp;C$8,IF(Aloitus_Start!$D$1="Svenska","Information saknas :"&amp;C$8)),""))</f>
        <v/>
      </c>
    </row>
    <row r="174" spans="1:7" ht="15" x14ac:dyDescent="0.2">
      <c r="A174" s="68"/>
      <c r="B174" s="67"/>
      <c r="C174" s="67"/>
      <c r="D174" s="55" t="str">
        <f t="shared" si="8"/>
        <v/>
      </c>
      <c r="E174" s="64" t="str">
        <f t="shared" si="9"/>
        <v/>
      </c>
      <c r="F174" s="55" t="str">
        <f>IF(Aloitus_Start!$D$1="","",IF(B174="",IF(Aloitus_Start!$D$1="Suomi","Tieto puuttuu :"&amp;B$8,IF(Aloitus_Start!$D$1="Svenska","Information saknas :"&amp;B$8)),""))</f>
        <v/>
      </c>
      <c r="G174" s="55" t="str">
        <f>IF(Aloitus_Start!$D$1="","",IF(C174="",IF(Aloitus_Start!$D$1="Suomi","Tieto puuttuu :"&amp;C$8,IF(Aloitus_Start!$D$1="Svenska","Information saknas :"&amp;C$8)),""))</f>
        <v/>
      </c>
    </row>
    <row r="175" spans="1:7" ht="15" x14ac:dyDescent="0.2">
      <c r="A175" s="68"/>
      <c r="B175" s="67"/>
      <c r="C175" s="67"/>
      <c r="D175" s="55" t="str">
        <f t="shared" si="8"/>
        <v/>
      </c>
      <c r="E175" s="64" t="str">
        <f t="shared" si="9"/>
        <v/>
      </c>
      <c r="F175" s="55" t="str">
        <f>IF(Aloitus_Start!$D$1="","",IF(B175="",IF(Aloitus_Start!$D$1="Suomi","Tieto puuttuu :"&amp;B$8,IF(Aloitus_Start!$D$1="Svenska","Information saknas :"&amp;B$8)),""))</f>
        <v/>
      </c>
      <c r="G175" s="55" t="str">
        <f>IF(Aloitus_Start!$D$1="","",IF(C175="",IF(Aloitus_Start!$D$1="Suomi","Tieto puuttuu :"&amp;C$8,IF(Aloitus_Start!$D$1="Svenska","Information saknas :"&amp;C$8)),""))</f>
        <v/>
      </c>
    </row>
    <row r="176" spans="1:7" ht="15" x14ac:dyDescent="0.2">
      <c r="A176" s="68"/>
      <c r="B176" s="67"/>
      <c r="C176" s="67"/>
      <c r="D176" s="55" t="str">
        <f t="shared" si="8"/>
        <v/>
      </c>
      <c r="E176" s="64" t="str">
        <f t="shared" si="9"/>
        <v/>
      </c>
      <c r="F176" s="55" t="str">
        <f>IF(Aloitus_Start!$D$1="","",IF(B176="",IF(Aloitus_Start!$D$1="Suomi","Tieto puuttuu :"&amp;B$8,IF(Aloitus_Start!$D$1="Svenska","Information saknas :"&amp;B$8)),""))</f>
        <v/>
      </c>
      <c r="G176" s="55" t="str">
        <f>IF(Aloitus_Start!$D$1="","",IF(C176="",IF(Aloitus_Start!$D$1="Suomi","Tieto puuttuu :"&amp;C$8,IF(Aloitus_Start!$D$1="Svenska","Information saknas :"&amp;C$8)),""))</f>
        <v/>
      </c>
    </row>
    <row r="177" spans="1:7" ht="15" x14ac:dyDescent="0.2">
      <c r="A177" s="68"/>
      <c r="B177" s="67"/>
      <c r="C177" s="67"/>
      <c r="D177" s="55" t="str">
        <f t="shared" si="8"/>
        <v/>
      </c>
      <c r="E177" s="64" t="str">
        <f t="shared" si="9"/>
        <v/>
      </c>
      <c r="F177" s="55" t="str">
        <f>IF(Aloitus_Start!$D$1="","",IF(B177="",IF(Aloitus_Start!$D$1="Suomi","Tieto puuttuu :"&amp;B$8,IF(Aloitus_Start!$D$1="Svenska","Information saknas :"&amp;B$8)),""))</f>
        <v/>
      </c>
      <c r="G177" s="55" t="str">
        <f>IF(Aloitus_Start!$D$1="","",IF(C177="",IF(Aloitus_Start!$D$1="Suomi","Tieto puuttuu :"&amp;C$8,IF(Aloitus_Start!$D$1="Svenska","Information saknas :"&amp;C$8)),""))</f>
        <v/>
      </c>
    </row>
    <row r="178" spans="1:7" ht="15" x14ac:dyDescent="0.2">
      <c r="A178" s="68"/>
      <c r="B178" s="67"/>
      <c r="C178" s="67"/>
      <c r="D178" s="55" t="str">
        <f t="shared" si="8"/>
        <v/>
      </c>
      <c r="E178" s="64" t="str">
        <f t="shared" si="9"/>
        <v/>
      </c>
      <c r="F178" s="55" t="str">
        <f>IF(Aloitus_Start!$D$1="","",IF(B178="",IF(Aloitus_Start!$D$1="Suomi","Tieto puuttuu :"&amp;B$8,IF(Aloitus_Start!$D$1="Svenska","Information saknas :"&amp;B$8)),""))</f>
        <v/>
      </c>
      <c r="G178" s="55" t="str">
        <f>IF(Aloitus_Start!$D$1="","",IF(C178="",IF(Aloitus_Start!$D$1="Suomi","Tieto puuttuu :"&amp;C$8,IF(Aloitus_Start!$D$1="Svenska","Information saknas :"&amp;C$8)),""))</f>
        <v/>
      </c>
    </row>
    <row r="179" spans="1:7" ht="15" x14ac:dyDescent="0.2">
      <c r="A179" s="68"/>
      <c r="B179" s="67"/>
      <c r="C179" s="67"/>
      <c r="D179" s="55" t="str">
        <f t="shared" si="8"/>
        <v/>
      </c>
      <c r="E179" s="64" t="str">
        <f t="shared" si="9"/>
        <v/>
      </c>
      <c r="F179" s="55" t="str">
        <f>IF(Aloitus_Start!$D$1="","",IF(B179="",IF(Aloitus_Start!$D$1="Suomi","Tieto puuttuu :"&amp;B$8,IF(Aloitus_Start!$D$1="Svenska","Information saknas :"&amp;B$8)),""))</f>
        <v/>
      </c>
      <c r="G179" s="55" t="str">
        <f>IF(Aloitus_Start!$D$1="","",IF(C179="",IF(Aloitus_Start!$D$1="Suomi","Tieto puuttuu :"&amp;C$8,IF(Aloitus_Start!$D$1="Svenska","Information saknas :"&amp;C$8)),""))</f>
        <v/>
      </c>
    </row>
    <row r="180" spans="1:7" ht="15" x14ac:dyDescent="0.2">
      <c r="A180" s="68"/>
      <c r="B180" s="67"/>
      <c r="C180" s="67"/>
      <c r="D180" s="55" t="str">
        <f t="shared" si="8"/>
        <v/>
      </c>
      <c r="E180" s="64" t="str">
        <f t="shared" si="9"/>
        <v/>
      </c>
      <c r="F180" s="55" t="str">
        <f>IF(Aloitus_Start!$D$1="","",IF(B180="",IF(Aloitus_Start!$D$1="Suomi","Tieto puuttuu :"&amp;B$8,IF(Aloitus_Start!$D$1="Svenska","Information saknas :"&amp;B$8)),""))</f>
        <v/>
      </c>
      <c r="G180" s="55" t="str">
        <f>IF(Aloitus_Start!$D$1="","",IF(C180="",IF(Aloitus_Start!$D$1="Suomi","Tieto puuttuu :"&amp;C$8,IF(Aloitus_Start!$D$1="Svenska","Information saknas :"&amp;C$8)),""))</f>
        <v/>
      </c>
    </row>
    <row r="181" spans="1:7" ht="15" x14ac:dyDescent="0.2">
      <c r="A181" s="68"/>
      <c r="B181" s="67"/>
      <c r="C181" s="67"/>
      <c r="D181" s="55" t="str">
        <f t="shared" si="8"/>
        <v/>
      </c>
      <c r="E181" s="64" t="str">
        <f t="shared" si="9"/>
        <v/>
      </c>
      <c r="F181" s="55" t="str">
        <f>IF(Aloitus_Start!$D$1="","",IF(B181="",IF(Aloitus_Start!$D$1="Suomi","Tieto puuttuu :"&amp;B$8,IF(Aloitus_Start!$D$1="Svenska","Information saknas :"&amp;B$8)),""))</f>
        <v/>
      </c>
      <c r="G181" s="55" t="str">
        <f>IF(Aloitus_Start!$D$1="","",IF(C181="",IF(Aloitus_Start!$D$1="Suomi","Tieto puuttuu :"&amp;C$8,IF(Aloitus_Start!$D$1="Svenska","Information saknas :"&amp;C$8)),""))</f>
        <v/>
      </c>
    </row>
    <row r="182" spans="1:7" ht="15" x14ac:dyDescent="0.2">
      <c r="A182" s="68"/>
      <c r="B182" s="67"/>
      <c r="C182" s="67"/>
      <c r="D182" s="55" t="str">
        <f t="shared" si="8"/>
        <v/>
      </c>
      <c r="E182" s="64" t="str">
        <f t="shared" si="9"/>
        <v/>
      </c>
      <c r="F182" s="55" t="str">
        <f>IF(Aloitus_Start!$D$1="","",IF(B182="",IF(Aloitus_Start!$D$1="Suomi","Tieto puuttuu :"&amp;B$8,IF(Aloitus_Start!$D$1="Svenska","Information saknas :"&amp;B$8)),""))</f>
        <v/>
      </c>
      <c r="G182" s="55" t="str">
        <f>IF(Aloitus_Start!$D$1="","",IF(C182="",IF(Aloitus_Start!$D$1="Suomi","Tieto puuttuu :"&amp;C$8,IF(Aloitus_Start!$D$1="Svenska","Information saknas :"&amp;C$8)),""))</f>
        <v/>
      </c>
    </row>
    <row r="183" spans="1:7" ht="15" x14ac:dyDescent="0.2">
      <c r="A183" s="68"/>
      <c r="B183" s="67"/>
      <c r="C183" s="67"/>
      <c r="D183" s="55" t="str">
        <f t="shared" si="8"/>
        <v/>
      </c>
      <c r="E183" s="64" t="str">
        <f t="shared" si="9"/>
        <v/>
      </c>
      <c r="F183" s="55" t="str">
        <f>IF(Aloitus_Start!$D$1="","",IF(B183="",IF(Aloitus_Start!$D$1="Suomi","Tieto puuttuu :"&amp;B$8,IF(Aloitus_Start!$D$1="Svenska","Information saknas :"&amp;B$8)),""))</f>
        <v/>
      </c>
      <c r="G183" s="55" t="str">
        <f>IF(Aloitus_Start!$D$1="","",IF(C183="",IF(Aloitus_Start!$D$1="Suomi","Tieto puuttuu :"&amp;C$8,IF(Aloitus_Start!$D$1="Svenska","Information saknas :"&amp;C$8)),""))</f>
        <v/>
      </c>
    </row>
    <row r="184" spans="1:7" ht="15" x14ac:dyDescent="0.2">
      <c r="A184" s="68"/>
      <c r="B184" s="67"/>
      <c r="C184" s="67"/>
      <c r="D184" s="55" t="str">
        <f t="shared" si="8"/>
        <v/>
      </c>
      <c r="E184" s="64" t="str">
        <f t="shared" si="9"/>
        <v/>
      </c>
      <c r="F184" s="55" t="str">
        <f>IF(Aloitus_Start!$D$1="","",IF(B184="",IF(Aloitus_Start!$D$1="Suomi","Tieto puuttuu :"&amp;B$8,IF(Aloitus_Start!$D$1="Svenska","Information saknas :"&amp;B$8)),""))</f>
        <v/>
      </c>
      <c r="G184" s="55" t="str">
        <f>IF(Aloitus_Start!$D$1="","",IF(C184="",IF(Aloitus_Start!$D$1="Suomi","Tieto puuttuu :"&amp;C$8,IF(Aloitus_Start!$D$1="Svenska","Information saknas :"&amp;C$8)),""))</f>
        <v/>
      </c>
    </row>
    <row r="185" spans="1:7" ht="15" x14ac:dyDescent="0.2">
      <c r="A185" s="68"/>
      <c r="B185" s="67"/>
      <c r="C185" s="67"/>
      <c r="D185" s="55" t="str">
        <f t="shared" si="8"/>
        <v/>
      </c>
      <c r="E185" s="64" t="str">
        <f t="shared" si="9"/>
        <v/>
      </c>
      <c r="F185" s="55" t="str">
        <f>IF(Aloitus_Start!$D$1="","",IF(B185="",IF(Aloitus_Start!$D$1="Suomi","Tieto puuttuu :"&amp;B$8,IF(Aloitus_Start!$D$1="Svenska","Information saknas :"&amp;B$8)),""))</f>
        <v/>
      </c>
      <c r="G185" s="55" t="str">
        <f>IF(Aloitus_Start!$D$1="","",IF(C185="",IF(Aloitus_Start!$D$1="Suomi","Tieto puuttuu :"&amp;C$8,IF(Aloitus_Start!$D$1="Svenska","Information saknas :"&amp;C$8)),""))</f>
        <v/>
      </c>
    </row>
    <row r="186" spans="1:7" ht="15" x14ac:dyDescent="0.2">
      <c r="A186" s="68"/>
      <c r="B186" s="67"/>
      <c r="C186" s="67"/>
      <c r="D186" s="55" t="str">
        <f t="shared" si="8"/>
        <v/>
      </c>
      <c r="E186" s="64" t="str">
        <f t="shared" si="9"/>
        <v/>
      </c>
      <c r="F186" s="55" t="str">
        <f>IF(Aloitus_Start!$D$1="","",IF(B186="",IF(Aloitus_Start!$D$1="Suomi","Tieto puuttuu :"&amp;B$8,IF(Aloitus_Start!$D$1="Svenska","Information saknas :"&amp;B$8)),""))</f>
        <v/>
      </c>
      <c r="G186" s="55" t="str">
        <f>IF(Aloitus_Start!$D$1="","",IF(C186="",IF(Aloitus_Start!$D$1="Suomi","Tieto puuttuu :"&amp;C$8,IF(Aloitus_Start!$D$1="Svenska","Information saknas :"&amp;C$8)),""))</f>
        <v/>
      </c>
    </row>
    <row r="187" spans="1:7" ht="15" x14ac:dyDescent="0.2">
      <c r="A187" s="68"/>
      <c r="B187" s="67"/>
      <c r="C187" s="67"/>
      <c r="D187" s="55" t="str">
        <f t="shared" si="8"/>
        <v/>
      </c>
      <c r="E187" s="64" t="str">
        <f t="shared" si="9"/>
        <v/>
      </c>
      <c r="F187" s="55" t="str">
        <f>IF(Aloitus_Start!$D$1="","",IF(B187="",IF(Aloitus_Start!$D$1="Suomi","Tieto puuttuu :"&amp;B$8,IF(Aloitus_Start!$D$1="Svenska","Information saknas :"&amp;B$8)),""))</f>
        <v/>
      </c>
      <c r="G187" s="55" t="str">
        <f>IF(Aloitus_Start!$D$1="","",IF(C187="",IF(Aloitus_Start!$D$1="Suomi","Tieto puuttuu :"&amp;C$8,IF(Aloitus_Start!$D$1="Svenska","Information saknas :"&amp;C$8)),""))</f>
        <v/>
      </c>
    </row>
    <row r="188" spans="1:7" ht="15" x14ac:dyDescent="0.2">
      <c r="A188" s="68"/>
      <c r="B188" s="67"/>
      <c r="C188" s="67"/>
      <c r="D188" s="55" t="str">
        <f t="shared" si="8"/>
        <v/>
      </c>
      <c r="E188" s="64" t="str">
        <f t="shared" si="9"/>
        <v/>
      </c>
      <c r="F188" s="55" t="str">
        <f>IF(Aloitus_Start!$D$1="","",IF(B188="",IF(Aloitus_Start!$D$1="Suomi","Tieto puuttuu :"&amp;B$8,IF(Aloitus_Start!$D$1="Svenska","Information saknas :"&amp;B$8)),""))</f>
        <v/>
      </c>
      <c r="G188" s="55" t="str">
        <f>IF(Aloitus_Start!$D$1="","",IF(C188="",IF(Aloitus_Start!$D$1="Suomi","Tieto puuttuu :"&amp;C$8,IF(Aloitus_Start!$D$1="Svenska","Information saknas :"&amp;C$8)),""))</f>
        <v/>
      </c>
    </row>
    <row r="189" spans="1:7" ht="15" x14ac:dyDescent="0.2">
      <c r="A189" s="68"/>
      <c r="B189" s="67"/>
      <c r="C189" s="67"/>
      <c r="D189" s="55" t="str">
        <f t="shared" si="8"/>
        <v/>
      </c>
      <c r="E189" s="64" t="str">
        <f t="shared" si="9"/>
        <v/>
      </c>
      <c r="F189" s="55" t="str">
        <f>IF(Aloitus_Start!$D$1="","",IF(B189="",IF(Aloitus_Start!$D$1="Suomi","Tieto puuttuu :"&amp;B$8,IF(Aloitus_Start!$D$1="Svenska","Information saknas :"&amp;B$8)),""))</f>
        <v/>
      </c>
      <c r="G189" s="55" t="str">
        <f>IF(Aloitus_Start!$D$1="","",IF(C189="",IF(Aloitus_Start!$D$1="Suomi","Tieto puuttuu :"&amp;C$8,IF(Aloitus_Start!$D$1="Svenska","Information saknas :"&amp;C$8)),""))</f>
        <v/>
      </c>
    </row>
    <row r="190" spans="1:7" ht="15" x14ac:dyDescent="0.2">
      <c r="A190" s="68"/>
      <c r="B190" s="67"/>
      <c r="C190" s="67"/>
      <c r="D190" s="55" t="str">
        <f t="shared" si="8"/>
        <v/>
      </c>
      <c r="E190" s="64" t="str">
        <f t="shared" si="9"/>
        <v/>
      </c>
      <c r="F190" s="55" t="str">
        <f>IF(Aloitus_Start!$D$1="","",IF(B190="",IF(Aloitus_Start!$D$1="Suomi","Tieto puuttuu :"&amp;B$8,IF(Aloitus_Start!$D$1="Svenska","Information saknas :"&amp;B$8)),""))</f>
        <v/>
      </c>
      <c r="G190" s="55" t="str">
        <f>IF(Aloitus_Start!$D$1="","",IF(C190="",IF(Aloitus_Start!$D$1="Suomi","Tieto puuttuu :"&amp;C$8,IF(Aloitus_Start!$D$1="Svenska","Information saknas :"&amp;C$8)),""))</f>
        <v/>
      </c>
    </row>
    <row r="191" spans="1:7" ht="15" x14ac:dyDescent="0.2">
      <c r="A191" s="68"/>
      <c r="B191" s="67"/>
      <c r="C191" s="67"/>
      <c r="D191" s="55" t="str">
        <f t="shared" si="8"/>
        <v/>
      </c>
      <c r="E191" s="64" t="str">
        <f t="shared" si="9"/>
        <v/>
      </c>
      <c r="F191" s="55" t="str">
        <f>IF(Aloitus_Start!$D$1="","",IF(B191="",IF(Aloitus_Start!$D$1="Suomi","Tieto puuttuu :"&amp;B$8,IF(Aloitus_Start!$D$1="Svenska","Information saknas :"&amp;B$8)),""))</f>
        <v/>
      </c>
      <c r="G191" s="55" t="str">
        <f>IF(Aloitus_Start!$D$1="","",IF(C191="",IF(Aloitus_Start!$D$1="Suomi","Tieto puuttuu :"&amp;C$8,IF(Aloitus_Start!$D$1="Svenska","Information saknas :"&amp;C$8)),""))</f>
        <v/>
      </c>
    </row>
    <row r="192" spans="1:7" ht="15" x14ac:dyDescent="0.2">
      <c r="A192" s="68"/>
      <c r="B192" s="67"/>
      <c r="C192" s="67"/>
      <c r="D192" s="55" t="str">
        <f t="shared" si="8"/>
        <v/>
      </c>
      <c r="E192" s="64" t="str">
        <f t="shared" si="9"/>
        <v/>
      </c>
      <c r="F192" s="55" t="str">
        <f>IF(Aloitus_Start!$D$1="","",IF(B192="",IF(Aloitus_Start!$D$1="Suomi","Tieto puuttuu :"&amp;B$8,IF(Aloitus_Start!$D$1="Svenska","Information saknas :"&amp;B$8)),""))</f>
        <v/>
      </c>
      <c r="G192" s="55" t="str">
        <f>IF(Aloitus_Start!$D$1="","",IF(C192="",IF(Aloitus_Start!$D$1="Suomi","Tieto puuttuu :"&amp;C$8,IF(Aloitus_Start!$D$1="Svenska","Information saknas :"&amp;C$8)),""))</f>
        <v/>
      </c>
    </row>
    <row r="193" spans="1:7" ht="15" x14ac:dyDescent="0.2">
      <c r="A193" s="68"/>
      <c r="B193" s="67"/>
      <c r="C193" s="67"/>
      <c r="D193" s="55" t="str">
        <f t="shared" si="8"/>
        <v/>
      </c>
      <c r="E193" s="64" t="str">
        <f t="shared" si="9"/>
        <v/>
      </c>
      <c r="F193" s="55" t="str">
        <f>IF(Aloitus_Start!$D$1="","",IF(B193="",IF(Aloitus_Start!$D$1="Suomi","Tieto puuttuu :"&amp;B$8,IF(Aloitus_Start!$D$1="Svenska","Information saknas :"&amp;B$8)),""))</f>
        <v/>
      </c>
      <c r="G193" s="55" t="str">
        <f>IF(Aloitus_Start!$D$1="","",IF(C193="",IF(Aloitus_Start!$D$1="Suomi","Tieto puuttuu :"&amp;C$8,IF(Aloitus_Start!$D$1="Svenska","Information saknas :"&amp;C$8)),""))</f>
        <v/>
      </c>
    </row>
    <row r="194" spans="1:7" ht="15" x14ac:dyDescent="0.2">
      <c r="A194" s="68"/>
      <c r="B194" s="67"/>
      <c r="C194" s="67"/>
      <c r="D194" s="55" t="str">
        <f t="shared" si="8"/>
        <v/>
      </c>
      <c r="E194" s="64" t="str">
        <f t="shared" si="9"/>
        <v/>
      </c>
      <c r="F194" s="55" t="str">
        <f>IF(Aloitus_Start!$D$1="","",IF(B194="",IF(Aloitus_Start!$D$1="Suomi","Tieto puuttuu :"&amp;B$8,IF(Aloitus_Start!$D$1="Svenska","Information saknas :"&amp;B$8)),""))</f>
        <v/>
      </c>
      <c r="G194" s="55" t="str">
        <f>IF(Aloitus_Start!$D$1="","",IF(C194="",IF(Aloitus_Start!$D$1="Suomi","Tieto puuttuu :"&amp;C$8,IF(Aloitus_Start!$D$1="Svenska","Information saknas :"&amp;C$8)),""))</f>
        <v/>
      </c>
    </row>
    <row r="195" spans="1:7" ht="15" x14ac:dyDescent="0.2">
      <c r="A195" s="68"/>
      <c r="B195" s="67"/>
      <c r="C195" s="67"/>
      <c r="D195" s="55" t="str">
        <f t="shared" si="8"/>
        <v/>
      </c>
      <c r="E195" s="64" t="str">
        <f t="shared" si="9"/>
        <v/>
      </c>
      <c r="F195" s="55" t="str">
        <f>IF(Aloitus_Start!$D$1="","",IF(B195="",IF(Aloitus_Start!$D$1="Suomi","Tieto puuttuu :"&amp;B$8,IF(Aloitus_Start!$D$1="Svenska","Information saknas :"&amp;B$8)),""))</f>
        <v/>
      </c>
      <c r="G195" s="55" t="str">
        <f>IF(Aloitus_Start!$D$1="","",IF(C195="",IF(Aloitus_Start!$D$1="Suomi","Tieto puuttuu :"&amp;C$8,IF(Aloitus_Start!$D$1="Svenska","Information saknas :"&amp;C$8)),""))</f>
        <v/>
      </c>
    </row>
    <row r="196" spans="1:7" ht="15" x14ac:dyDescent="0.2">
      <c r="A196" s="68"/>
      <c r="B196" s="67"/>
      <c r="C196" s="67"/>
      <c r="D196" s="55" t="str">
        <f t="shared" si="8"/>
        <v/>
      </c>
      <c r="E196" s="64" t="str">
        <f t="shared" si="9"/>
        <v/>
      </c>
      <c r="F196" s="55" t="str">
        <f>IF(Aloitus_Start!$D$1="","",IF(B196="",IF(Aloitus_Start!$D$1="Suomi","Tieto puuttuu :"&amp;B$8,IF(Aloitus_Start!$D$1="Svenska","Information saknas :"&amp;B$8)),""))</f>
        <v/>
      </c>
      <c r="G196" s="55" t="str">
        <f>IF(Aloitus_Start!$D$1="","",IF(C196="",IF(Aloitus_Start!$D$1="Suomi","Tieto puuttuu :"&amp;C$8,IF(Aloitus_Start!$D$1="Svenska","Information saknas :"&amp;C$8)),""))</f>
        <v/>
      </c>
    </row>
    <row r="197" spans="1:7" ht="15" x14ac:dyDescent="0.2">
      <c r="A197" s="68"/>
      <c r="B197" s="67"/>
      <c r="C197" s="67"/>
      <c r="D197" s="55" t="str">
        <f t="shared" si="8"/>
        <v/>
      </c>
      <c r="E197" s="64" t="str">
        <f t="shared" si="9"/>
        <v/>
      </c>
      <c r="F197" s="55" t="str">
        <f>IF(Aloitus_Start!$D$1="","",IF(B197="",IF(Aloitus_Start!$D$1="Suomi","Tieto puuttuu :"&amp;B$8,IF(Aloitus_Start!$D$1="Svenska","Information saknas :"&amp;B$8)),""))</f>
        <v/>
      </c>
      <c r="G197" s="55" t="str">
        <f>IF(Aloitus_Start!$D$1="","",IF(C197="",IF(Aloitus_Start!$D$1="Suomi","Tieto puuttuu :"&amp;C$8,IF(Aloitus_Start!$D$1="Svenska","Information saknas :"&amp;C$8)),""))</f>
        <v/>
      </c>
    </row>
    <row r="198" spans="1:7" ht="15" x14ac:dyDescent="0.2">
      <c r="A198" s="68"/>
      <c r="B198" s="67"/>
      <c r="C198" s="67"/>
      <c r="D198" s="55" t="str">
        <f t="shared" si="8"/>
        <v/>
      </c>
      <c r="E198" s="64" t="str">
        <f t="shared" si="9"/>
        <v/>
      </c>
      <c r="F198" s="55" t="str">
        <f>IF(Aloitus_Start!$D$1="","",IF(B198="",IF(Aloitus_Start!$D$1="Suomi","Tieto puuttuu :"&amp;B$8,IF(Aloitus_Start!$D$1="Svenska","Information saknas :"&amp;B$8)),""))</f>
        <v/>
      </c>
      <c r="G198" s="55" t="str">
        <f>IF(Aloitus_Start!$D$1="","",IF(C198="",IF(Aloitus_Start!$D$1="Suomi","Tieto puuttuu :"&amp;C$8,IF(Aloitus_Start!$D$1="Svenska","Information saknas :"&amp;C$8)),""))</f>
        <v/>
      </c>
    </row>
    <row r="199" spans="1:7" ht="15" x14ac:dyDescent="0.2">
      <c r="A199" s="68"/>
      <c r="B199" s="67"/>
      <c r="C199" s="67"/>
      <c r="D199" s="55" t="str">
        <f t="shared" si="8"/>
        <v/>
      </c>
      <c r="E199" s="64" t="str">
        <f t="shared" si="9"/>
        <v/>
      </c>
      <c r="F199" s="55" t="str">
        <f>IF(Aloitus_Start!$D$1="","",IF(B199="",IF(Aloitus_Start!$D$1="Suomi","Tieto puuttuu :"&amp;B$8,IF(Aloitus_Start!$D$1="Svenska","Information saknas :"&amp;B$8)),""))</f>
        <v/>
      </c>
      <c r="G199" s="55" t="str">
        <f>IF(Aloitus_Start!$D$1="","",IF(C199="",IF(Aloitus_Start!$D$1="Suomi","Tieto puuttuu :"&amp;C$8,IF(Aloitus_Start!$D$1="Svenska","Information saknas :"&amp;C$8)),""))</f>
        <v/>
      </c>
    </row>
    <row r="200" spans="1:7" ht="15" x14ac:dyDescent="0.2">
      <c r="A200" s="68"/>
      <c r="B200" s="67"/>
      <c r="C200" s="67"/>
      <c r="D200" s="55" t="str">
        <f t="shared" si="8"/>
        <v/>
      </c>
      <c r="E200" s="64" t="str">
        <f t="shared" si="9"/>
        <v/>
      </c>
      <c r="F200" s="55" t="str">
        <f>IF(Aloitus_Start!$D$1="","",IF(B200="",IF(Aloitus_Start!$D$1="Suomi","Tieto puuttuu :"&amp;B$8,IF(Aloitus_Start!$D$1="Svenska","Information saknas :"&amp;B$8)),""))</f>
        <v/>
      </c>
      <c r="G200" s="55" t="str">
        <f>IF(Aloitus_Start!$D$1="","",IF(C200="",IF(Aloitus_Start!$D$1="Suomi","Tieto puuttuu :"&amp;C$8,IF(Aloitus_Start!$D$1="Svenska","Information saknas :"&amp;C$8)),""))</f>
        <v/>
      </c>
    </row>
    <row r="201" spans="1:7" ht="15" x14ac:dyDescent="0.2">
      <c r="A201" s="68"/>
      <c r="B201" s="67"/>
      <c r="C201" s="67"/>
      <c r="D201" s="55" t="str">
        <f t="shared" si="8"/>
        <v/>
      </c>
      <c r="E201" s="64" t="str">
        <f t="shared" si="9"/>
        <v/>
      </c>
      <c r="F201" s="55" t="str">
        <f>IF(Aloitus_Start!$D$1="","",IF(B201="",IF(Aloitus_Start!$D$1="Suomi","Tieto puuttuu :"&amp;B$8,IF(Aloitus_Start!$D$1="Svenska","Information saknas :"&amp;B$8)),""))</f>
        <v/>
      </c>
      <c r="G201" s="55" t="str">
        <f>IF(Aloitus_Start!$D$1="","",IF(C201="",IF(Aloitus_Start!$D$1="Suomi","Tieto puuttuu :"&amp;C$8,IF(Aloitus_Start!$D$1="Svenska","Information saknas :"&amp;C$8)),""))</f>
        <v/>
      </c>
    </row>
    <row r="202" spans="1:7" ht="15" x14ac:dyDescent="0.2">
      <c r="A202" s="68"/>
      <c r="B202" s="67"/>
      <c r="C202" s="67"/>
      <c r="D202" s="55" t="str">
        <f t="shared" si="8"/>
        <v/>
      </c>
      <c r="E202" s="64" t="str">
        <f t="shared" si="9"/>
        <v/>
      </c>
      <c r="F202" s="55" t="str">
        <f>IF(Aloitus_Start!$D$1="","",IF(B202="",IF(Aloitus_Start!$D$1="Suomi","Tieto puuttuu :"&amp;B$8,IF(Aloitus_Start!$D$1="Svenska","Information saknas :"&amp;B$8)),""))</f>
        <v/>
      </c>
      <c r="G202" s="55" t="str">
        <f>IF(Aloitus_Start!$D$1="","",IF(C202="",IF(Aloitus_Start!$D$1="Suomi","Tieto puuttuu :"&amp;C$8,IF(Aloitus_Start!$D$1="Svenska","Information saknas :"&amp;C$8)),""))</f>
        <v/>
      </c>
    </row>
    <row r="203" spans="1:7" ht="15" x14ac:dyDescent="0.2">
      <c r="A203" s="68"/>
      <c r="B203" s="67"/>
      <c r="C203" s="67"/>
      <c r="D203" s="55" t="str">
        <f t="shared" si="8"/>
        <v/>
      </c>
      <c r="E203" s="64" t="str">
        <f t="shared" si="9"/>
        <v/>
      </c>
      <c r="F203" s="55" t="str">
        <f>IF(Aloitus_Start!$D$1="","",IF(B203="",IF(Aloitus_Start!$D$1="Suomi","Tieto puuttuu :"&amp;B$8,IF(Aloitus_Start!$D$1="Svenska","Information saknas :"&amp;B$8)),""))</f>
        <v/>
      </c>
      <c r="G203" s="55" t="str">
        <f>IF(Aloitus_Start!$D$1="","",IF(C203="",IF(Aloitus_Start!$D$1="Suomi","Tieto puuttuu :"&amp;C$8,IF(Aloitus_Start!$D$1="Svenska","Information saknas :"&amp;C$8)),""))</f>
        <v/>
      </c>
    </row>
    <row r="204" spans="1:7" ht="15" x14ac:dyDescent="0.2">
      <c r="A204" s="68"/>
      <c r="B204" s="67"/>
      <c r="C204" s="67"/>
      <c r="D204" s="55" t="str">
        <f t="shared" si="8"/>
        <v/>
      </c>
      <c r="E204" s="64" t="str">
        <f t="shared" si="9"/>
        <v/>
      </c>
      <c r="F204" s="55" t="str">
        <f>IF(Aloitus_Start!$D$1="","",IF(B204="",IF(Aloitus_Start!$D$1="Suomi","Tieto puuttuu :"&amp;B$8,IF(Aloitus_Start!$D$1="Svenska","Information saknas :"&amp;B$8)),""))</f>
        <v/>
      </c>
      <c r="G204" s="55" t="str">
        <f>IF(Aloitus_Start!$D$1="","",IF(C204="",IF(Aloitus_Start!$D$1="Suomi","Tieto puuttuu :"&amp;C$8,IF(Aloitus_Start!$D$1="Svenska","Information saknas :"&amp;C$8)),""))</f>
        <v/>
      </c>
    </row>
    <row r="205" spans="1:7" ht="15" x14ac:dyDescent="0.2">
      <c r="A205" s="68"/>
      <c r="B205" s="67"/>
      <c r="C205" s="67"/>
      <c r="D205" s="55" t="str">
        <f t="shared" si="8"/>
        <v/>
      </c>
      <c r="E205" s="64" t="str">
        <f t="shared" si="9"/>
        <v/>
      </c>
      <c r="F205" s="55" t="str">
        <f>IF(Aloitus_Start!$D$1="","",IF(B205="",IF(Aloitus_Start!$D$1="Suomi","Tieto puuttuu :"&amp;B$8,IF(Aloitus_Start!$D$1="Svenska","Information saknas :"&amp;B$8)),""))</f>
        <v/>
      </c>
      <c r="G205" s="55" t="str">
        <f>IF(Aloitus_Start!$D$1="","",IF(C205="",IF(Aloitus_Start!$D$1="Suomi","Tieto puuttuu :"&amp;C$8,IF(Aloitus_Start!$D$1="Svenska","Information saknas :"&amp;C$8)),""))</f>
        <v/>
      </c>
    </row>
    <row r="206" spans="1:7" ht="15" x14ac:dyDescent="0.2">
      <c r="A206" s="68"/>
      <c r="B206" s="67"/>
      <c r="C206" s="67"/>
      <c r="D206" s="55" t="str">
        <f t="shared" si="8"/>
        <v/>
      </c>
      <c r="E206" s="64" t="str">
        <f t="shared" si="9"/>
        <v/>
      </c>
      <c r="F206" s="55" t="str">
        <f>IF(Aloitus_Start!$D$1="","",IF(B206="",IF(Aloitus_Start!$D$1="Suomi","Tieto puuttuu :"&amp;B$8,IF(Aloitus_Start!$D$1="Svenska","Information saknas :"&amp;B$8)),""))</f>
        <v/>
      </c>
      <c r="G206" s="55" t="str">
        <f>IF(Aloitus_Start!$D$1="","",IF(C206="",IF(Aloitus_Start!$D$1="Suomi","Tieto puuttuu :"&amp;C$8,IF(Aloitus_Start!$D$1="Svenska","Information saknas :"&amp;C$8)),""))</f>
        <v/>
      </c>
    </row>
    <row r="207" spans="1:7" ht="15" x14ac:dyDescent="0.2">
      <c r="A207" s="68"/>
      <c r="B207" s="67"/>
      <c r="C207" s="67"/>
      <c r="D207" s="55" t="str">
        <f t="shared" si="8"/>
        <v/>
      </c>
      <c r="E207" s="64" t="str">
        <f t="shared" si="9"/>
        <v/>
      </c>
      <c r="F207" s="55" t="str">
        <f>IF(Aloitus_Start!$D$1="","",IF(B207="",IF(Aloitus_Start!$D$1="Suomi","Tieto puuttuu :"&amp;B$8,IF(Aloitus_Start!$D$1="Svenska","Information saknas :"&amp;B$8)),""))</f>
        <v/>
      </c>
      <c r="G207" s="55" t="str">
        <f>IF(Aloitus_Start!$D$1="","",IF(C207="",IF(Aloitus_Start!$D$1="Suomi","Tieto puuttuu :"&amp;C$8,IF(Aloitus_Start!$D$1="Svenska","Information saknas :"&amp;C$8)),""))</f>
        <v/>
      </c>
    </row>
    <row r="208" spans="1:7" ht="15" x14ac:dyDescent="0.2">
      <c r="A208" s="68"/>
      <c r="B208" s="67"/>
      <c r="C208" s="67"/>
      <c r="D208" s="55" t="str">
        <f t="shared" si="8"/>
        <v/>
      </c>
      <c r="E208" s="64" t="str">
        <f t="shared" si="9"/>
        <v/>
      </c>
      <c r="F208" s="55" t="str">
        <f>IF(Aloitus_Start!$D$1="","",IF(B208="",IF(Aloitus_Start!$D$1="Suomi","Tieto puuttuu :"&amp;B$8,IF(Aloitus_Start!$D$1="Svenska","Information saknas :"&amp;B$8)),""))</f>
        <v/>
      </c>
      <c r="G208" s="55" t="str">
        <f>IF(Aloitus_Start!$D$1="","",IF(C208="",IF(Aloitus_Start!$D$1="Suomi","Tieto puuttuu :"&amp;C$8,IF(Aloitus_Start!$D$1="Svenska","Information saknas :"&amp;C$8)),""))</f>
        <v/>
      </c>
    </row>
    <row r="209" spans="1:7" ht="15" x14ac:dyDescent="0.2">
      <c r="A209" s="68"/>
      <c r="B209" s="67"/>
      <c r="C209" s="67"/>
      <c r="D209" s="55" t="str">
        <f t="shared" si="8"/>
        <v/>
      </c>
      <c r="E209" s="64" t="str">
        <f t="shared" si="9"/>
        <v/>
      </c>
      <c r="F209" s="55" t="str">
        <f>IF(Aloitus_Start!$D$1="","",IF(B209="",IF(Aloitus_Start!$D$1="Suomi","Tieto puuttuu :"&amp;B$8,IF(Aloitus_Start!$D$1="Svenska","Information saknas :"&amp;B$8)),""))</f>
        <v/>
      </c>
      <c r="G209" s="55" t="str">
        <f>IF(Aloitus_Start!$D$1="","",IF(C209="",IF(Aloitus_Start!$D$1="Suomi","Tieto puuttuu :"&amp;C$8,IF(Aloitus_Start!$D$1="Svenska","Information saknas :"&amp;C$8)),""))</f>
        <v/>
      </c>
    </row>
    <row r="210" spans="1:7" ht="15" x14ac:dyDescent="0.2">
      <c r="A210" s="68"/>
      <c r="B210" s="67"/>
      <c r="C210" s="67"/>
      <c r="D210" s="55" t="str">
        <f t="shared" si="8"/>
        <v/>
      </c>
      <c r="E210" s="64" t="str">
        <f t="shared" si="9"/>
        <v/>
      </c>
      <c r="F210" s="55" t="str">
        <f>IF(Aloitus_Start!$D$1="","",IF(B210="",IF(Aloitus_Start!$D$1="Suomi","Tieto puuttuu :"&amp;B$8,IF(Aloitus_Start!$D$1="Svenska","Information saknas :"&amp;B$8)),""))</f>
        <v/>
      </c>
      <c r="G210" s="55" t="str">
        <f>IF(Aloitus_Start!$D$1="","",IF(C210="",IF(Aloitus_Start!$D$1="Suomi","Tieto puuttuu :"&amp;C$8,IF(Aloitus_Start!$D$1="Svenska","Information saknas :"&amp;C$8)),""))</f>
        <v/>
      </c>
    </row>
    <row r="211" spans="1:7" ht="15" x14ac:dyDescent="0.2">
      <c r="A211" s="68"/>
      <c r="B211" s="67"/>
      <c r="C211" s="67"/>
      <c r="D211" s="55" t="str">
        <f t="shared" si="8"/>
        <v/>
      </c>
      <c r="E211" s="64" t="str">
        <f t="shared" si="9"/>
        <v/>
      </c>
      <c r="F211" s="55" t="str">
        <f>IF(Aloitus_Start!$D$1="","",IF(B211="",IF(Aloitus_Start!$D$1="Suomi","Tieto puuttuu :"&amp;B$8,IF(Aloitus_Start!$D$1="Svenska","Information saknas :"&amp;B$8)),""))</f>
        <v/>
      </c>
      <c r="G211" s="55" t="str">
        <f>IF(Aloitus_Start!$D$1="","",IF(C211="",IF(Aloitus_Start!$D$1="Suomi","Tieto puuttuu :"&amp;C$8,IF(Aloitus_Start!$D$1="Svenska","Information saknas :"&amp;C$8)),""))</f>
        <v/>
      </c>
    </row>
    <row r="212" spans="1:7" ht="15" x14ac:dyDescent="0.2">
      <c r="A212" s="68"/>
      <c r="B212" s="67"/>
      <c r="C212" s="67"/>
      <c r="D212" s="55" t="str">
        <f t="shared" si="8"/>
        <v/>
      </c>
      <c r="E212" s="64" t="str">
        <f t="shared" si="9"/>
        <v/>
      </c>
      <c r="F212" s="55" t="str">
        <f>IF(Aloitus_Start!$D$1="","",IF(B212="",IF(Aloitus_Start!$D$1="Suomi","Tieto puuttuu :"&amp;B$8,IF(Aloitus_Start!$D$1="Svenska","Information saknas :"&amp;B$8)),""))</f>
        <v/>
      </c>
      <c r="G212" s="55" t="str">
        <f>IF(Aloitus_Start!$D$1="","",IF(C212="",IF(Aloitus_Start!$D$1="Suomi","Tieto puuttuu :"&amp;C$8,IF(Aloitus_Start!$D$1="Svenska","Information saknas :"&amp;C$8)),""))</f>
        <v/>
      </c>
    </row>
    <row r="213" spans="1:7" ht="15" x14ac:dyDescent="0.2">
      <c r="A213" s="68"/>
      <c r="B213" s="67"/>
      <c r="C213" s="67"/>
      <c r="D213" s="55" t="str">
        <f t="shared" si="8"/>
        <v/>
      </c>
      <c r="E213" s="64" t="str">
        <f t="shared" si="9"/>
        <v/>
      </c>
      <c r="F213" s="55" t="str">
        <f>IF(Aloitus_Start!$D$1="","",IF(B213="",IF(Aloitus_Start!$D$1="Suomi","Tieto puuttuu :"&amp;B$8,IF(Aloitus_Start!$D$1="Svenska","Information saknas :"&amp;B$8)),""))</f>
        <v/>
      </c>
      <c r="G213" s="55" t="str">
        <f>IF(Aloitus_Start!$D$1="","",IF(C213="",IF(Aloitus_Start!$D$1="Suomi","Tieto puuttuu :"&amp;C$8,IF(Aloitus_Start!$D$1="Svenska","Information saknas :"&amp;C$8)),""))</f>
        <v/>
      </c>
    </row>
    <row r="214" spans="1:7" ht="15" x14ac:dyDescent="0.2">
      <c r="A214" s="68"/>
      <c r="B214" s="67"/>
      <c r="C214" s="67"/>
      <c r="D214" s="55" t="str">
        <f t="shared" si="8"/>
        <v/>
      </c>
      <c r="E214" s="64" t="str">
        <f t="shared" si="9"/>
        <v/>
      </c>
      <c r="F214" s="55" t="str">
        <f>IF(Aloitus_Start!$D$1="","",IF(B214="",IF(Aloitus_Start!$D$1="Suomi","Tieto puuttuu :"&amp;B$8,IF(Aloitus_Start!$D$1="Svenska","Information saknas :"&amp;B$8)),""))</f>
        <v/>
      </c>
      <c r="G214" s="55" t="str">
        <f>IF(Aloitus_Start!$D$1="","",IF(C214="",IF(Aloitus_Start!$D$1="Suomi","Tieto puuttuu :"&amp;C$8,IF(Aloitus_Start!$D$1="Svenska","Information saknas :"&amp;C$8)),""))</f>
        <v/>
      </c>
    </row>
    <row r="215" spans="1:7" ht="15" x14ac:dyDescent="0.2">
      <c r="A215" s="68"/>
      <c r="B215" s="67"/>
      <c r="C215" s="67"/>
      <c r="D215" s="55" t="str">
        <f t="shared" si="8"/>
        <v/>
      </c>
      <c r="E215" s="64" t="str">
        <f t="shared" si="9"/>
        <v/>
      </c>
      <c r="F215" s="55" t="str">
        <f>IF(Aloitus_Start!$D$1="","",IF(B215="",IF(Aloitus_Start!$D$1="Suomi","Tieto puuttuu :"&amp;B$8,IF(Aloitus_Start!$D$1="Svenska","Information saknas :"&amp;B$8)),""))</f>
        <v/>
      </c>
      <c r="G215" s="55" t="str">
        <f>IF(Aloitus_Start!$D$1="","",IF(C215="",IF(Aloitus_Start!$D$1="Suomi","Tieto puuttuu :"&amp;C$8,IF(Aloitus_Start!$D$1="Svenska","Information saknas :"&amp;C$8)),""))</f>
        <v/>
      </c>
    </row>
    <row r="216" spans="1:7" ht="15" x14ac:dyDescent="0.2">
      <c r="A216" s="68"/>
      <c r="B216" s="67"/>
      <c r="C216" s="67"/>
      <c r="D216" s="55" t="str">
        <f t="shared" si="8"/>
        <v/>
      </c>
      <c r="E216" s="64" t="str">
        <f t="shared" si="9"/>
        <v/>
      </c>
      <c r="F216" s="55" t="str">
        <f>IF(Aloitus_Start!$D$1="","",IF(B216="",IF(Aloitus_Start!$D$1="Suomi","Tieto puuttuu :"&amp;B$8,IF(Aloitus_Start!$D$1="Svenska","Information saknas :"&amp;B$8)),""))</f>
        <v/>
      </c>
      <c r="G216" s="55" t="str">
        <f>IF(Aloitus_Start!$D$1="","",IF(C216="",IF(Aloitus_Start!$D$1="Suomi","Tieto puuttuu :"&amp;C$8,IF(Aloitus_Start!$D$1="Svenska","Information saknas :"&amp;C$8)),""))</f>
        <v/>
      </c>
    </row>
    <row r="217" spans="1:7" ht="15" x14ac:dyDescent="0.2">
      <c r="A217" s="68"/>
      <c r="B217" s="67"/>
      <c r="C217" s="67"/>
      <c r="D217" s="55" t="str">
        <f t="shared" ref="D217:D280" si="10">IF(B217="","",C217-B217)</f>
        <v/>
      </c>
      <c r="E217" s="64" t="str">
        <f t="shared" ref="E217:E280" si="11">IF(B217="","",IF(B217=0,"",IF(B217="","",(C217/B217)-1)))</f>
        <v/>
      </c>
      <c r="F217" s="55" t="str">
        <f>IF(Aloitus_Start!$D$1="","",IF(B217="",IF(Aloitus_Start!$D$1="Suomi","Tieto puuttuu :"&amp;B$8,IF(Aloitus_Start!$D$1="Svenska","Information saknas :"&amp;B$8)),""))</f>
        <v/>
      </c>
      <c r="G217" s="55" t="str">
        <f>IF(Aloitus_Start!$D$1="","",IF(C217="",IF(Aloitus_Start!$D$1="Suomi","Tieto puuttuu :"&amp;C$8,IF(Aloitus_Start!$D$1="Svenska","Information saknas :"&amp;C$8)),""))</f>
        <v/>
      </c>
    </row>
    <row r="218" spans="1:7" ht="15" x14ac:dyDescent="0.2">
      <c r="A218" s="68"/>
      <c r="B218" s="67"/>
      <c r="C218" s="67"/>
      <c r="D218" s="55" t="str">
        <f t="shared" si="10"/>
        <v/>
      </c>
      <c r="E218" s="64" t="str">
        <f t="shared" si="11"/>
        <v/>
      </c>
      <c r="F218" s="55" t="str">
        <f>IF(Aloitus_Start!$D$1="","",IF(B218="",IF(Aloitus_Start!$D$1="Suomi","Tieto puuttuu :"&amp;B$8,IF(Aloitus_Start!$D$1="Svenska","Information saknas :"&amp;B$8)),""))</f>
        <v/>
      </c>
      <c r="G218" s="55" t="str">
        <f>IF(Aloitus_Start!$D$1="","",IF(C218="",IF(Aloitus_Start!$D$1="Suomi","Tieto puuttuu :"&amp;C$8,IF(Aloitus_Start!$D$1="Svenska","Information saknas :"&amp;C$8)),""))</f>
        <v/>
      </c>
    </row>
    <row r="219" spans="1:7" ht="15" x14ac:dyDescent="0.2">
      <c r="A219" s="68"/>
      <c r="B219" s="67"/>
      <c r="C219" s="67"/>
      <c r="D219" s="55" t="str">
        <f t="shared" si="10"/>
        <v/>
      </c>
      <c r="E219" s="64" t="str">
        <f t="shared" si="11"/>
        <v/>
      </c>
      <c r="F219" s="55" t="str">
        <f>IF(Aloitus_Start!$D$1="","",IF(B219="",IF(Aloitus_Start!$D$1="Suomi","Tieto puuttuu :"&amp;B$8,IF(Aloitus_Start!$D$1="Svenska","Information saknas :"&amp;B$8)),""))</f>
        <v/>
      </c>
      <c r="G219" s="55" t="str">
        <f>IF(Aloitus_Start!$D$1="","",IF(C219="",IF(Aloitus_Start!$D$1="Suomi","Tieto puuttuu :"&amp;C$8,IF(Aloitus_Start!$D$1="Svenska","Information saknas :"&amp;C$8)),""))</f>
        <v/>
      </c>
    </row>
    <row r="220" spans="1:7" ht="15" x14ac:dyDescent="0.2">
      <c r="A220" s="68"/>
      <c r="B220" s="67"/>
      <c r="C220" s="67"/>
      <c r="D220" s="55" t="str">
        <f t="shared" si="10"/>
        <v/>
      </c>
      <c r="E220" s="64" t="str">
        <f t="shared" si="11"/>
        <v/>
      </c>
      <c r="F220" s="55" t="str">
        <f>IF(Aloitus_Start!$D$1="","",IF(B220="",IF(Aloitus_Start!$D$1="Suomi","Tieto puuttuu :"&amp;B$8,IF(Aloitus_Start!$D$1="Svenska","Information saknas :"&amp;B$8)),""))</f>
        <v/>
      </c>
      <c r="G220" s="55" t="str">
        <f>IF(Aloitus_Start!$D$1="","",IF(C220="",IF(Aloitus_Start!$D$1="Suomi","Tieto puuttuu :"&amp;C$8,IF(Aloitus_Start!$D$1="Svenska","Information saknas :"&amp;C$8)),""))</f>
        <v/>
      </c>
    </row>
    <row r="221" spans="1:7" ht="15" x14ac:dyDescent="0.2">
      <c r="A221" s="68"/>
      <c r="B221" s="67"/>
      <c r="C221" s="67"/>
      <c r="D221" s="55" t="str">
        <f t="shared" si="10"/>
        <v/>
      </c>
      <c r="E221" s="64" t="str">
        <f t="shared" si="11"/>
        <v/>
      </c>
      <c r="F221" s="55" t="str">
        <f>IF(Aloitus_Start!$D$1="","",IF(B221="",IF(Aloitus_Start!$D$1="Suomi","Tieto puuttuu :"&amp;B$8,IF(Aloitus_Start!$D$1="Svenska","Information saknas :"&amp;B$8)),""))</f>
        <v/>
      </c>
      <c r="G221" s="55" t="str">
        <f>IF(Aloitus_Start!$D$1="","",IF(C221="",IF(Aloitus_Start!$D$1="Suomi","Tieto puuttuu :"&amp;C$8,IF(Aloitus_Start!$D$1="Svenska","Information saknas :"&amp;C$8)),""))</f>
        <v/>
      </c>
    </row>
    <row r="222" spans="1:7" ht="15" x14ac:dyDescent="0.2">
      <c r="A222" s="68"/>
      <c r="B222" s="67"/>
      <c r="C222" s="67"/>
      <c r="D222" s="55" t="str">
        <f t="shared" si="10"/>
        <v/>
      </c>
      <c r="E222" s="64" t="str">
        <f t="shared" si="11"/>
        <v/>
      </c>
      <c r="F222" s="55" t="str">
        <f>IF(Aloitus_Start!$D$1="","",IF(B222="",IF(Aloitus_Start!$D$1="Suomi","Tieto puuttuu :"&amp;B$8,IF(Aloitus_Start!$D$1="Svenska","Information saknas :"&amp;B$8)),""))</f>
        <v/>
      </c>
      <c r="G222" s="55" t="str">
        <f>IF(Aloitus_Start!$D$1="","",IF(C222="",IF(Aloitus_Start!$D$1="Suomi","Tieto puuttuu :"&amp;C$8,IF(Aloitus_Start!$D$1="Svenska","Information saknas :"&amp;C$8)),""))</f>
        <v/>
      </c>
    </row>
    <row r="223" spans="1:7" ht="15" x14ac:dyDescent="0.2">
      <c r="A223" s="68"/>
      <c r="B223" s="67"/>
      <c r="C223" s="67"/>
      <c r="D223" s="55" t="str">
        <f t="shared" si="10"/>
        <v/>
      </c>
      <c r="E223" s="64" t="str">
        <f t="shared" si="11"/>
        <v/>
      </c>
      <c r="F223" s="55" t="str">
        <f>IF(Aloitus_Start!$D$1="","",IF(B223="",IF(Aloitus_Start!$D$1="Suomi","Tieto puuttuu :"&amp;B$8,IF(Aloitus_Start!$D$1="Svenska","Information saknas :"&amp;B$8)),""))</f>
        <v/>
      </c>
      <c r="G223" s="55" t="str">
        <f>IF(Aloitus_Start!$D$1="","",IF(C223="",IF(Aloitus_Start!$D$1="Suomi","Tieto puuttuu :"&amp;C$8,IF(Aloitus_Start!$D$1="Svenska","Information saknas :"&amp;C$8)),""))</f>
        <v/>
      </c>
    </row>
    <row r="224" spans="1:7" ht="15" x14ac:dyDescent="0.2">
      <c r="A224" s="68"/>
      <c r="B224" s="67"/>
      <c r="C224" s="67"/>
      <c r="D224" s="55" t="str">
        <f t="shared" si="10"/>
        <v/>
      </c>
      <c r="E224" s="64" t="str">
        <f t="shared" si="11"/>
        <v/>
      </c>
      <c r="F224" s="55" t="str">
        <f>IF(Aloitus_Start!$D$1="","",IF(B224="",IF(Aloitus_Start!$D$1="Suomi","Tieto puuttuu :"&amp;B$8,IF(Aloitus_Start!$D$1="Svenska","Information saknas :"&amp;B$8)),""))</f>
        <v/>
      </c>
      <c r="G224" s="55" t="str">
        <f>IF(Aloitus_Start!$D$1="","",IF(C224="",IF(Aloitus_Start!$D$1="Suomi","Tieto puuttuu :"&amp;C$8,IF(Aloitus_Start!$D$1="Svenska","Information saknas :"&amp;C$8)),""))</f>
        <v/>
      </c>
    </row>
    <row r="225" spans="1:7" ht="15" x14ac:dyDescent="0.2">
      <c r="A225" s="68"/>
      <c r="B225" s="67"/>
      <c r="C225" s="67"/>
      <c r="D225" s="55" t="str">
        <f t="shared" si="10"/>
        <v/>
      </c>
      <c r="E225" s="64" t="str">
        <f t="shared" si="11"/>
        <v/>
      </c>
      <c r="F225" s="55" t="str">
        <f>IF(Aloitus_Start!$D$1="","",IF(B225="",IF(Aloitus_Start!$D$1="Suomi","Tieto puuttuu :"&amp;B$8,IF(Aloitus_Start!$D$1="Svenska","Information saknas :"&amp;B$8)),""))</f>
        <v/>
      </c>
      <c r="G225" s="55" t="str">
        <f>IF(Aloitus_Start!$D$1="","",IF(C225="",IF(Aloitus_Start!$D$1="Suomi","Tieto puuttuu :"&amp;C$8,IF(Aloitus_Start!$D$1="Svenska","Information saknas :"&amp;C$8)),""))</f>
        <v/>
      </c>
    </row>
    <row r="226" spans="1:7" ht="15" x14ac:dyDescent="0.2">
      <c r="A226" s="68"/>
      <c r="B226" s="67"/>
      <c r="C226" s="67"/>
      <c r="D226" s="55" t="str">
        <f t="shared" si="10"/>
        <v/>
      </c>
      <c r="E226" s="64" t="str">
        <f t="shared" si="11"/>
        <v/>
      </c>
      <c r="F226" s="55" t="str">
        <f>IF(Aloitus_Start!$D$1="","",IF(B226="",IF(Aloitus_Start!$D$1="Suomi","Tieto puuttuu :"&amp;B$8,IF(Aloitus_Start!$D$1="Svenska","Information saknas :"&amp;B$8)),""))</f>
        <v/>
      </c>
      <c r="G226" s="55" t="str">
        <f>IF(Aloitus_Start!$D$1="","",IF(C226="",IF(Aloitus_Start!$D$1="Suomi","Tieto puuttuu :"&amp;C$8,IF(Aloitus_Start!$D$1="Svenska","Information saknas :"&amp;C$8)),""))</f>
        <v/>
      </c>
    </row>
    <row r="227" spans="1:7" ht="15" x14ac:dyDescent="0.2">
      <c r="A227" s="68"/>
      <c r="B227" s="67"/>
      <c r="C227" s="67"/>
      <c r="D227" s="55" t="str">
        <f t="shared" si="10"/>
        <v/>
      </c>
      <c r="E227" s="64" t="str">
        <f t="shared" si="11"/>
        <v/>
      </c>
      <c r="F227" s="55" t="str">
        <f>IF(Aloitus_Start!$D$1="","",IF(B227="",IF(Aloitus_Start!$D$1="Suomi","Tieto puuttuu :"&amp;B$8,IF(Aloitus_Start!$D$1="Svenska","Information saknas :"&amp;B$8)),""))</f>
        <v/>
      </c>
      <c r="G227" s="55" t="str">
        <f>IF(Aloitus_Start!$D$1="","",IF(C227="",IF(Aloitus_Start!$D$1="Suomi","Tieto puuttuu :"&amp;C$8,IF(Aloitus_Start!$D$1="Svenska","Information saknas :"&amp;C$8)),""))</f>
        <v/>
      </c>
    </row>
    <row r="228" spans="1:7" ht="15" x14ac:dyDescent="0.2">
      <c r="A228" s="68"/>
      <c r="B228" s="67"/>
      <c r="C228" s="67"/>
      <c r="D228" s="55" t="str">
        <f t="shared" si="10"/>
        <v/>
      </c>
      <c r="E228" s="64" t="str">
        <f t="shared" si="11"/>
        <v/>
      </c>
      <c r="F228" s="55" t="str">
        <f>IF(Aloitus_Start!$D$1="","",IF(B228="",IF(Aloitus_Start!$D$1="Suomi","Tieto puuttuu :"&amp;B$8,IF(Aloitus_Start!$D$1="Svenska","Information saknas :"&amp;B$8)),""))</f>
        <v/>
      </c>
      <c r="G228" s="55" t="str">
        <f>IF(Aloitus_Start!$D$1="","",IF(C228="",IF(Aloitus_Start!$D$1="Suomi","Tieto puuttuu :"&amp;C$8,IF(Aloitus_Start!$D$1="Svenska","Information saknas :"&amp;C$8)),""))</f>
        <v/>
      </c>
    </row>
    <row r="229" spans="1:7" ht="15" x14ac:dyDescent="0.2">
      <c r="A229" s="68"/>
      <c r="B229" s="67"/>
      <c r="C229" s="67"/>
      <c r="D229" s="55" t="str">
        <f t="shared" si="10"/>
        <v/>
      </c>
      <c r="E229" s="64" t="str">
        <f t="shared" si="11"/>
        <v/>
      </c>
      <c r="F229" s="55" t="str">
        <f>IF(Aloitus_Start!$D$1="","",IF(B229="",IF(Aloitus_Start!$D$1="Suomi","Tieto puuttuu :"&amp;B$8,IF(Aloitus_Start!$D$1="Svenska","Information saknas :"&amp;B$8)),""))</f>
        <v/>
      </c>
      <c r="G229" s="55" t="str">
        <f>IF(Aloitus_Start!$D$1="","",IF(C229="",IF(Aloitus_Start!$D$1="Suomi","Tieto puuttuu :"&amp;C$8,IF(Aloitus_Start!$D$1="Svenska","Information saknas :"&amp;C$8)),""))</f>
        <v/>
      </c>
    </row>
    <row r="230" spans="1:7" ht="15" x14ac:dyDescent="0.2">
      <c r="A230" s="68"/>
      <c r="B230" s="67"/>
      <c r="C230" s="67"/>
      <c r="D230" s="55" t="str">
        <f t="shared" si="10"/>
        <v/>
      </c>
      <c r="E230" s="64" t="str">
        <f t="shared" si="11"/>
        <v/>
      </c>
      <c r="F230" s="55" t="str">
        <f>IF(Aloitus_Start!$D$1="","",IF(B230="",IF(Aloitus_Start!$D$1="Suomi","Tieto puuttuu :"&amp;B$8,IF(Aloitus_Start!$D$1="Svenska","Information saknas :"&amp;B$8)),""))</f>
        <v/>
      </c>
      <c r="G230" s="55" t="str">
        <f>IF(Aloitus_Start!$D$1="","",IF(C230="",IF(Aloitus_Start!$D$1="Suomi","Tieto puuttuu :"&amp;C$8,IF(Aloitus_Start!$D$1="Svenska","Information saknas :"&amp;C$8)),""))</f>
        <v/>
      </c>
    </row>
    <row r="231" spans="1:7" ht="15" x14ac:dyDescent="0.2">
      <c r="A231" s="68"/>
      <c r="B231" s="67"/>
      <c r="C231" s="67"/>
      <c r="D231" s="55" t="str">
        <f t="shared" si="10"/>
        <v/>
      </c>
      <c r="E231" s="64" t="str">
        <f t="shared" si="11"/>
        <v/>
      </c>
      <c r="F231" s="55" t="str">
        <f>IF(Aloitus_Start!$D$1="","",IF(B231="",IF(Aloitus_Start!$D$1="Suomi","Tieto puuttuu :"&amp;B$8,IF(Aloitus_Start!$D$1="Svenska","Information saknas :"&amp;B$8)),""))</f>
        <v/>
      </c>
      <c r="G231" s="55" t="str">
        <f>IF(Aloitus_Start!$D$1="","",IF(C231="",IF(Aloitus_Start!$D$1="Suomi","Tieto puuttuu :"&amp;C$8,IF(Aloitus_Start!$D$1="Svenska","Information saknas :"&amp;C$8)),""))</f>
        <v/>
      </c>
    </row>
    <row r="232" spans="1:7" ht="15" x14ac:dyDescent="0.2">
      <c r="A232" s="68"/>
      <c r="B232" s="67"/>
      <c r="C232" s="67"/>
      <c r="D232" s="55" t="str">
        <f t="shared" si="10"/>
        <v/>
      </c>
      <c r="E232" s="64" t="str">
        <f t="shared" si="11"/>
        <v/>
      </c>
      <c r="F232" s="55" t="str">
        <f>IF(Aloitus_Start!$D$1="","",IF(B232="",IF(Aloitus_Start!$D$1="Suomi","Tieto puuttuu :"&amp;B$8,IF(Aloitus_Start!$D$1="Svenska","Information saknas :"&amp;B$8)),""))</f>
        <v/>
      </c>
      <c r="G232" s="55" t="str">
        <f>IF(Aloitus_Start!$D$1="","",IF(C232="",IF(Aloitus_Start!$D$1="Suomi","Tieto puuttuu :"&amp;C$8,IF(Aloitus_Start!$D$1="Svenska","Information saknas :"&amp;C$8)),""))</f>
        <v/>
      </c>
    </row>
    <row r="233" spans="1:7" ht="15" x14ac:dyDescent="0.2">
      <c r="A233" s="68"/>
      <c r="B233" s="67"/>
      <c r="C233" s="67"/>
      <c r="D233" s="55" t="str">
        <f t="shared" si="10"/>
        <v/>
      </c>
      <c r="E233" s="64" t="str">
        <f t="shared" si="11"/>
        <v/>
      </c>
      <c r="F233" s="55" t="str">
        <f>IF(Aloitus_Start!$D$1="","",IF(B233="",IF(Aloitus_Start!$D$1="Suomi","Tieto puuttuu :"&amp;B$8,IF(Aloitus_Start!$D$1="Svenska","Information saknas :"&amp;B$8)),""))</f>
        <v/>
      </c>
      <c r="G233" s="55" t="str">
        <f>IF(Aloitus_Start!$D$1="","",IF(C233="",IF(Aloitus_Start!$D$1="Suomi","Tieto puuttuu :"&amp;C$8,IF(Aloitus_Start!$D$1="Svenska","Information saknas :"&amp;C$8)),""))</f>
        <v/>
      </c>
    </row>
    <row r="234" spans="1:7" ht="15" x14ac:dyDescent="0.2">
      <c r="A234" s="68"/>
      <c r="B234" s="67"/>
      <c r="C234" s="67"/>
      <c r="D234" s="55" t="str">
        <f t="shared" si="10"/>
        <v/>
      </c>
      <c r="E234" s="64" t="str">
        <f t="shared" si="11"/>
        <v/>
      </c>
      <c r="F234" s="55" t="str">
        <f>IF(Aloitus_Start!$D$1="","",IF(B234="",IF(Aloitus_Start!$D$1="Suomi","Tieto puuttuu :"&amp;B$8,IF(Aloitus_Start!$D$1="Svenska","Information saknas :"&amp;B$8)),""))</f>
        <v/>
      </c>
      <c r="G234" s="55" t="str">
        <f>IF(Aloitus_Start!$D$1="","",IF(C234="",IF(Aloitus_Start!$D$1="Suomi","Tieto puuttuu :"&amp;C$8,IF(Aloitus_Start!$D$1="Svenska","Information saknas :"&amp;C$8)),""))</f>
        <v/>
      </c>
    </row>
    <row r="235" spans="1:7" ht="15" x14ac:dyDescent="0.2">
      <c r="A235" s="68"/>
      <c r="B235" s="67"/>
      <c r="C235" s="67"/>
      <c r="D235" s="55" t="str">
        <f t="shared" si="10"/>
        <v/>
      </c>
      <c r="E235" s="64" t="str">
        <f t="shared" si="11"/>
        <v/>
      </c>
      <c r="F235" s="55" t="str">
        <f>IF(Aloitus_Start!$D$1="","",IF(B235="",IF(Aloitus_Start!$D$1="Suomi","Tieto puuttuu :"&amp;B$8,IF(Aloitus_Start!$D$1="Svenska","Information saknas :"&amp;B$8)),""))</f>
        <v/>
      </c>
      <c r="G235" s="55" t="str">
        <f>IF(Aloitus_Start!$D$1="","",IF(C235="",IF(Aloitus_Start!$D$1="Suomi","Tieto puuttuu :"&amp;C$8,IF(Aloitus_Start!$D$1="Svenska","Information saknas :"&amp;C$8)),""))</f>
        <v/>
      </c>
    </row>
    <row r="236" spans="1:7" ht="15" x14ac:dyDescent="0.2">
      <c r="A236" s="68"/>
      <c r="B236" s="67"/>
      <c r="C236" s="67"/>
      <c r="D236" s="55" t="str">
        <f t="shared" si="10"/>
        <v/>
      </c>
      <c r="E236" s="64" t="str">
        <f t="shared" si="11"/>
        <v/>
      </c>
      <c r="F236" s="55" t="str">
        <f>IF(Aloitus_Start!$D$1="","",IF(B236="",IF(Aloitus_Start!$D$1="Suomi","Tieto puuttuu :"&amp;B$8,IF(Aloitus_Start!$D$1="Svenska","Information saknas :"&amp;B$8)),""))</f>
        <v/>
      </c>
      <c r="G236" s="55" t="str">
        <f>IF(Aloitus_Start!$D$1="","",IF(C236="",IF(Aloitus_Start!$D$1="Suomi","Tieto puuttuu :"&amp;C$8,IF(Aloitus_Start!$D$1="Svenska","Information saknas :"&amp;C$8)),""))</f>
        <v/>
      </c>
    </row>
    <row r="237" spans="1:7" ht="15" x14ac:dyDescent="0.2">
      <c r="A237" s="68"/>
      <c r="B237" s="67"/>
      <c r="C237" s="67"/>
      <c r="D237" s="55" t="str">
        <f t="shared" si="10"/>
        <v/>
      </c>
      <c r="E237" s="64" t="str">
        <f t="shared" si="11"/>
        <v/>
      </c>
      <c r="F237" s="55" t="str">
        <f>IF(Aloitus_Start!$D$1="","",IF(B237="",IF(Aloitus_Start!$D$1="Suomi","Tieto puuttuu :"&amp;B$8,IF(Aloitus_Start!$D$1="Svenska","Information saknas :"&amp;B$8)),""))</f>
        <v/>
      </c>
      <c r="G237" s="55" t="str">
        <f>IF(Aloitus_Start!$D$1="","",IF(C237="",IF(Aloitus_Start!$D$1="Suomi","Tieto puuttuu :"&amp;C$8,IF(Aloitus_Start!$D$1="Svenska","Information saknas :"&amp;C$8)),""))</f>
        <v/>
      </c>
    </row>
    <row r="238" spans="1:7" ht="15" x14ac:dyDescent="0.2">
      <c r="A238" s="68"/>
      <c r="B238" s="67"/>
      <c r="C238" s="67"/>
      <c r="D238" s="55" t="str">
        <f t="shared" si="10"/>
        <v/>
      </c>
      <c r="E238" s="64" t="str">
        <f t="shared" si="11"/>
        <v/>
      </c>
      <c r="F238" s="55" t="str">
        <f>IF(Aloitus_Start!$D$1="","",IF(B238="",IF(Aloitus_Start!$D$1="Suomi","Tieto puuttuu :"&amp;B$8,IF(Aloitus_Start!$D$1="Svenska","Information saknas :"&amp;B$8)),""))</f>
        <v/>
      </c>
      <c r="G238" s="55" t="str">
        <f>IF(Aloitus_Start!$D$1="","",IF(C238="",IF(Aloitus_Start!$D$1="Suomi","Tieto puuttuu :"&amp;C$8,IF(Aloitus_Start!$D$1="Svenska","Information saknas :"&amp;C$8)),""))</f>
        <v/>
      </c>
    </row>
    <row r="239" spans="1:7" ht="15" x14ac:dyDescent="0.2">
      <c r="A239" s="68"/>
      <c r="B239" s="67"/>
      <c r="C239" s="67"/>
      <c r="D239" s="55" t="str">
        <f t="shared" si="10"/>
        <v/>
      </c>
      <c r="E239" s="64" t="str">
        <f t="shared" si="11"/>
        <v/>
      </c>
      <c r="F239" s="55" t="str">
        <f>IF(Aloitus_Start!$D$1="","",IF(B239="",IF(Aloitus_Start!$D$1="Suomi","Tieto puuttuu :"&amp;B$8,IF(Aloitus_Start!$D$1="Svenska","Information saknas :"&amp;B$8)),""))</f>
        <v/>
      </c>
      <c r="G239" s="55" t="str">
        <f>IF(Aloitus_Start!$D$1="","",IF(C239="",IF(Aloitus_Start!$D$1="Suomi","Tieto puuttuu :"&amp;C$8,IF(Aloitus_Start!$D$1="Svenska","Information saknas :"&amp;C$8)),""))</f>
        <v/>
      </c>
    </row>
    <row r="240" spans="1:7" ht="15" x14ac:dyDescent="0.2">
      <c r="A240" s="68"/>
      <c r="B240" s="67"/>
      <c r="C240" s="67"/>
      <c r="D240" s="55" t="str">
        <f t="shared" si="10"/>
        <v/>
      </c>
      <c r="E240" s="64" t="str">
        <f t="shared" si="11"/>
        <v/>
      </c>
      <c r="F240" s="55" t="str">
        <f>IF(Aloitus_Start!$D$1="","",IF(B240="",IF(Aloitus_Start!$D$1="Suomi","Tieto puuttuu :"&amp;B$8,IF(Aloitus_Start!$D$1="Svenska","Information saknas :"&amp;B$8)),""))</f>
        <v/>
      </c>
      <c r="G240" s="55" t="str">
        <f>IF(Aloitus_Start!$D$1="","",IF(C240="",IF(Aloitus_Start!$D$1="Suomi","Tieto puuttuu :"&amp;C$8,IF(Aloitus_Start!$D$1="Svenska","Information saknas :"&amp;C$8)),""))</f>
        <v/>
      </c>
    </row>
    <row r="241" spans="1:7" ht="15" x14ac:dyDescent="0.2">
      <c r="A241" s="68"/>
      <c r="B241" s="67"/>
      <c r="C241" s="67"/>
      <c r="D241" s="55" t="str">
        <f t="shared" si="10"/>
        <v/>
      </c>
      <c r="E241" s="64" t="str">
        <f t="shared" si="11"/>
        <v/>
      </c>
      <c r="F241" s="55" t="str">
        <f>IF(Aloitus_Start!$D$1="","",IF(B241="",IF(Aloitus_Start!$D$1="Suomi","Tieto puuttuu :"&amp;B$8,IF(Aloitus_Start!$D$1="Svenska","Information saknas :"&amp;B$8)),""))</f>
        <v/>
      </c>
      <c r="G241" s="55" t="str">
        <f>IF(Aloitus_Start!$D$1="","",IF(C241="",IF(Aloitus_Start!$D$1="Suomi","Tieto puuttuu :"&amp;C$8,IF(Aloitus_Start!$D$1="Svenska","Information saknas :"&amp;C$8)),""))</f>
        <v/>
      </c>
    </row>
    <row r="242" spans="1:7" ht="15" x14ac:dyDescent="0.2">
      <c r="A242" s="68"/>
      <c r="B242" s="67"/>
      <c r="C242" s="67"/>
      <c r="D242" s="55" t="str">
        <f t="shared" si="10"/>
        <v/>
      </c>
      <c r="E242" s="64" t="str">
        <f t="shared" si="11"/>
        <v/>
      </c>
      <c r="F242" s="55" t="str">
        <f>IF(Aloitus_Start!$D$1="","",IF(B242="",IF(Aloitus_Start!$D$1="Suomi","Tieto puuttuu :"&amp;B$8,IF(Aloitus_Start!$D$1="Svenska","Information saknas :"&amp;B$8)),""))</f>
        <v/>
      </c>
      <c r="G242" s="55" t="str">
        <f>IF(Aloitus_Start!$D$1="","",IF(C242="",IF(Aloitus_Start!$D$1="Suomi","Tieto puuttuu :"&amp;C$8,IF(Aloitus_Start!$D$1="Svenska","Information saknas :"&amp;C$8)),""))</f>
        <v/>
      </c>
    </row>
    <row r="243" spans="1:7" ht="15" x14ac:dyDescent="0.2">
      <c r="A243" s="68"/>
      <c r="B243" s="67"/>
      <c r="C243" s="67"/>
      <c r="D243" s="55" t="str">
        <f t="shared" si="10"/>
        <v/>
      </c>
      <c r="E243" s="64" t="str">
        <f t="shared" si="11"/>
        <v/>
      </c>
      <c r="F243" s="55" t="str">
        <f>IF(Aloitus_Start!$D$1="","",IF(B243="",IF(Aloitus_Start!$D$1="Suomi","Tieto puuttuu :"&amp;B$8,IF(Aloitus_Start!$D$1="Svenska","Information saknas :"&amp;B$8)),""))</f>
        <v/>
      </c>
      <c r="G243" s="55" t="str">
        <f>IF(Aloitus_Start!$D$1="","",IF(C243="",IF(Aloitus_Start!$D$1="Suomi","Tieto puuttuu :"&amp;C$8,IF(Aloitus_Start!$D$1="Svenska","Information saknas :"&amp;C$8)),""))</f>
        <v/>
      </c>
    </row>
    <row r="244" spans="1:7" ht="15" x14ac:dyDescent="0.2">
      <c r="A244" s="68"/>
      <c r="B244" s="67"/>
      <c r="C244" s="67"/>
      <c r="D244" s="55" t="str">
        <f t="shared" si="10"/>
        <v/>
      </c>
      <c r="E244" s="64" t="str">
        <f t="shared" si="11"/>
        <v/>
      </c>
      <c r="F244" s="55" t="str">
        <f>IF(Aloitus_Start!$D$1="","",IF(B244="",IF(Aloitus_Start!$D$1="Suomi","Tieto puuttuu :"&amp;B$8,IF(Aloitus_Start!$D$1="Svenska","Information saknas :"&amp;B$8)),""))</f>
        <v/>
      </c>
      <c r="G244" s="55" t="str">
        <f>IF(Aloitus_Start!$D$1="","",IF(C244="",IF(Aloitus_Start!$D$1="Suomi","Tieto puuttuu :"&amp;C$8,IF(Aloitus_Start!$D$1="Svenska","Information saknas :"&amp;C$8)),""))</f>
        <v/>
      </c>
    </row>
    <row r="245" spans="1:7" ht="15" x14ac:dyDescent="0.2">
      <c r="A245" s="68"/>
      <c r="B245" s="67"/>
      <c r="C245" s="67"/>
      <c r="D245" s="55" t="str">
        <f t="shared" si="10"/>
        <v/>
      </c>
      <c r="E245" s="64" t="str">
        <f t="shared" si="11"/>
        <v/>
      </c>
      <c r="F245" s="55" t="str">
        <f>IF(Aloitus_Start!$D$1="","",IF(B245="",IF(Aloitus_Start!$D$1="Suomi","Tieto puuttuu :"&amp;B$8,IF(Aloitus_Start!$D$1="Svenska","Information saknas :"&amp;B$8)),""))</f>
        <v/>
      </c>
      <c r="G245" s="55" t="str">
        <f>IF(Aloitus_Start!$D$1="","",IF(C245="",IF(Aloitus_Start!$D$1="Suomi","Tieto puuttuu :"&amp;C$8,IF(Aloitus_Start!$D$1="Svenska","Information saknas :"&amp;C$8)),""))</f>
        <v/>
      </c>
    </row>
    <row r="246" spans="1:7" ht="15" x14ac:dyDescent="0.2">
      <c r="A246" s="68"/>
      <c r="B246" s="67"/>
      <c r="C246" s="67"/>
      <c r="D246" s="55" t="str">
        <f t="shared" si="10"/>
        <v/>
      </c>
      <c r="E246" s="64" t="str">
        <f t="shared" si="11"/>
        <v/>
      </c>
      <c r="F246" s="55" t="str">
        <f>IF(Aloitus_Start!$D$1="","",IF(B246="",IF(Aloitus_Start!$D$1="Suomi","Tieto puuttuu :"&amp;B$8,IF(Aloitus_Start!$D$1="Svenska","Information saknas :"&amp;B$8)),""))</f>
        <v/>
      </c>
      <c r="G246" s="55" t="str">
        <f>IF(Aloitus_Start!$D$1="","",IF(C246="",IF(Aloitus_Start!$D$1="Suomi","Tieto puuttuu :"&amp;C$8,IF(Aloitus_Start!$D$1="Svenska","Information saknas :"&amp;C$8)),""))</f>
        <v/>
      </c>
    </row>
    <row r="247" spans="1:7" ht="15" x14ac:dyDescent="0.2">
      <c r="A247" s="68"/>
      <c r="B247" s="67"/>
      <c r="C247" s="67"/>
      <c r="D247" s="55" t="str">
        <f t="shared" si="10"/>
        <v/>
      </c>
      <c r="E247" s="64" t="str">
        <f t="shared" si="11"/>
        <v/>
      </c>
      <c r="F247" s="55" t="str">
        <f>IF(Aloitus_Start!$D$1="","",IF(B247="",IF(Aloitus_Start!$D$1="Suomi","Tieto puuttuu :"&amp;B$8,IF(Aloitus_Start!$D$1="Svenska","Information saknas :"&amp;B$8)),""))</f>
        <v/>
      </c>
      <c r="G247" s="55" t="str">
        <f>IF(Aloitus_Start!$D$1="","",IF(C247="",IF(Aloitus_Start!$D$1="Suomi","Tieto puuttuu :"&amp;C$8,IF(Aloitus_Start!$D$1="Svenska","Information saknas :"&amp;C$8)),""))</f>
        <v/>
      </c>
    </row>
    <row r="248" spans="1:7" ht="15" x14ac:dyDescent="0.2">
      <c r="A248" s="68"/>
      <c r="B248" s="67"/>
      <c r="C248" s="67"/>
      <c r="D248" s="55" t="str">
        <f t="shared" si="10"/>
        <v/>
      </c>
      <c r="E248" s="64" t="str">
        <f t="shared" si="11"/>
        <v/>
      </c>
      <c r="F248" s="55" t="str">
        <f>IF(Aloitus_Start!$D$1="","",IF(B248="",IF(Aloitus_Start!$D$1="Suomi","Tieto puuttuu :"&amp;B$8,IF(Aloitus_Start!$D$1="Svenska","Information saknas :"&amp;B$8)),""))</f>
        <v/>
      </c>
      <c r="G248" s="55" t="str">
        <f>IF(Aloitus_Start!$D$1="","",IF(C248="",IF(Aloitus_Start!$D$1="Suomi","Tieto puuttuu :"&amp;C$8,IF(Aloitus_Start!$D$1="Svenska","Information saknas :"&amp;C$8)),""))</f>
        <v/>
      </c>
    </row>
    <row r="249" spans="1:7" ht="15" x14ac:dyDescent="0.2">
      <c r="A249" s="68"/>
      <c r="B249" s="67"/>
      <c r="C249" s="67"/>
      <c r="D249" s="55" t="str">
        <f t="shared" si="10"/>
        <v/>
      </c>
      <c r="E249" s="64" t="str">
        <f t="shared" si="11"/>
        <v/>
      </c>
      <c r="F249" s="55" t="str">
        <f>IF(Aloitus_Start!$D$1="","",IF(B249="",IF(Aloitus_Start!$D$1="Suomi","Tieto puuttuu :"&amp;B$8,IF(Aloitus_Start!$D$1="Svenska","Information saknas :"&amp;B$8)),""))</f>
        <v/>
      </c>
      <c r="G249" s="55" t="str">
        <f>IF(Aloitus_Start!$D$1="","",IF(C249="",IF(Aloitus_Start!$D$1="Suomi","Tieto puuttuu :"&amp;C$8,IF(Aloitus_Start!$D$1="Svenska","Information saknas :"&amp;C$8)),""))</f>
        <v/>
      </c>
    </row>
    <row r="250" spans="1:7" ht="15" x14ac:dyDescent="0.2">
      <c r="A250" s="68"/>
      <c r="B250" s="67"/>
      <c r="C250" s="67"/>
      <c r="D250" s="55" t="str">
        <f t="shared" si="10"/>
        <v/>
      </c>
      <c r="E250" s="64" t="str">
        <f t="shared" si="11"/>
        <v/>
      </c>
      <c r="F250" s="55" t="str">
        <f>IF(Aloitus_Start!$D$1="","",IF(B250="",IF(Aloitus_Start!$D$1="Suomi","Tieto puuttuu :"&amp;B$8,IF(Aloitus_Start!$D$1="Svenska","Information saknas :"&amp;B$8)),""))</f>
        <v/>
      </c>
      <c r="G250" s="55" t="str">
        <f>IF(Aloitus_Start!$D$1="","",IF(C250="",IF(Aloitus_Start!$D$1="Suomi","Tieto puuttuu :"&amp;C$8,IF(Aloitus_Start!$D$1="Svenska","Information saknas :"&amp;C$8)),""))</f>
        <v/>
      </c>
    </row>
    <row r="251" spans="1:7" ht="15" x14ac:dyDescent="0.2">
      <c r="A251" s="68"/>
      <c r="B251" s="67"/>
      <c r="C251" s="67"/>
      <c r="D251" s="55" t="str">
        <f t="shared" si="10"/>
        <v/>
      </c>
      <c r="E251" s="64" t="str">
        <f t="shared" si="11"/>
        <v/>
      </c>
      <c r="F251" s="55" t="str">
        <f>IF(Aloitus_Start!$D$1="","",IF(B251="",IF(Aloitus_Start!$D$1="Suomi","Tieto puuttuu :"&amp;B$8,IF(Aloitus_Start!$D$1="Svenska","Information saknas :"&amp;B$8)),""))</f>
        <v/>
      </c>
      <c r="G251" s="55" t="str">
        <f>IF(Aloitus_Start!$D$1="","",IF(C251="",IF(Aloitus_Start!$D$1="Suomi","Tieto puuttuu :"&amp;C$8,IF(Aloitus_Start!$D$1="Svenska","Information saknas :"&amp;C$8)),""))</f>
        <v/>
      </c>
    </row>
    <row r="252" spans="1:7" ht="15" x14ac:dyDescent="0.2">
      <c r="A252" s="68"/>
      <c r="B252" s="67"/>
      <c r="C252" s="67"/>
      <c r="D252" s="55" t="str">
        <f t="shared" si="10"/>
        <v/>
      </c>
      <c r="E252" s="64" t="str">
        <f t="shared" si="11"/>
        <v/>
      </c>
      <c r="F252" s="55" t="str">
        <f>IF(Aloitus_Start!$D$1="","",IF(B252="",IF(Aloitus_Start!$D$1="Suomi","Tieto puuttuu :"&amp;B$8,IF(Aloitus_Start!$D$1="Svenska","Information saknas :"&amp;B$8)),""))</f>
        <v/>
      </c>
      <c r="G252" s="55" t="str">
        <f>IF(Aloitus_Start!$D$1="","",IF(C252="",IF(Aloitus_Start!$D$1="Suomi","Tieto puuttuu :"&amp;C$8,IF(Aloitus_Start!$D$1="Svenska","Information saknas :"&amp;C$8)),""))</f>
        <v/>
      </c>
    </row>
    <row r="253" spans="1:7" ht="15" x14ac:dyDescent="0.2">
      <c r="A253" s="68"/>
      <c r="B253" s="67"/>
      <c r="C253" s="67"/>
      <c r="D253" s="55" t="str">
        <f t="shared" si="10"/>
        <v/>
      </c>
      <c r="E253" s="64" t="str">
        <f t="shared" si="11"/>
        <v/>
      </c>
      <c r="F253" s="55" t="str">
        <f>IF(Aloitus_Start!$D$1="","",IF(B253="",IF(Aloitus_Start!$D$1="Suomi","Tieto puuttuu :"&amp;B$8,IF(Aloitus_Start!$D$1="Svenska","Information saknas :"&amp;B$8)),""))</f>
        <v/>
      </c>
      <c r="G253" s="55" t="str">
        <f>IF(Aloitus_Start!$D$1="","",IF(C253="",IF(Aloitus_Start!$D$1="Suomi","Tieto puuttuu :"&amp;C$8,IF(Aloitus_Start!$D$1="Svenska","Information saknas :"&amp;C$8)),""))</f>
        <v/>
      </c>
    </row>
    <row r="254" spans="1:7" ht="15" x14ac:dyDescent="0.2">
      <c r="A254" s="68"/>
      <c r="B254" s="67"/>
      <c r="C254" s="67"/>
      <c r="D254" s="55" t="str">
        <f t="shared" si="10"/>
        <v/>
      </c>
      <c r="E254" s="64" t="str">
        <f t="shared" si="11"/>
        <v/>
      </c>
      <c r="F254" s="55" t="str">
        <f>IF(Aloitus_Start!$D$1="","",IF(B254="",IF(Aloitus_Start!$D$1="Suomi","Tieto puuttuu :"&amp;B$8,IF(Aloitus_Start!$D$1="Svenska","Information saknas :"&amp;B$8)),""))</f>
        <v/>
      </c>
      <c r="G254" s="55" t="str">
        <f>IF(Aloitus_Start!$D$1="","",IF(C254="",IF(Aloitus_Start!$D$1="Suomi","Tieto puuttuu :"&amp;C$8,IF(Aloitus_Start!$D$1="Svenska","Information saknas :"&amp;C$8)),""))</f>
        <v/>
      </c>
    </row>
    <row r="255" spans="1:7" ht="15" x14ac:dyDescent="0.2">
      <c r="A255" s="68"/>
      <c r="B255" s="67"/>
      <c r="C255" s="67"/>
      <c r="D255" s="55" t="str">
        <f t="shared" si="10"/>
        <v/>
      </c>
      <c r="E255" s="64" t="str">
        <f t="shared" si="11"/>
        <v/>
      </c>
      <c r="F255" s="55" t="str">
        <f>IF(Aloitus_Start!$D$1="","",IF(B255="",IF(Aloitus_Start!$D$1="Suomi","Tieto puuttuu :"&amp;B$8,IF(Aloitus_Start!$D$1="Svenska","Information saknas :"&amp;B$8)),""))</f>
        <v/>
      </c>
      <c r="G255" s="55" t="str">
        <f>IF(Aloitus_Start!$D$1="","",IF(C255="",IF(Aloitus_Start!$D$1="Suomi","Tieto puuttuu :"&amp;C$8,IF(Aloitus_Start!$D$1="Svenska","Information saknas :"&amp;C$8)),""))</f>
        <v/>
      </c>
    </row>
    <row r="256" spans="1:7" ht="15" x14ac:dyDescent="0.2">
      <c r="A256" s="68"/>
      <c r="B256" s="67"/>
      <c r="C256" s="67"/>
      <c r="D256" s="55" t="str">
        <f t="shared" si="10"/>
        <v/>
      </c>
      <c r="E256" s="64" t="str">
        <f t="shared" si="11"/>
        <v/>
      </c>
      <c r="F256" s="55" t="str">
        <f>IF(Aloitus_Start!$D$1="","",IF(B256="",IF(Aloitus_Start!$D$1="Suomi","Tieto puuttuu :"&amp;B$8,IF(Aloitus_Start!$D$1="Svenska","Information saknas :"&amp;B$8)),""))</f>
        <v/>
      </c>
      <c r="G256" s="55" t="str">
        <f>IF(Aloitus_Start!$D$1="","",IF(C256="",IF(Aloitus_Start!$D$1="Suomi","Tieto puuttuu :"&amp;C$8,IF(Aloitus_Start!$D$1="Svenska","Information saknas :"&amp;C$8)),""))</f>
        <v/>
      </c>
    </row>
    <row r="257" spans="1:7" ht="15" x14ac:dyDescent="0.2">
      <c r="A257" s="68"/>
      <c r="B257" s="67"/>
      <c r="C257" s="67"/>
      <c r="D257" s="55" t="str">
        <f t="shared" si="10"/>
        <v/>
      </c>
      <c r="E257" s="64" t="str">
        <f t="shared" si="11"/>
        <v/>
      </c>
      <c r="F257" s="55" t="str">
        <f>IF(Aloitus_Start!$D$1="","",IF(B257="",IF(Aloitus_Start!$D$1="Suomi","Tieto puuttuu :"&amp;B$8,IF(Aloitus_Start!$D$1="Svenska","Information saknas :"&amp;B$8)),""))</f>
        <v/>
      </c>
      <c r="G257" s="55" t="str">
        <f>IF(Aloitus_Start!$D$1="","",IF(C257="",IF(Aloitus_Start!$D$1="Suomi","Tieto puuttuu :"&amp;C$8,IF(Aloitus_Start!$D$1="Svenska","Information saknas :"&amp;C$8)),""))</f>
        <v/>
      </c>
    </row>
    <row r="258" spans="1:7" ht="15" x14ac:dyDescent="0.2">
      <c r="A258" s="68"/>
      <c r="B258" s="67"/>
      <c r="C258" s="67"/>
      <c r="D258" s="55" t="str">
        <f t="shared" si="10"/>
        <v/>
      </c>
      <c r="E258" s="64" t="str">
        <f t="shared" si="11"/>
        <v/>
      </c>
      <c r="F258" s="55" t="str">
        <f>IF(Aloitus_Start!$D$1="","",IF(B258="",IF(Aloitus_Start!$D$1="Suomi","Tieto puuttuu :"&amp;B$8,IF(Aloitus_Start!$D$1="Svenska","Information saknas :"&amp;B$8)),""))</f>
        <v/>
      </c>
      <c r="G258" s="55" t="str">
        <f>IF(Aloitus_Start!$D$1="","",IF(C258="",IF(Aloitus_Start!$D$1="Suomi","Tieto puuttuu :"&amp;C$8,IF(Aloitus_Start!$D$1="Svenska","Information saknas :"&amp;C$8)),""))</f>
        <v/>
      </c>
    </row>
    <row r="259" spans="1:7" ht="15" x14ac:dyDescent="0.2">
      <c r="A259" s="68"/>
      <c r="B259" s="67"/>
      <c r="C259" s="67"/>
      <c r="D259" s="55" t="str">
        <f t="shared" si="10"/>
        <v/>
      </c>
      <c r="E259" s="64" t="str">
        <f t="shared" si="11"/>
        <v/>
      </c>
      <c r="F259" s="55" t="str">
        <f>IF(Aloitus_Start!$D$1="","",IF(B259="",IF(Aloitus_Start!$D$1="Suomi","Tieto puuttuu :"&amp;B$8,IF(Aloitus_Start!$D$1="Svenska","Information saknas :"&amp;B$8)),""))</f>
        <v/>
      </c>
      <c r="G259" s="55" t="str">
        <f>IF(Aloitus_Start!$D$1="","",IF(C259="",IF(Aloitus_Start!$D$1="Suomi","Tieto puuttuu :"&amp;C$8,IF(Aloitus_Start!$D$1="Svenska","Information saknas :"&amp;C$8)),""))</f>
        <v/>
      </c>
    </row>
    <row r="260" spans="1:7" ht="15" x14ac:dyDescent="0.2">
      <c r="A260" s="68"/>
      <c r="B260" s="67"/>
      <c r="C260" s="67"/>
      <c r="D260" s="55" t="str">
        <f t="shared" si="10"/>
        <v/>
      </c>
      <c r="E260" s="64" t="str">
        <f t="shared" si="11"/>
        <v/>
      </c>
      <c r="F260" s="55" t="str">
        <f>IF(Aloitus_Start!$D$1="","",IF(B260="",IF(Aloitus_Start!$D$1="Suomi","Tieto puuttuu :"&amp;B$8,IF(Aloitus_Start!$D$1="Svenska","Information saknas :"&amp;B$8)),""))</f>
        <v/>
      </c>
      <c r="G260" s="55" t="str">
        <f>IF(Aloitus_Start!$D$1="","",IF(C260="",IF(Aloitus_Start!$D$1="Suomi","Tieto puuttuu :"&amp;C$8,IF(Aloitus_Start!$D$1="Svenska","Information saknas :"&amp;C$8)),""))</f>
        <v/>
      </c>
    </row>
    <row r="261" spans="1:7" ht="15" x14ac:dyDescent="0.2">
      <c r="A261" s="68"/>
      <c r="B261" s="67"/>
      <c r="C261" s="67"/>
      <c r="D261" s="55" t="str">
        <f t="shared" si="10"/>
        <v/>
      </c>
      <c r="E261" s="64" t="str">
        <f t="shared" si="11"/>
        <v/>
      </c>
      <c r="F261" s="55" t="str">
        <f>IF(Aloitus_Start!$D$1="","",IF(B261="",IF(Aloitus_Start!$D$1="Suomi","Tieto puuttuu :"&amp;B$8,IF(Aloitus_Start!$D$1="Svenska","Information saknas :"&amp;B$8)),""))</f>
        <v/>
      </c>
      <c r="G261" s="55" t="str">
        <f>IF(Aloitus_Start!$D$1="","",IF(C261="",IF(Aloitus_Start!$D$1="Suomi","Tieto puuttuu :"&amp;C$8,IF(Aloitus_Start!$D$1="Svenska","Information saknas :"&amp;C$8)),""))</f>
        <v/>
      </c>
    </row>
    <row r="262" spans="1:7" ht="15" x14ac:dyDescent="0.2">
      <c r="A262" s="68"/>
      <c r="B262" s="67"/>
      <c r="C262" s="67"/>
      <c r="D262" s="55" t="str">
        <f t="shared" si="10"/>
        <v/>
      </c>
      <c r="E262" s="64" t="str">
        <f t="shared" si="11"/>
        <v/>
      </c>
      <c r="F262" s="55" t="str">
        <f>IF(Aloitus_Start!$D$1="","",IF(B262="",IF(Aloitus_Start!$D$1="Suomi","Tieto puuttuu :"&amp;B$8,IF(Aloitus_Start!$D$1="Svenska","Information saknas :"&amp;B$8)),""))</f>
        <v/>
      </c>
      <c r="G262" s="55" t="str">
        <f>IF(Aloitus_Start!$D$1="","",IF(C262="",IF(Aloitus_Start!$D$1="Suomi","Tieto puuttuu :"&amp;C$8,IF(Aloitus_Start!$D$1="Svenska","Information saknas :"&amp;C$8)),""))</f>
        <v/>
      </c>
    </row>
    <row r="263" spans="1:7" ht="15" x14ac:dyDescent="0.2">
      <c r="A263" s="68"/>
      <c r="B263" s="67"/>
      <c r="C263" s="67"/>
      <c r="D263" s="55" t="str">
        <f t="shared" si="10"/>
        <v/>
      </c>
      <c r="E263" s="64" t="str">
        <f t="shared" si="11"/>
        <v/>
      </c>
      <c r="F263" s="55" t="str">
        <f>IF(Aloitus_Start!$D$1="","",IF(B263="",IF(Aloitus_Start!$D$1="Suomi","Tieto puuttuu :"&amp;B$8,IF(Aloitus_Start!$D$1="Svenska","Information saknas :"&amp;B$8)),""))</f>
        <v/>
      </c>
      <c r="G263" s="55" t="str">
        <f>IF(Aloitus_Start!$D$1="","",IF(C263="",IF(Aloitus_Start!$D$1="Suomi","Tieto puuttuu :"&amp;C$8,IF(Aloitus_Start!$D$1="Svenska","Information saknas :"&amp;C$8)),""))</f>
        <v/>
      </c>
    </row>
    <row r="264" spans="1:7" ht="15" x14ac:dyDescent="0.2">
      <c r="A264" s="68"/>
      <c r="B264" s="67"/>
      <c r="C264" s="67"/>
      <c r="D264" s="55" t="str">
        <f t="shared" si="10"/>
        <v/>
      </c>
      <c r="E264" s="64" t="str">
        <f t="shared" si="11"/>
        <v/>
      </c>
      <c r="F264" s="55" t="str">
        <f>IF(Aloitus_Start!$D$1="","",IF(B264="",IF(Aloitus_Start!$D$1="Suomi","Tieto puuttuu :"&amp;B$8,IF(Aloitus_Start!$D$1="Svenska","Information saknas :"&amp;B$8)),""))</f>
        <v/>
      </c>
      <c r="G264" s="55" t="str">
        <f>IF(Aloitus_Start!$D$1="","",IF(C264="",IF(Aloitus_Start!$D$1="Suomi","Tieto puuttuu :"&amp;C$8,IF(Aloitus_Start!$D$1="Svenska","Information saknas :"&amp;C$8)),""))</f>
        <v/>
      </c>
    </row>
    <row r="265" spans="1:7" ht="15" x14ac:dyDescent="0.2">
      <c r="A265" s="68"/>
      <c r="B265" s="67"/>
      <c r="C265" s="67"/>
      <c r="D265" s="55" t="str">
        <f t="shared" si="10"/>
        <v/>
      </c>
      <c r="E265" s="64" t="str">
        <f t="shared" si="11"/>
        <v/>
      </c>
      <c r="F265" s="55" t="str">
        <f>IF(Aloitus_Start!$D$1="","",IF(B265="",IF(Aloitus_Start!$D$1="Suomi","Tieto puuttuu :"&amp;B$8,IF(Aloitus_Start!$D$1="Svenska","Information saknas :"&amp;B$8)),""))</f>
        <v/>
      </c>
      <c r="G265" s="55" t="str">
        <f>IF(Aloitus_Start!$D$1="","",IF(C265="",IF(Aloitus_Start!$D$1="Suomi","Tieto puuttuu :"&amp;C$8,IF(Aloitus_Start!$D$1="Svenska","Information saknas :"&amp;C$8)),""))</f>
        <v/>
      </c>
    </row>
    <row r="266" spans="1:7" ht="15" x14ac:dyDescent="0.2">
      <c r="A266" s="68"/>
      <c r="B266" s="67"/>
      <c r="C266" s="67"/>
      <c r="D266" s="55" t="str">
        <f t="shared" si="10"/>
        <v/>
      </c>
      <c r="E266" s="64" t="str">
        <f t="shared" si="11"/>
        <v/>
      </c>
      <c r="F266" s="55" t="str">
        <f>IF(Aloitus_Start!$D$1="","",IF(B266="",IF(Aloitus_Start!$D$1="Suomi","Tieto puuttuu :"&amp;B$8,IF(Aloitus_Start!$D$1="Svenska","Information saknas :"&amp;B$8)),""))</f>
        <v/>
      </c>
      <c r="G266" s="55" t="str">
        <f>IF(Aloitus_Start!$D$1="","",IF(C266="",IF(Aloitus_Start!$D$1="Suomi","Tieto puuttuu :"&amp;C$8,IF(Aloitus_Start!$D$1="Svenska","Information saknas :"&amp;C$8)),""))</f>
        <v/>
      </c>
    </row>
    <row r="267" spans="1:7" ht="15" x14ac:dyDescent="0.2">
      <c r="A267" s="68"/>
      <c r="B267" s="67"/>
      <c r="C267" s="67"/>
      <c r="D267" s="55" t="str">
        <f t="shared" si="10"/>
        <v/>
      </c>
      <c r="E267" s="64" t="str">
        <f t="shared" si="11"/>
        <v/>
      </c>
      <c r="F267" s="55" t="str">
        <f>IF(Aloitus_Start!$D$1="","",IF(B267="",IF(Aloitus_Start!$D$1="Suomi","Tieto puuttuu :"&amp;B$8,IF(Aloitus_Start!$D$1="Svenska","Information saknas :"&amp;B$8)),""))</f>
        <v/>
      </c>
      <c r="G267" s="55" t="str">
        <f>IF(Aloitus_Start!$D$1="","",IF(C267="",IF(Aloitus_Start!$D$1="Suomi","Tieto puuttuu :"&amp;C$8,IF(Aloitus_Start!$D$1="Svenska","Information saknas :"&amp;C$8)),""))</f>
        <v/>
      </c>
    </row>
    <row r="268" spans="1:7" ht="15" x14ac:dyDescent="0.2">
      <c r="A268" s="68"/>
      <c r="B268" s="67"/>
      <c r="C268" s="67"/>
      <c r="D268" s="55" t="str">
        <f t="shared" si="10"/>
        <v/>
      </c>
      <c r="E268" s="64" t="str">
        <f t="shared" si="11"/>
        <v/>
      </c>
      <c r="F268" s="55" t="str">
        <f>IF(Aloitus_Start!$D$1="","",IF(B268="",IF(Aloitus_Start!$D$1="Suomi","Tieto puuttuu :"&amp;B$8,IF(Aloitus_Start!$D$1="Svenska","Information saknas :"&amp;B$8)),""))</f>
        <v/>
      </c>
      <c r="G268" s="55" t="str">
        <f>IF(Aloitus_Start!$D$1="","",IF(C268="",IF(Aloitus_Start!$D$1="Suomi","Tieto puuttuu :"&amp;C$8,IF(Aloitus_Start!$D$1="Svenska","Information saknas :"&amp;C$8)),""))</f>
        <v/>
      </c>
    </row>
    <row r="269" spans="1:7" ht="15" x14ac:dyDescent="0.2">
      <c r="A269" s="68"/>
      <c r="B269" s="67"/>
      <c r="C269" s="67"/>
      <c r="D269" s="55" t="str">
        <f t="shared" si="10"/>
        <v/>
      </c>
      <c r="E269" s="64" t="str">
        <f t="shared" si="11"/>
        <v/>
      </c>
      <c r="F269" s="55" t="str">
        <f>IF(Aloitus_Start!$D$1="","",IF(B269="",IF(Aloitus_Start!$D$1="Suomi","Tieto puuttuu :"&amp;B$8,IF(Aloitus_Start!$D$1="Svenska","Information saknas :"&amp;B$8)),""))</f>
        <v/>
      </c>
      <c r="G269" s="55" t="str">
        <f>IF(Aloitus_Start!$D$1="","",IF(C269="",IF(Aloitus_Start!$D$1="Suomi","Tieto puuttuu :"&amp;C$8,IF(Aloitus_Start!$D$1="Svenska","Information saknas :"&amp;C$8)),""))</f>
        <v/>
      </c>
    </row>
    <row r="270" spans="1:7" ht="15" x14ac:dyDescent="0.2">
      <c r="A270" s="68"/>
      <c r="B270" s="67"/>
      <c r="C270" s="67"/>
      <c r="D270" s="55" t="str">
        <f t="shared" si="10"/>
        <v/>
      </c>
      <c r="E270" s="64" t="str">
        <f t="shared" si="11"/>
        <v/>
      </c>
      <c r="F270" s="55" t="str">
        <f>IF(Aloitus_Start!$D$1="","",IF(B270="",IF(Aloitus_Start!$D$1="Suomi","Tieto puuttuu :"&amp;B$8,IF(Aloitus_Start!$D$1="Svenska","Information saknas :"&amp;B$8)),""))</f>
        <v/>
      </c>
      <c r="G270" s="55" t="str">
        <f>IF(Aloitus_Start!$D$1="","",IF(C270="",IF(Aloitus_Start!$D$1="Suomi","Tieto puuttuu :"&amp;C$8,IF(Aloitus_Start!$D$1="Svenska","Information saknas :"&amp;C$8)),""))</f>
        <v/>
      </c>
    </row>
    <row r="271" spans="1:7" ht="15" x14ac:dyDescent="0.2">
      <c r="A271" s="68"/>
      <c r="B271" s="67"/>
      <c r="C271" s="67"/>
      <c r="D271" s="55" t="str">
        <f t="shared" si="10"/>
        <v/>
      </c>
      <c r="E271" s="64" t="str">
        <f t="shared" si="11"/>
        <v/>
      </c>
      <c r="F271" s="55" t="str">
        <f>IF(Aloitus_Start!$D$1="","",IF(B271="",IF(Aloitus_Start!$D$1="Suomi","Tieto puuttuu :"&amp;B$8,IF(Aloitus_Start!$D$1="Svenska","Information saknas :"&amp;B$8)),""))</f>
        <v/>
      </c>
      <c r="G271" s="55" t="str">
        <f>IF(Aloitus_Start!$D$1="","",IF(C271="",IF(Aloitus_Start!$D$1="Suomi","Tieto puuttuu :"&amp;C$8,IF(Aloitus_Start!$D$1="Svenska","Information saknas :"&amp;C$8)),""))</f>
        <v/>
      </c>
    </row>
    <row r="272" spans="1:7" ht="15" x14ac:dyDescent="0.2">
      <c r="A272" s="68"/>
      <c r="B272" s="67"/>
      <c r="C272" s="67"/>
      <c r="D272" s="55" t="str">
        <f t="shared" si="10"/>
        <v/>
      </c>
      <c r="E272" s="64" t="str">
        <f t="shared" si="11"/>
        <v/>
      </c>
      <c r="F272" s="55" t="str">
        <f>IF(Aloitus_Start!$D$1="","",IF(B272="",IF(Aloitus_Start!$D$1="Suomi","Tieto puuttuu :"&amp;B$8,IF(Aloitus_Start!$D$1="Svenska","Information saknas :"&amp;B$8)),""))</f>
        <v/>
      </c>
      <c r="G272" s="55" t="str">
        <f>IF(Aloitus_Start!$D$1="","",IF(C272="",IF(Aloitus_Start!$D$1="Suomi","Tieto puuttuu :"&amp;C$8,IF(Aloitus_Start!$D$1="Svenska","Information saknas :"&amp;C$8)),""))</f>
        <v/>
      </c>
    </row>
    <row r="273" spans="1:7" ht="15" x14ac:dyDescent="0.2">
      <c r="A273" s="68"/>
      <c r="B273" s="67"/>
      <c r="C273" s="67"/>
      <c r="D273" s="55" t="str">
        <f t="shared" si="10"/>
        <v/>
      </c>
      <c r="E273" s="64" t="str">
        <f t="shared" si="11"/>
        <v/>
      </c>
      <c r="F273" s="55" t="str">
        <f>IF(Aloitus_Start!$D$1="","",IF(B273="",IF(Aloitus_Start!$D$1="Suomi","Tieto puuttuu :"&amp;B$8,IF(Aloitus_Start!$D$1="Svenska","Information saknas :"&amp;B$8)),""))</f>
        <v/>
      </c>
      <c r="G273" s="55" t="str">
        <f>IF(Aloitus_Start!$D$1="","",IF(C273="",IF(Aloitus_Start!$D$1="Suomi","Tieto puuttuu :"&amp;C$8,IF(Aloitus_Start!$D$1="Svenska","Information saknas :"&amp;C$8)),""))</f>
        <v/>
      </c>
    </row>
    <row r="274" spans="1:7" ht="15" x14ac:dyDescent="0.2">
      <c r="A274" s="68"/>
      <c r="B274" s="67"/>
      <c r="C274" s="67"/>
      <c r="D274" s="55" t="str">
        <f t="shared" si="10"/>
        <v/>
      </c>
      <c r="E274" s="64" t="str">
        <f t="shared" si="11"/>
        <v/>
      </c>
      <c r="F274" s="55" t="str">
        <f>IF(Aloitus_Start!$D$1="","",IF(B274="",IF(Aloitus_Start!$D$1="Suomi","Tieto puuttuu :"&amp;B$8,IF(Aloitus_Start!$D$1="Svenska","Information saknas :"&amp;B$8)),""))</f>
        <v/>
      </c>
      <c r="G274" s="55" t="str">
        <f>IF(Aloitus_Start!$D$1="","",IF(C274="",IF(Aloitus_Start!$D$1="Suomi","Tieto puuttuu :"&amp;C$8,IF(Aloitus_Start!$D$1="Svenska","Information saknas :"&amp;C$8)),""))</f>
        <v/>
      </c>
    </row>
    <row r="275" spans="1:7" ht="15" x14ac:dyDescent="0.2">
      <c r="A275" s="68"/>
      <c r="B275" s="67"/>
      <c r="C275" s="67"/>
      <c r="D275" s="55" t="str">
        <f t="shared" si="10"/>
        <v/>
      </c>
      <c r="E275" s="64" t="str">
        <f t="shared" si="11"/>
        <v/>
      </c>
      <c r="F275" s="55" t="str">
        <f>IF(Aloitus_Start!$D$1="","",IF(B275="",IF(Aloitus_Start!$D$1="Suomi","Tieto puuttuu :"&amp;B$8,IF(Aloitus_Start!$D$1="Svenska","Information saknas :"&amp;B$8)),""))</f>
        <v/>
      </c>
      <c r="G275" s="55" t="str">
        <f>IF(Aloitus_Start!$D$1="","",IF(C275="",IF(Aloitus_Start!$D$1="Suomi","Tieto puuttuu :"&amp;C$8,IF(Aloitus_Start!$D$1="Svenska","Information saknas :"&amp;C$8)),""))</f>
        <v/>
      </c>
    </row>
    <row r="276" spans="1:7" ht="15" x14ac:dyDescent="0.2">
      <c r="A276" s="68"/>
      <c r="B276" s="67"/>
      <c r="C276" s="67"/>
      <c r="D276" s="55" t="str">
        <f t="shared" si="10"/>
        <v/>
      </c>
      <c r="E276" s="64" t="str">
        <f t="shared" si="11"/>
        <v/>
      </c>
      <c r="F276" s="55" t="str">
        <f>IF(Aloitus_Start!$D$1="","",IF(B276="",IF(Aloitus_Start!$D$1="Suomi","Tieto puuttuu :"&amp;B$8,IF(Aloitus_Start!$D$1="Svenska","Information saknas :"&amp;B$8)),""))</f>
        <v/>
      </c>
      <c r="G276" s="55" t="str">
        <f>IF(Aloitus_Start!$D$1="","",IF(C276="",IF(Aloitus_Start!$D$1="Suomi","Tieto puuttuu :"&amp;C$8,IF(Aloitus_Start!$D$1="Svenska","Information saknas :"&amp;C$8)),""))</f>
        <v/>
      </c>
    </row>
    <row r="277" spans="1:7" ht="15" x14ac:dyDescent="0.2">
      <c r="A277" s="68"/>
      <c r="B277" s="67"/>
      <c r="C277" s="67"/>
      <c r="D277" s="55" t="str">
        <f t="shared" si="10"/>
        <v/>
      </c>
      <c r="E277" s="64" t="str">
        <f t="shared" si="11"/>
        <v/>
      </c>
      <c r="F277" s="55" t="str">
        <f>IF(Aloitus_Start!$D$1="","",IF(B277="",IF(Aloitus_Start!$D$1="Suomi","Tieto puuttuu :"&amp;B$8,IF(Aloitus_Start!$D$1="Svenska","Information saknas :"&amp;B$8)),""))</f>
        <v/>
      </c>
      <c r="G277" s="55" t="str">
        <f>IF(Aloitus_Start!$D$1="","",IF(C277="",IF(Aloitus_Start!$D$1="Suomi","Tieto puuttuu :"&amp;C$8,IF(Aloitus_Start!$D$1="Svenska","Information saknas :"&amp;C$8)),""))</f>
        <v/>
      </c>
    </row>
    <row r="278" spans="1:7" ht="15" x14ac:dyDescent="0.2">
      <c r="A278" s="68"/>
      <c r="B278" s="67"/>
      <c r="C278" s="67"/>
      <c r="D278" s="55" t="str">
        <f t="shared" si="10"/>
        <v/>
      </c>
      <c r="E278" s="64" t="str">
        <f t="shared" si="11"/>
        <v/>
      </c>
      <c r="F278" s="55" t="str">
        <f>IF(Aloitus_Start!$D$1="","",IF(B278="",IF(Aloitus_Start!$D$1="Suomi","Tieto puuttuu :"&amp;B$8,IF(Aloitus_Start!$D$1="Svenska","Information saknas :"&amp;B$8)),""))</f>
        <v/>
      </c>
      <c r="G278" s="55" t="str">
        <f>IF(Aloitus_Start!$D$1="","",IF(C278="",IF(Aloitus_Start!$D$1="Suomi","Tieto puuttuu :"&amp;C$8,IF(Aloitus_Start!$D$1="Svenska","Information saknas :"&amp;C$8)),""))</f>
        <v/>
      </c>
    </row>
    <row r="279" spans="1:7" ht="15" x14ac:dyDescent="0.2">
      <c r="A279" s="68"/>
      <c r="B279" s="67"/>
      <c r="C279" s="67"/>
      <c r="D279" s="55" t="str">
        <f t="shared" si="10"/>
        <v/>
      </c>
      <c r="E279" s="64" t="str">
        <f t="shared" si="11"/>
        <v/>
      </c>
      <c r="F279" s="55" t="str">
        <f>IF(Aloitus_Start!$D$1="","",IF(B279="",IF(Aloitus_Start!$D$1="Suomi","Tieto puuttuu :"&amp;B$8,IF(Aloitus_Start!$D$1="Svenska","Information saknas :"&amp;B$8)),""))</f>
        <v/>
      </c>
      <c r="G279" s="55" t="str">
        <f>IF(Aloitus_Start!$D$1="","",IF(C279="",IF(Aloitus_Start!$D$1="Suomi","Tieto puuttuu :"&amp;C$8,IF(Aloitus_Start!$D$1="Svenska","Information saknas :"&amp;C$8)),""))</f>
        <v/>
      </c>
    </row>
    <row r="280" spans="1:7" ht="15" x14ac:dyDescent="0.2">
      <c r="A280" s="68"/>
      <c r="B280" s="67"/>
      <c r="C280" s="67"/>
      <c r="D280" s="55" t="str">
        <f t="shared" si="10"/>
        <v/>
      </c>
      <c r="E280" s="64" t="str">
        <f t="shared" si="11"/>
        <v/>
      </c>
      <c r="F280" s="55" t="str">
        <f>IF(Aloitus_Start!$D$1="","",IF(B280="",IF(Aloitus_Start!$D$1="Suomi","Tieto puuttuu :"&amp;B$8,IF(Aloitus_Start!$D$1="Svenska","Information saknas :"&amp;B$8)),""))</f>
        <v/>
      </c>
      <c r="G280" s="55" t="str">
        <f>IF(Aloitus_Start!$D$1="","",IF(C280="",IF(Aloitus_Start!$D$1="Suomi","Tieto puuttuu :"&amp;C$8,IF(Aloitus_Start!$D$1="Svenska","Information saknas :"&amp;C$8)),""))</f>
        <v/>
      </c>
    </row>
    <row r="281" spans="1:7" ht="15" x14ac:dyDescent="0.2">
      <c r="A281" s="68"/>
      <c r="B281" s="67"/>
      <c r="C281" s="67"/>
      <c r="D281" s="55" t="str">
        <f t="shared" ref="D281:D344" si="12">IF(B281="","",C281-B281)</f>
        <v/>
      </c>
      <c r="E281" s="64" t="str">
        <f t="shared" ref="E281:E344" si="13">IF(B281="","",IF(B281=0,"",IF(B281="","",(C281/B281)-1)))</f>
        <v/>
      </c>
      <c r="F281" s="55" t="str">
        <f>IF(Aloitus_Start!$D$1="","",IF(B281="",IF(Aloitus_Start!$D$1="Suomi","Tieto puuttuu :"&amp;B$8,IF(Aloitus_Start!$D$1="Svenska","Information saknas :"&amp;B$8)),""))</f>
        <v/>
      </c>
      <c r="G281" s="55" t="str">
        <f>IF(Aloitus_Start!$D$1="","",IF(C281="",IF(Aloitus_Start!$D$1="Suomi","Tieto puuttuu :"&amp;C$8,IF(Aloitus_Start!$D$1="Svenska","Information saknas :"&amp;C$8)),""))</f>
        <v/>
      </c>
    </row>
    <row r="282" spans="1:7" ht="15" x14ac:dyDescent="0.2">
      <c r="A282" s="68"/>
      <c r="B282" s="67"/>
      <c r="C282" s="67"/>
      <c r="D282" s="55" t="str">
        <f t="shared" si="12"/>
        <v/>
      </c>
      <c r="E282" s="64" t="str">
        <f t="shared" si="13"/>
        <v/>
      </c>
      <c r="F282" s="55" t="str">
        <f>IF(Aloitus_Start!$D$1="","",IF(B282="",IF(Aloitus_Start!$D$1="Suomi","Tieto puuttuu :"&amp;B$8,IF(Aloitus_Start!$D$1="Svenska","Information saknas :"&amp;B$8)),""))</f>
        <v/>
      </c>
      <c r="G282" s="55" t="str">
        <f>IF(Aloitus_Start!$D$1="","",IF(C282="",IF(Aloitus_Start!$D$1="Suomi","Tieto puuttuu :"&amp;C$8,IF(Aloitus_Start!$D$1="Svenska","Information saknas :"&amp;C$8)),""))</f>
        <v/>
      </c>
    </row>
    <row r="283" spans="1:7" ht="15" x14ac:dyDescent="0.2">
      <c r="A283" s="68"/>
      <c r="B283" s="67"/>
      <c r="C283" s="67"/>
      <c r="D283" s="55" t="str">
        <f t="shared" si="12"/>
        <v/>
      </c>
      <c r="E283" s="64" t="str">
        <f t="shared" si="13"/>
        <v/>
      </c>
      <c r="F283" s="55" t="str">
        <f>IF(Aloitus_Start!$D$1="","",IF(B283="",IF(Aloitus_Start!$D$1="Suomi","Tieto puuttuu :"&amp;B$8,IF(Aloitus_Start!$D$1="Svenska","Information saknas :"&amp;B$8)),""))</f>
        <v/>
      </c>
      <c r="G283" s="55" t="str">
        <f>IF(Aloitus_Start!$D$1="","",IF(C283="",IF(Aloitus_Start!$D$1="Suomi","Tieto puuttuu :"&amp;C$8,IF(Aloitus_Start!$D$1="Svenska","Information saknas :"&amp;C$8)),""))</f>
        <v/>
      </c>
    </row>
    <row r="284" spans="1:7" ht="15" x14ac:dyDescent="0.2">
      <c r="A284" s="68"/>
      <c r="B284" s="67"/>
      <c r="C284" s="67"/>
      <c r="D284" s="55" t="str">
        <f t="shared" si="12"/>
        <v/>
      </c>
      <c r="E284" s="64" t="str">
        <f t="shared" si="13"/>
        <v/>
      </c>
      <c r="F284" s="55" t="str">
        <f>IF(Aloitus_Start!$D$1="","",IF(B284="",IF(Aloitus_Start!$D$1="Suomi","Tieto puuttuu :"&amp;B$8,IF(Aloitus_Start!$D$1="Svenska","Information saknas :"&amp;B$8)),""))</f>
        <v/>
      </c>
      <c r="G284" s="55" t="str">
        <f>IF(Aloitus_Start!$D$1="","",IF(C284="",IF(Aloitus_Start!$D$1="Suomi","Tieto puuttuu :"&amp;C$8,IF(Aloitus_Start!$D$1="Svenska","Information saknas :"&amp;C$8)),""))</f>
        <v/>
      </c>
    </row>
    <row r="285" spans="1:7" ht="15" x14ac:dyDescent="0.2">
      <c r="A285" s="68"/>
      <c r="B285" s="67"/>
      <c r="C285" s="67"/>
      <c r="D285" s="55" t="str">
        <f t="shared" si="12"/>
        <v/>
      </c>
      <c r="E285" s="64" t="str">
        <f t="shared" si="13"/>
        <v/>
      </c>
      <c r="F285" s="55" t="str">
        <f>IF(Aloitus_Start!$D$1="","",IF(B285="",IF(Aloitus_Start!$D$1="Suomi","Tieto puuttuu :"&amp;B$8,IF(Aloitus_Start!$D$1="Svenska","Information saknas :"&amp;B$8)),""))</f>
        <v/>
      </c>
      <c r="G285" s="55" t="str">
        <f>IF(Aloitus_Start!$D$1="","",IF(C285="",IF(Aloitus_Start!$D$1="Suomi","Tieto puuttuu :"&amp;C$8,IF(Aloitus_Start!$D$1="Svenska","Information saknas :"&amp;C$8)),""))</f>
        <v/>
      </c>
    </row>
    <row r="286" spans="1:7" ht="15" x14ac:dyDescent="0.2">
      <c r="A286" s="68"/>
      <c r="B286" s="67"/>
      <c r="C286" s="67"/>
      <c r="D286" s="55" t="str">
        <f t="shared" si="12"/>
        <v/>
      </c>
      <c r="E286" s="64" t="str">
        <f t="shared" si="13"/>
        <v/>
      </c>
      <c r="F286" s="55" t="str">
        <f>IF(Aloitus_Start!$D$1="","",IF(B286="",IF(Aloitus_Start!$D$1="Suomi","Tieto puuttuu :"&amp;B$8,IF(Aloitus_Start!$D$1="Svenska","Information saknas :"&amp;B$8)),""))</f>
        <v/>
      </c>
      <c r="G286" s="55" t="str">
        <f>IF(Aloitus_Start!$D$1="","",IF(C286="",IF(Aloitus_Start!$D$1="Suomi","Tieto puuttuu :"&amp;C$8,IF(Aloitus_Start!$D$1="Svenska","Information saknas :"&amp;C$8)),""))</f>
        <v/>
      </c>
    </row>
    <row r="287" spans="1:7" ht="15" x14ac:dyDescent="0.2">
      <c r="A287" s="68"/>
      <c r="B287" s="67"/>
      <c r="C287" s="67"/>
      <c r="D287" s="55" t="str">
        <f t="shared" si="12"/>
        <v/>
      </c>
      <c r="E287" s="64" t="str">
        <f t="shared" si="13"/>
        <v/>
      </c>
      <c r="F287" s="55" t="str">
        <f>IF(Aloitus_Start!$D$1="","",IF(B287="",IF(Aloitus_Start!$D$1="Suomi","Tieto puuttuu :"&amp;B$8,IF(Aloitus_Start!$D$1="Svenska","Information saknas :"&amp;B$8)),""))</f>
        <v/>
      </c>
      <c r="G287" s="55" t="str">
        <f>IF(Aloitus_Start!$D$1="","",IF(C287="",IF(Aloitus_Start!$D$1="Suomi","Tieto puuttuu :"&amp;C$8,IF(Aloitus_Start!$D$1="Svenska","Information saknas :"&amp;C$8)),""))</f>
        <v/>
      </c>
    </row>
    <row r="288" spans="1:7" ht="15" x14ac:dyDescent="0.2">
      <c r="A288" s="68"/>
      <c r="B288" s="67"/>
      <c r="C288" s="67"/>
      <c r="D288" s="55" t="str">
        <f t="shared" si="12"/>
        <v/>
      </c>
      <c r="E288" s="64" t="str">
        <f t="shared" si="13"/>
        <v/>
      </c>
      <c r="F288" s="55" t="str">
        <f>IF(Aloitus_Start!$D$1="","",IF(B288="",IF(Aloitus_Start!$D$1="Suomi","Tieto puuttuu :"&amp;B$8,IF(Aloitus_Start!$D$1="Svenska","Information saknas :"&amp;B$8)),""))</f>
        <v/>
      </c>
      <c r="G288" s="55" t="str">
        <f>IF(Aloitus_Start!$D$1="","",IF(C288="",IF(Aloitus_Start!$D$1="Suomi","Tieto puuttuu :"&amp;C$8,IF(Aloitus_Start!$D$1="Svenska","Information saknas :"&amp;C$8)),""))</f>
        <v/>
      </c>
    </row>
    <row r="289" spans="1:7" ht="15" x14ac:dyDescent="0.2">
      <c r="A289" s="68"/>
      <c r="B289" s="67"/>
      <c r="C289" s="67"/>
      <c r="D289" s="55" t="str">
        <f t="shared" si="12"/>
        <v/>
      </c>
      <c r="E289" s="64" t="str">
        <f t="shared" si="13"/>
        <v/>
      </c>
      <c r="F289" s="55" t="str">
        <f>IF(Aloitus_Start!$D$1="","",IF(B289="",IF(Aloitus_Start!$D$1="Suomi","Tieto puuttuu :"&amp;B$8,IF(Aloitus_Start!$D$1="Svenska","Information saknas :"&amp;B$8)),""))</f>
        <v/>
      </c>
      <c r="G289" s="55" t="str">
        <f>IF(Aloitus_Start!$D$1="","",IF(C289="",IF(Aloitus_Start!$D$1="Suomi","Tieto puuttuu :"&amp;C$8,IF(Aloitus_Start!$D$1="Svenska","Information saknas :"&amp;C$8)),""))</f>
        <v/>
      </c>
    </row>
    <row r="290" spans="1:7" ht="15" x14ac:dyDescent="0.2">
      <c r="A290" s="68"/>
      <c r="B290" s="67"/>
      <c r="C290" s="67"/>
      <c r="D290" s="55" t="str">
        <f t="shared" si="12"/>
        <v/>
      </c>
      <c r="E290" s="64" t="str">
        <f t="shared" si="13"/>
        <v/>
      </c>
      <c r="F290" s="55" t="str">
        <f>IF(Aloitus_Start!$D$1="","",IF(B290="",IF(Aloitus_Start!$D$1="Suomi","Tieto puuttuu :"&amp;B$8,IF(Aloitus_Start!$D$1="Svenska","Information saknas :"&amp;B$8)),""))</f>
        <v/>
      </c>
      <c r="G290" s="55" t="str">
        <f>IF(Aloitus_Start!$D$1="","",IF(C290="",IF(Aloitus_Start!$D$1="Suomi","Tieto puuttuu :"&amp;C$8,IF(Aloitus_Start!$D$1="Svenska","Information saknas :"&amp;C$8)),""))</f>
        <v/>
      </c>
    </row>
    <row r="291" spans="1:7" ht="15" x14ac:dyDescent="0.2">
      <c r="A291" s="68"/>
      <c r="B291" s="67"/>
      <c r="C291" s="67"/>
      <c r="D291" s="55" t="str">
        <f t="shared" si="12"/>
        <v/>
      </c>
      <c r="E291" s="64" t="str">
        <f t="shared" si="13"/>
        <v/>
      </c>
      <c r="F291" s="55" t="str">
        <f>IF(Aloitus_Start!$D$1="","",IF(B291="",IF(Aloitus_Start!$D$1="Suomi","Tieto puuttuu :"&amp;B$8,IF(Aloitus_Start!$D$1="Svenska","Information saknas :"&amp;B$8)),""))</f>
        <v/>
      </c>
      <c r="G291" s="55" t="str">
        <f>IF(Aloitus_Start!$D$1="","",IF(C291="",IF(Aloitus_Start!$D$1="Suomi","Tieto puuttuu :"&amp;C$8,IF(Aloitus_Start!$D$1="Svenska","Information saknas :"&amp;C$8)),""))</f>
        <v/>
      </c>
    </row>
    <row r="292" spans="1:7" ht="15" x14ac:dyDescent="0.2">
      <c r="A292" s="68"/>
      <c r="B292" s="67"/>
      <c r="C292" s="67"/>
      <c r="D292" s="55" t="str">
        <f t="shared" si="12"/>
        <v/>
      </c>
      <c r="E292" s="64" t="str">
        <f t="shared" si="13"/>
        <v/>
      </c>
      <c r="F292" s="55" t="str">
        <f>IF(Aloitus_Start!$D$1="","",IF(B292="",IF(Aloitus_Start!$D$1="Suomi","Tieto puuttuu :"&amp;B$8,IF(Aloitus_Start!$D$1="Svenska","Information saknas :"&amp;B$8)),""))</f>
        <v/>
      </c>
      <c r="G292" s="55" t="str">
        <f>IF(Aloitus_Start!$D$1="","",IF(C292="",IF(Aloitus_Start!$D$1="Suomi","Tieto puuttuu :"&amp;C$8,IF(Aloitus_Start!$D$1="Svenska","Information saknas :"&amp;C$8)),""))</f>
        <v/>
      </c>
    </row>
    <row r="293" spans="1:7" ht="15" x14ac:dyDescent="0.2">
      <c r="A293" s="68"/>
      <c r="B293" s="67"/>
      <c r="C293" s="67"/>
      <c r="D293" s="55" t="str">
        <f t="shared" si="12"/>
        <v/>
      </c>
      <c r="E293" s="64" t="str">
        <f t="shared" si="13"/>
        <v/>
      </c>
      <c r="F293" s="55" t="str">
        <f>IF(Aloitus_Start!$D$1="","",IF(B293="",IF(Aloitus_Start!$D$1="Suomi","Tieto puuttuu :"&amp;B$8,IF(Aloitus_Start!$D$1="Svenska","Information saknas :"&amp;B$8)),""))</f>
        <v/>
      </c>
      <c r="G293" s="55" t="str">
        <f>IF(Aloitus_Start!$D$1="","",IF(C293="",IF(Aloitus_Start!$D$1="Suomi","Tieto puuttuu :"&amp;C$8,IF(Aloitus_Start!$D$1="Svenska","Information saknas :"&amp;C$8)),""))</f>
        <v/>
      </c>
    </row>
    <row r="294" spans="1:7" ht="15" x14ac:dyDescent="0.2">
      <c r="A294" s="68"/>
      <c r="B294" s="67"/>
      <c r="C294" s="67"/>
      <c r="D294" s="55" t="str">
        <f t="shared" si="12"/>
        <v/>
      </c>
      <c r="E294" s="64" t="str">
        <f t="shared" si="13"/>
        <v/>
      </c>
      <c r="F294" s="55" t="str">
        <f>IF(Aloitus_Start!$D$1="","",IF(B294="",IF(Aloitus_Start!$D$1="Suomi","Tieto puuttuu :"&amp;B$8,IF(Aloitus_Start!$D$1="Svenska","Information saknas :"&amp;B$8)),""))</f>
        <v/>
      </c>
      <c r="G294" s="55" t="str">
        <f>IF(Aloitus_Start!$D$1="","",IF(C294="",IF(Aloitus_Start!$D$1="Suomi","Tieto puuttuu :"&amp;C$8,IF(Aloitus_Start!$D$1="Svenska","Information saknas :"&amp;C$8)),""))</f>
        <v/>
      </c>
    </row>
    <row r="295" spans="1:7" ht="15" x14ac:dyDescent="0.2">
      <c r="A295" s="68"/>
      <c r="B295" s="67"/>
      <c r="C295" s="67"/>
      <c r="D295" s="55" t="str">
        <f t="shared" si="12"/>
        <v/>
      </c>
      <c r="E295" s="64" t="str">
        <f t="shared" si="13"/>
        <v/>
      </c>
      <c r="F295" s="55" t="str">
        <f>IF(Aloitus_Start!$D$1="","",IF(B295="",IF(Aloitus_Start!$D$1="Suomi","Tieto puuttuu :"&amp;B$8,IF(Aloitus_Start!$D$1="Svenska","Information saknas :"&amp;B$8)),""))</f>
        <v/>
      </c>
      <c r="G295" s="55" t="str">
        <f>IF(Aloitus_Start!$D$1="","",IF(C295="",IF(Aloitus_Start!$D$1="Suomi","Tieto puuttuu :"&amp;C$8,IF(Aloitus_Start!$D$1="Svenska","Information saknas :"&amp;C$8)),""))</f>
        <v/>
      </c>
    </row>
    <row r="296" spans="1:7" ht="15" x14ac:dyDescent="0.2">
      <c r="A296" s="68"/>
      <c r="B296" s="67"/>
      <c r="C296" s="67"/>
      <c r="D296" s="55" t="str">
        <f t="shared" si="12"/>
        <v/>
      </c>
      <c r="E296" s="64" t="str">
        <f t="shared" si="13"/>
        <v/>
      </c>
      <c r="F296" s="55" t="str">
        <f>IF(Aloitus_Start!$D$1="","",IF(B296="",IF(Aloitus_Start!$D$1="Suomi","Tieto puuttuu :"&amp;B$8,IF(Aloitus_Start!$D$1="Svenska","Information saknas :"&amp;B$8)),""))</f>
        <v/>
      </c>
      <c r="G296" s="55" t="str">
        <f>IF(Aloitus_Start!$D$1="","",IF(C296="",IF(Aloitus_Start!$D$1="Suomi","Tieto puuttuu :"&amp;C$8,IF(Aloitus_Start!$D$1="Svenska","Information saknas :"&amp;C$8)),""))</f>
        <v/>
      </c>
    </row>
    <row r="297" spans="1:7" ht="15" x14ac:dyDescent="0.2">
      <c r="A297" s="68"/>
      <c r="B297" s="67"/>
      <c r="C297" s="67"/>
      <c r="D297" s="55" t="str">
        <f t="shared" si="12"/>
        <v/>
      </c>
      <c r="E297" s="64" t="str">
        <f t="shared" si="13"/>
        <v/>
      </c>
      <c r="F297" s="55" t="str">
        <f>IF(Aloitus_Start!$D$1="","",IF(B297="",IF(Aloitus_Start!$D$1="Suomi","Tieto puuttuu :"&amp;B$8,IF(Aloitus_Start!$D$1="Svenska","Information saknas :"&amp;B$8)),""))</f>
        <v/>
      </c>
      <c r="G297" s="55" t="str">
        <f>IF(Aloitus_Start!$D$1="","",IF(C297="",IF(Aloitus_Start!$D$1="Suomi","Tieto puuttuu :"&amp;C$8,IF(Aloitus_Start!$D$1="Svenska","Information saknas :"&amp;C$8)),""))</f>
        <v/>
      </c>
    </row>
    <row r="298" spans="1:7" ht="15" x14ac:dyDescent="0.2">
      <c r="A298" s="68"/>
      <c r="B298" s="67"/>
      <c r="C298" s="67"/>
      <c r="D298" s="55" t="str">
        <f t="shared" si="12"/>
        <v/>
      </c>
      <c r="E298" s="64" t="str">
        <f t="shared" si="13"/>
        <v/>
      </c>
      <c r="F298" s="55" t="str">
        <f>IF(Aloitus_Start!$D$1="","",IF(B298="",IF(Aloitus_Start!$D$1="Suomi","Tieto puuttuu :"&amp;B$8,IF(Aloitus_Start!$D$1="Svenska","Information saknas :"&amp;B$8)),""))</f>
        <v/>
      </c>
      <c r="G298" s="55" t="str">
        <f>IF(Aloitus_Start!$D$1="","",IF(C298="",IF(Aloitus_Start!$D$1="Suomi","Tieto puuttuu :"&amp;C$8,IF(Aloitus_Start!$D$1="Svenska","Information saknas :"&amp;C$8)),""))</f>
        <v/>
      </c>
    </row>
    <row r="299" spans="1:7" ht="15" x14ac:dyDescent="0.2">
      <c r="A299" s="68"/>
      <c r="B299" s="67"/>
      <c r="C299" s="67"/>
      <c r="D299" s="55" t="str">
        <f t="shared" si="12"/>
        <v/>
      </c>
      <c r="E299" s="64" t="str">
        <f t="shared" si="13"/>
        <v/>
      </c>
      <c r="F299" s="55" t="str">
        <f>IF(Aloitus_Start!$D$1="","",IF(B299="",IF(Aloitus_Start!$D$1="Suomi","Tieto puuttuu :"&amp;B$8,IF(Aloitus_Start!$D$1="Svenska","Information saknas :"&amp;B$8)),""))</f>
        <v/>
      </c>
      <c r="G299" s="55" t="str">
        <f>IF(Aloitus_Start!$D$1="","",IF(C299="",IF(Aloitus_Start!$D$1="Suomi","Tieto puuttuu :"&amp;C$8,IF(Aloitus_Start!$D$1="Svenska","Information saknas :"&amp;C$8)),""))</f>
        <v/>
      </c>
    </row>
    <row r="300" spans="1:7" ht="15" x14ac:dyDescent="0.2">
      <c r="A300" s="68"/>
      <c r="B300" s="67"/>
      <c r="C300" s="67"/>
      <c r="D300" s="55" t="str">
        <f t="shared" si="12"/>
        <v/>
      </c>
      <c r="E300" s="64" t="str">
        <f t="shared" si="13"/>
        <v/>
      </c>
      <c r="F300" s="55" t="str">
        <f>IF(Aloitus_Start!$D$1="","",IF(B300="",IF(Aloitus_Start!$D$1="Suomi","Tieto puuttuu :"&amp;B$8,IF(Aloitus_Start!$D$1="Svenska","Information saknas :"&amp;B$8)),""))</f>
        <v/>
      </c>
      <c r="G300" s="55" t="str">
        <f>IF(Aloitus_Start!$D$1="","",IF(C300="",IF(Aloitus_Start!$D$1="Suomi","Tieto puuttuu :"&amp;C$8,IF(Aloitus_Start!$D$1="Svenska","Information saknas :"&amp;C$8)),""))</f>
        <v/>
      </c>
    </row>
    <row r="301" spans="1:7" ht="15" x14ac:dyDescent="0.2">
      <c r="A301" s="68"/>
      <c r="B301" s="67"/>
      <c r="C301" s="67"/>
      <c r="D301" s="55" t="str">
        <f t="shared" si="12"/>
        <v/>
      </c>
      <c r="E301" s="64" t="str">
        <f t="shared" si="13"/>
        <v/>
      </c>
      <c r="F301" s="55" t="str">
        <f>IF(Aloitus_Start!$D$1="","",IF(B301="",IF(Aloitus_Start!$D$1="Suomi","Tieto puuttuu :"&amp;B$8,IF(Aloitus_Start!$D$1="Svenska","Information saknas :"&amp;B$8)),""))</f>
        <v/>
      </c>
      <c r="G301" s="55" t="str">
        <f>IF(Aloitus_Start!$D$1="","",IF(C301="",IF(Aloitus_Start!$D$1="Suomi","Tieto puuttuu :"&amp;C$8,IF(Aloitus_Start!$D$1="Svenska","Information saknas :"&amp;C$8)),""))</f>
        <v/>
      </c>
    </row>
    <row r="302" spans="1:7" ht="15" x14ac:dyDescent="0.2">
      <c r="A302" s="68"/>
      <c r="B302" s="67"/>
      <c r="C302" s="67"/>
      <c r="D302" s="55" t="str">
        <f t="shared" si="12"/>
        <v/>
      </c>
      <c r="E302" s="64" t="str">
        <f t="shared" si="13"/>
        <v/>
      </c>
      <c r="F302" s="55" t="str">
        <f>IF(Aloitus_Start!$D$1="","",IF(B302="",IF(Aloitus_Start!$D$1="Suomi","Tieto puuttuu :"&amp;B$8,IF(Aloitus_Start!$D$1="Svenska","Information saknas :"&amp;B$8)),""))</f>
        <v/>
      </c>
      <c r="G302" s="55" t="str">
        <f>IF(Aloitus_Start!$D$1="","",IF(C302="",IF(Aloitus_Start!$D$1="Suomi","Tieto puuttuu :"&amp;C$8,IF(Aloitus_Start!$D$1="Svenska","Information saknas :"&amp;C$8)),""))</f>
        <v/>
      </c>
    </row>
    <row r="303" spans="1:7" ht="15" x14ac:dyDescent="0.2">
      <c r="A303" s="68"/>
      <c r="B303" s="67"/>
      <c r="C303" s="67"/>
      <c r="D303" s="55" t="str">
        <f t="shared" si="12"/>
        <v/>
      </c>
      <c r="E303" s="64" t="str">
        <f t="shared" si="13"/>
        <v/>
      </c>
      <c r="F303" s="55" t="str">
        <f>IF(Aloitus_Start!$D$1="","",IF(B303="",IF(Aloitus_Start!$D$1="Suomi","Tieto puuttuu :"&amp;B$8,IF(Aloitus_Start!$D$1="Svenska","Information saknas :"&amp;B$8)),""))</f>
        <v/>
      </c>
      <c r="G303" s="55" t="str">
        <f>IF(Aloitus_Start!$D$1="","",IF(C303="",IF(Aloitus_Start!$D$1="Suomi","Tieto puuttuu :"&amp;C$8,IF(Aloitus_Start!$D$1="Svenska","Information saknas :"&amp;C$8)),""))</f>
        <v/>
      </c>
    </row>
    <row r="304" spans="1:7" ht="15" x14ac:dyDescent="0.2">
      <c r="A304" s="68"/>
      <c r="B304" s="67"/>
      <c r="C304" s="67"/>
      <c r="D304" s="55" t="str">
        <f t="shared" si="12"/>
        <v/>
      </c>
      <c r="E304" s="64" t="str">
        <f t="shared" si="13"/>
        <v/>
      </c>
      <c r="F304" s="55" t="str">
        <f>IF(Aloitus_Start!$D$1="","",IF(B304="",IF(Aloitus_Start!$D$1="Suomi","Tieto puuttuu :"&amp;B$8,IF(Aloitus_Start!$D$1="Svenska","Information saknas :"&amp;B$8)),""))</f>
        <v/>
      </c>
      <c r="G304" s="55" t="str">
        <f>IF(Aloitus_Start!$D$1="","",IF(C304="",IF(Aloitus_Start!$D$1="Suomi","Tieto puuttuu :"&amp;C$8,IF(Aloitus_Start!$D$1="Svenska","Information saknas :"&amp;C$8)),""))</f>
        <v/>
      </c>
    </row>
    <row r="305" spans="1:7" ht="15" x14ac:dyDescent="0.2">
      <c r="A305" s="68"/>
      <c r="B305" s="67"/>
      <c r="C305" s="67"/>
      <c r="D305" s="55" t="str">
        <f t="shared" si="12"/>
        <v/>
      </c>
      <c r="E305" s="64" t="str">
        <f t="shared" si="13"/>
        <v/>
      </c>
      <c r="F305" s="55" t="str">
        <f>IF(Aloitus_Start!$D$1="","",IF(B305="",IF(Aloitus_Start!$D$1="Suomi","Tieto puuttuu :"&amp;B$8,IF(Aloitus_Start!$D$1="Svenska","Information saknas :"&amp;B$8)),""))</f>
        <v/>
      </c>
      <c r="G305" s="55" t="str">
        <f>IF(Aloitus_Start!$D$1="","",IF(C305="",IF(Aloitus_Start!$D$1="Suomi","Tieto puuttuu :"&amp;C$8,IF(Aloitus_Start!$D$1="Svenska","Information saknas :"&amp;C$8)),""))</f>
        <v/>
      </c>
    </row>
    <row r="306" spans="1:7" ht="15" x14ac:dyDescent="0.2">
      <c r="A306" s="68"/>
      <c r="B306" s="67"/>
      <c r="C306" s="67"/>
      <c r="D306" s="55" t="str">
        <f t="shared" si="12"/>
        <v/>
      </c>
      <c r="E306" s="64" t="str">
        <f t="shared" si="13"/>
        <v/>
      </c>
      <c r="F306" s="55" t="str">
        <f>IF(Aloitus_Start!$D$1="","",IF(B306="",IF(Aloitus_Start!$D$1="Suomi","Tieto puuttuu :"&amp;B$8,IF(Aloitus_Start!$D$1="Svenska","Information saknas :"&amp;B$8)),""))</f>
        <v/>
      </c>
      <c r="G306" s="55" t="str">
        <f>IF(Aloitus_Start!$D$1="","",IF(C306="",IF(Aloitus_Start!$D$1="Suomi","Tieto puuttuu :"&amp;C$8,IF(Aloitus_Start!$D$1="Svenska","Information saknas :"&amp;C$8)),""))</f>
        <v/>
      </c>
    </row>
    <row r="307" spans="1:7" ht="15" x14ac:dyDescent="0.2">
      <c r="A307" s="68"/>
      <c r="B307" s="67"/>
      <c r="C307" s="67"/>
      <c r="D307" s="55" t="str">
        <f t="shared" si="12"/>
        <v/>
      </c>
      <c r="E307" s="64" t="str">
        <f t="shared" si="13"/>
        <v/>
      </c>
      <c r="F307" s="55" t="str">
        <f>IF(Aloitus_Start!$D$1="","",IF(B307="",IF(Aloitus_Start!$D$1="Suomi","Tieto puuttuu :"&amp;B$8,IF(Aloitus_Start!$D$1="Svenska","Information saknas :"&amp;B$8)),""))</f>
        <v/>
      </c>
      <c r="G307" s="55" t="str">
        <f>IF(Aloitus_Start!$D$1="","",IF(C307="",IF(Aloitus_Start!$D$1="Suomi","Tieto puuttuu :"&amp;C$8,IF(Aloitus_Start!$D$1="Svenska","Information saknas :"&amp;C$8)),""))</f>
        <v/>
      </c>
    </row>
    <row r="308" spans="1:7" ht="15" x14ac:dyDescent="0.2">
      <c r="A308" s="68"/>
      <c r="B308" s="67"/>
      <c r="C308" s="67"/>
      <c r="D308" s="55" t="str">
        <f t="shared" si="12"/>
        <v/>
      </c>
      <c r="E308" s="64" t="str">
        <f t="shared" si="13"/>
        <v/>
      </c>
      <c r="F308" s="55" t="str">
        <f>IF(Aloitus_Start!$D$1="","",IF(B308="",IF(Aloitus_Start!$D$1="Suomi","Tieto puuttuu :"&amp;B$8,IF(Aloitus_Start!$D$1="Svenska","Information saknas :"&amp;B$8)),""))</f>
        <v/>
      </c>
      <c r="G308" s="55" t="str">
        <f>IF(Aloitus_Start!$D$1="","",IF(C308="",IF(Aloitus_Start!$D$1="Suomi","Tieto puuttuu :"&amp;C$8,IF(Aloitus_Start!$D$1="Svenska","Information saknas :"&amp;C$8)),""))</f>
        <v/>
      </c>
    </row>
    <row r="309" spans="1:7" ht="15" x14ac:dyDescent="0.2">
      <c r="A309" s="68"/>
      <c r="B309" s="67"/>
      <c r="C309" s="67"/>
      <c r="D309" s="55" t="str">
        <f t="shared" si="12"/>
        <v/>
      </c>
      <c r="E309" s="64" t="str">
        <f t="shared" si="13"/>
        <v/>
      </c>
      <c r="F309" s="55" t="str">
        <f>IF(Aloitus_Start!$D$1="","",IF(B309="",IF(Aloitus_Start!$D$1="Suomi","Tieto puuttuu :"&amp;B$8,IF(Aloitus_Start!$D$1="Svenska","Information saknas :"&amp;B$8)),""))</f>
        <v/>
      </c>
      <c r="G309" s="55" t="str">
        <f>IF(Aloitus_Start!$D$1="","",IF(C309="",IF(Aloitus_Start!$D$1="Suomi","Tieto puuttuu :"&amp;C$8,IF(Aloitus_Start!$D$1="Svenska","Information saknas :"&amp;C$8)),""))</f>
        <v/>
      </c>
    </row>
    <row r="310" spans="1:7" ht="15" x14ac:dyDescent="0.2">
      <c r="A310" s="68"/>
      <c r="B310" s="67"/>
      <c r="C310" s="67"/>
      <c r="D310" s="55" t="str">
        <f t="shared" si="12"/>
        <v/>
      </c>
      <c r="E310" s="64" t="str">
        <f t="shared" si="13"/>
        <v/>
      </c>
      <c r="F310" s="55" t="str">
        <f>IF(Aloitus_Start!$D$1="","",IF(B310="",IF(Aloitus_Start!$D$1="Suomi","Tieto puuttuu :"&amp;B$8,IF(Aloitus_Start!$D$1="Svenska","Information saknas :"&amp;B$8)),""))</f>
        <v/>
      </c>
      <c r="G310" s="55" t="str">
        <f>IF(Aloitus_Start!$D$1="","",IF(C310="",IF(Aloitus_Start!$D$1="Suomi","Tieto puuttuu :"&amp;C$8,IF(Aloitus_Start!$D$1="Svenska","Information saknas :"&amp;C$8)),""))</f>
        <v/>
      </c>
    </row>
    <row r="311" spans="1:7" ht="15" x14ac:dyDescent="0.2">
      <c r="A311" s="68"/>
      <c r="B311" s="67"/>
      <c r="C311" s="67"/>
      <c r="D311" s="55" t="str">
        <f t="shared" si="12"/>
        <v/>
      </c>
      <c r="E311" s="64" t="str">
        <f t="shared" si="13"/>
        <v/>
      </c>
      <c r="F311" s="55" t="str">
        <f>IF(Aloitus_Start!$D$1="","",IF(B311="",IF(Aloitus_Start!$D$1="Suomi","Tieto puuttuu :"&amp;B$8,IF(Aloitus_Start!$D$1="Svenska","Information saknas :"&amp;B$8)),""))</f>
        <v/>
      </c>
      <c r="G311" s="55" t="str">
        <f>IF(Aloitus_Start!$D$1="","",IF(C311="",IF(Aloitus_Start!$D$1="Suomi","Tieto puuttuu :"&amp;C$8,IF(Aloitus_Start!$D$1="Svenska","Information saknas :"&amp;C$8)),""))</f>
        <v/>
      </c>
    </row>
    <row r="312" spans="1:7" ht="15" x14ac:dyDescent="0.2">
      <c r="A312" s="68"/>
      <c r="B312" s="67"/>
      <c r="C312" s="67"/>
      <c r="D312" s="55" t="str">
        <f t="shared" si="12"/>
        <v/>
      </c>
      <c r="E312" s="64" t="str">
        <f t="shared" si="13"/>
        <v/>
      </c>
      <c r="F312" s="55" t="str">
        <f>IF(Aloitus_Start!$D$1="","",IF(B312="",IF(Aloitus_Start!$D$1="Suomi","Tieto puuttuu :"&amp;B$8,IF(Aloitus_Start!$D$1="Svenska","Information saknas :"&amp;B$8)),""))</f>
        <v/>
      </c>
      <c r="G312" s="55" t="str">
        <f>IF(Aloitus_Start!$D$1="","",IF(C312="",IF(Aloitus_Start!$D$1="Suomi","Tieto puuttuu :"&amp;C$8,IF(Aloitus_Start!$D$1="Svenska","Information saknas :"&amp;C$8)),""))</f>
        <v/>
      </c>
    </row>
    <row r="313" spans="1:7" ht="15" x14ac:dyDescent="0.2">
      <c r="A313" s="68"/>
      <c r="B313" s="67"/>
      <c r="C313" s="67"/>
      <c r="D313" s="55" t="str">
        <f t="shared" si="12"/>
        <v/>
      </c>
      <c r="E313" s="64" t="str">
        <f t="shared" si="13"/>
        <v/>
      </c>
      <c r="F313" s="55" t="str">
        <f>IF(Aloitus_Start!$D$1="","",IF(B313="",IF(Aloitus_Start!$D$1="Suomi","Tieto puuttuu :"&amp;B$8,IF(Aloitus_Start!$D$1="Svenska","Information saknas :"&amp;B$8)),""))</f>
        <v/>
      </c>
      <c r="G313" s="55" t="str">
        <f>IF(Aloitus_Start!$D$1="","",IF(C313="",IF(Aloitus_Start!$D$1="Suomi","Tieto puuttuu :"&amp;C$8,IF(Aloitus_Start!$D$1="Svenska","Information saknas :"&amp;C$8)),""))</f>
        <v/>
      </c>
    </row>
    <row r="314" spans="1:7" ht="15" x14ac:dyDescent="0.2">
      <c r="A314" s="68"/>
      <c r="B314" s="67"/>
      <c r="C314" s="67"/>
      <c r="D314" s="55" t="str">
        <f t="shared" si="12"/>
        <v/>
      </c>
      <c r="E314" s="64" t="str">
        <f t="shared" si="13"/>
        <v/>
      </c>
      <c r="F314" s="55" t="str">
        <f>IF(Aloitus_Start!$D$1="","",IF(B314="",IF(Aloitus_Start!$D$1="Suomi","Tieto puuttuu :"&amp;B$8,IF(Aloitus_Start!$D$1="Svenska","Information saknas :"&amp;B$8)),""))</f>
        <v/>
      </c>
      <c r="G314" s="55" t="str">
        <f>IF(Aloitus_Start!$D$1="","",IF(C314="",IF(Aloitus_Start!$D$1="Suomi","Tieto puuttuu :"&amp;C$8,IF(Aloitus_Start!$D$1="Svenska","Information saknas :"&amp;C$8)),""))</f>
        <v/>
      </c>
    </row>
    <row r="315" spans="1:7" ht="15" x14ac:dyDescent="0.2">
      <c r="A315" s="68"/>
      <c r="B315" s="67"/>
      <c r="C315" s="67"/>
      <c r="D315" s="55" t="str">
        <f t="shared" si="12"/>
        <v/>
      </c>
      <c r="E315" s="64" t="str">
        <f t="shared" si="13"/>
        <v/>
      </c>
      <c r="F315" s="55" t="str">
        <f>IF(Aloitus_Start!$D$1="","",IF(B315="",IF(Aloitus_Start!$D$1="Suomi","Tieto puuttuu :"&amp;B$8,IF(Aloitus_Start!$D$1="Svenska","Information saknas :"&amp;B$8)),""))</f>
        <v/>
      </c>
      <c r="G315" s="55" t="str">
        <f>IF(Aloitus_Start!$D$1="","",IF(C315="",IF(Aloitus_Start!$D$1="Suomi","Tieto puuttuu :"&amp;C$8,IF(Aloitus_Start!$D$1="Svenska","Information saknas :"&amp;C$8)),""))</f>
        <v/>
      </c>
    </row>
    <row r="316" spans="1:7" ht="15" x14ac:dyDescent="0.2">
      <c r="A316" s="68"/>
      <c r="B316" s="67"/>
      <c r="C316" s="67"/>
      <c r="D316" s="55" t="str">
        <f t="shared" si="12"/>
        <v/>
      </c>
      <c r="E316" s="64" t="str">
        <f t="shared" si="13"/>
        <v/>
      </c>
      <c r="F316" s="55" t="str">
        <f>IF(Aloitus_Start!$D$1="","",IF(B316="",IF(Aloitus_Start!$D$1="Suomi","Tieto puuttuu :"&amp;B$8,IF(Aloitus_Start!$D$1="Svenska","Information saknas :"&amp;B$8)),""))</f>
        <v/>
      </c>
      <c r="G316" s="55" t="str">
        <f>IF(Aloitus_Start!$D$1="","",IF(C316="",IF(Aloitus_Start!$D$1="Suomi","Tieto puuttuu :"&amp;C$8,IF(Aloitus_Start!$D$1="Svenska","Information saknas :"&amp;C$8)),""))</f>
        <v/>
      </c>
    </row>
    <row r="317" spans="1:7" ht="15" x14ac:dyDescent="0.2">
      <c r="A317" s="68"/>
      <c r="B317" s="67"/>
      <c r="C317" s="67"/>
      <c r="D317" s="55" t="str">
        <f t="shared" si="12"/>
        <v/>
      </c>
      <c r="E317" s="64" t="str">
        <f t="shared" si="13"/>
        <v/>
      </c>
      <c r="F317" s="55" t="str">
        <f>IF(Aloitus_Start!$D$1="","",IF(B317="",IF(Aloitus_Start!$D$1="Suomi","Tieto puuttuu :"&amp;B$8,IF(Aloitus_Start!$D$1="Svenska","Information saknas :"&amp;B$8)),""))</f>
        <v/>
      </c>
      <c r="G317" s="55" t="str">
        <f>IF(Aloitus_Start!$D$1="","",IF(C317="",IF(Aloitus_Start!$D$1="Suomi","Tieto puuttuu :"&amp;C$8,IF(Aloitus_Start!$D$1="Svenska","Information saknas :"&amp;C$8)),""))</f>
        <v/>
      </c>
    </row>
    <row r="318" spans="1:7" ht="15" x14ac:dyDescent="0.2">
      <c r="A318" s="68"/>
      <c r="B318" s="67"/>
      <c r="C318" s="67"/>
      <c r="D318" s="55" t="str">
        <f t="shared" si="12"/>
        <v/>
      </c>
      <c r="E318" s="64" t="str">
        <f t="shared" si="13"/>
        <v/>
      </c>
      <c r="F318" s="55" t="str">
        <f>IF(Aloitus_Start!$D$1="","",IF(B318="",IF(Aloitus_Start!$D$1="Suomi","Tieto puuttuu :"&amp;B$8,IF(Aloitus_Start!$D$1="Svenska","Information saknas :"&amp;B$8)),""))</f>
        <v/>
      </c>
      <c r="G318" s="55" t="str">
        <f>IF(Aloitus_Start!$D$1="","",IF(C318="",IF(Aloitus_Start!$D$1="Suomi","Tieto puuttuu :"&amp;C$8,IF(Aloitus_Start!$D$1="Svenska","Information saknas :"&amp;C$8)),""))</f>
        <v/>
      </c>
    </row>
    <row r="319" spans="1:7" ht="15" x14ac:dyDescent="0.2">
      <c r="A319" s="68"/>
      <c r="B319" s="67"/>
      <c r="C319" s="67"/>
      <c r="D319" s="55" t="str">
        <f t="shared" si="12"/>
        <v/>
      </c>
      <c r="E319" s="64" t="str">
        <f t="shared" si="13"/>
        <v/>
      </c>
      <c r="F319" s="55" t="str">
        <f>IF(Aloitus_Start!$D$1="","",IF(B319="",IF(Aloitus_Start!$D$1="Suomi","Tieto puuttuu :"&amp;B$8,IF(Aloitus_Start!$D$1="Svenska","Information saknas :"&amp;B$8)),""))</f>
        <v/>
      </c>
      <c r="G319" s="55" t="str">
        <f>IF(Aloitus_Start!$D$1="","",IF(C319="",IF(Aloitus_Start!$D$1="Suomi","Tieto puuttuu :"&amp;C$8,IF(Aloitus_Start!$D$1="Svenska","Information saknas :"&amp;C$8)),""))</f>
        <v/>
      </c>
    </row>
    <row r="320" spans="1:7" ht="15" x14ac:dyDescent="0.2">
      <c r="A320" s="68"/>
      <c r="B320" s="67"/>
      <c r="C320" s="67"/>
      <c r="D320" s="55" t="str">
        <f t="shared" si="12"/>
        <v/>
      </c>
      <c r="E320" s="64" t="str">
        <f t="shared" si="13"/>
        <v/>
      </c>
      <c r="F320" s="55" t="str">
        <f>IF(Aloitus_Start!$D$1="","",IF(B320="",IF(Aloitus_Start!$D$1="Suomi","Tieto puuttuu :"&amp;B$8,IF(Aloitus_Start!$D$1="Svenska","Information saknas :"&amp;B$8)),""))</f>
        <v/>
      </c>
      <c r="G320" s="55" t="str">
        <f>IF(Aloitus_Start!$D$1="","",IF(C320="",IF(Aloitus_Start!$D$1="Suomi","Tieto puuttuu :"&amp;C$8,IF(Aloitus_Start!$D$1="Svenska","Information saknas :"&amp;C$8)),""))</f>
        <v/>
      </c>
    </row>
    <row r="321" spans="1:7" ht="15" x14ac:dyDescent="0.2">
      <c r="A321" s="68"/>
      <c r="B321" s="67"/>
      <c r="C321" s="67"/>
      <c r="D321" s="55" t="str">
        <f t="shared" si="12"/>
        <v/>
      </c>
      <c r="E321" s="64" t="str">
        <f t="shared" si="13"/>
        <v/>
      </c>
      <c r="F321" s="55" t="str">
        <f>IF(Aloitus_Start!$D$1="","",IF(B321="",IF(Aloitus_Start!$D$1="Suomi","Tieto puuttuu :"&amp;B$8,IF(Aloitus_Start!$D$1="Svenska","Information saknas :"&amp;B$8)),""))</f>
        <v/>
      </c>
      <c r="G321" s="55" t="str">
        <f>IF(Aloitus_Start!$D$1="","",IF(C321="",IF(Aloitus_Start!$D$1="Suomi","Tieto puuttuu :"&amp;C$8,IF(Aloitus_Start!$D$1="Svenska","Information saknas :"&amp;C$8)),""))</f>
        <v/>
      </c>
    </row>
    <row r="322" spans="1:7" ht="15" x14ac:dyDescent="0.2">
      <c r="A322" s="68"/>
      <c r="B322" s="67"/>
      <c r="C322" s="67"/>
      <c r="D322" s="55" t="str">
        <f t="shared" si="12"/>
        <v/>
      </c>
      <c r="E322" s="64" t="str">
        <f t="shared" si="13"/>
        <v/>
      </c>
      <c r="F322" s="55" t="str">
        <f>IF(Aloitus_Start!$D$1="","",IF(B322="",IF(Aloitus_Start!$D$1="Suomi","Tieto puuttuu :"&amp;B$8,IF(Aloitus_Start!$D$1="Svenska","Information saknas :"&amp;B$8)),""))</f>
        <v/>
      </c>
      <c r="G322" s="55" t="str">
        <f>IF(Aloitus_Start!$D$1="","",IF(C322="",IF(Aloitus_Start!$D$1="Suomi","Tieto puuttuu :"&amp;C$8,IF(Aloitus_Start!$D$1="Svenska","Information saknas :"&amp;C$8)),""))</f>
        <v/>
      </c>
    </row>
    <row r="323" spans="1:7" ht="15" x14ac:dyDescent="0.2">
      <c r="A323" s="68"/>
      <c r="B323" s="67"/>
      <c r="C323" s="67"/>
      <c r="D323" s="55" t="str">
        <f t="shared" si="12"/>
        <v/>
      </c>
      <c r="E323" s="64" t="str">
        <f t="shared" si="13"/>
        <v/>
      </c>
      <c r="F323" s="55" t="str">
        <f>IF(Aloitus_Start!$D$1="","",IF(B323="",IF(Aloitus_Start!$D$1="Suomi","Tieto puuttuu :"&amp;B$8,IF(Aloitus_Start!$D$1="Svenska","Information saknas :"&amp;B$8)),""))</f>
        <v/>
      </c>
      <c r="G323" s="55" t="str">
        <f>IF(Aloitus_Start!$D$1="","",IF(C323="",IF(Aloitus_Start!$D$1="Suomi","Tieto puuttuu :"&amp;C$8,IF(Aloitus_Start!$D$1="Svenska","Information saknas :"&amp;C$8)),""))</f>
        <v/>
      </c>
    </row>
    <row r="324" spans="1:7" ht="15" x14ac:dyDescent="0.2">
      <c r="A324" s="68"/>
      <c r="B324" s="67"/>
      <c r="C324" s="67"/>
      <c r="D324" s="55" t="str">
        <f t="shared" si="12"/>
        <v/>
      </c>
      <c r="E324" s="64" t="str">
        <f t="shared" si="13"/>
        <v/>
      </c>
      <c r="F324" s="55" t="str">
        <f>IF(Aloitus_Start!$D$1="","",IF(B324="",IF(Aloitus_Start!$D$1="Suomi","Tieto puuttuu :"&amp;B$8,IF(Aloitus_Start!$D$1="Svenska","Information saknas :"&amp;B$8)),""))</f>
        <v/>
      </c>
      <c r="G324" s="55" t="str">
        <f>IF(Aloitus_Start!$D$1="","",IF(C324="",IF(Aloitus_Start!$D$1="Suomi","Tieto puuttuu :"&amp;C$8,IF(Aloitus_Start!$D$1="Svenska","Information saknas :"&amp;C$8)),""))</f>
        <v/>
      </c>
    </row>
    <row r="325" spans="1:7" ht="15" x14ac:dyDescent="0.2">
      <c r="A325" s="68"/>
      <c r="B325" s="67"/>
      <c r="C325" s="67"/>
      <c r="D325" s="55" t="str">
        <f t="shared" si="12"/>
        <v/>
      </c>
      <c r="E325" s="64" t="str">
        <f t="shared" si="13"/>
        <v/>
      </c>
      <c r="F325" s="55" t="str">
        <f>IF(Aloitus_Start!$D$1="","",IF(B325="",IF(Aloitus_Start!$D$1="Suomi","Tieto puuttuu :"&amp;B$8,IF(Aloitus_Start!$D$1="Svenska","Information saknas :"&amp;B$8)),""))</f>
        <v/>
      </c>
      <c r="G325" s="55" t="str">
        <f>IF(Aloitus_Start!$D$1="","",IF(C325="",IF(Aloitus_Start!$D$1="Suomi","Tieto puuttuu :"&amp;C$8,IF(Aloitus_Start!$D$1="Svenska","Information saknas :"&amp;C$8)),""))</f>
        <v/>
      </c>
    </row>
    <row r="326" spans="1:7" ht="15" x14ac:dyDescent="0.2">
      <c r="A326" s="68"/>
      <c r="B326" s="67"/>
      <c r="C326" s="67"/>
      <c r="D326" s="55" t="str">
        <f t="shared" si="12"/>
        <v/>
      </c>
      <c r="E326" s="64" t="str">
        <f t="shared" si="13"/>
        <v/>
      </c>
      <c r="F326" s="55" t="str">
        <f>IF(Aloitus_Start!$D$1="","",IF(B326="",IF(Aloitus_Start!$D$1="Suomi","Tieto puuttuu :"&amp;B$8,IF(Aloitus_Start!$D$1="Svenska","Information saknas :"&amp;B$8)),""))</f>
        <v/>
      </c>
      <c r="G326" s="55" t="str">
        <f>IF(Aloitus_Start!$D$1="","",IF(C326="",IF(Aloitus_Start!$D$1="Suomi","Tieto puuttuu :"&amp;C$8,IF(Aloitus_Start!$D$1="Svenska","Information saknas :"&amp;C$8)),""))</f>
        <v/>
      </c>
    </row>
    <row r="327" spans="1:7" ht="15" x14ac:dyDescent="0.2">
      <c r="A327" s="68"/>
      <c r="B327" s="67"/>
      <c r="C327" s="67"/>
      <c r="D327" s="55" t="str">
        <f t="shared" si="12"/>
        <v/>
      </c>
      <c r="E327" s="64" t="str">
        <f t="shared" si="13"/>
        <v/>
      </c>
      <c r="F327" s="55" t="str">
        <f>IF(Aloitus_Start!$D$1="","",IF(B327="",IF(Aloitus_Start!$D$1="Suomi","Tieto puuttuu :"&amp;B$8,IF(Aloitus_Start!$D$1="Svenska","Information saknas :"&amp;B$8)),""))</f>
        <v/>
      </c>
      <c r="G327" s="55" t="str">
        <f>IF(Aloitus_Start!$D$1="","",IF(C327="",IF(Aloitus_Start!$D$1="Suomi","Tieto puuttuu :"&amp;C$8,IF(Aloitus_Start!$D$1="Svenska","Information saknas :"&amp;C$8)),""))</f>
        <v/>
      </c>
    </row>
    <row r="328" spans="1:7" ht="15" x14ac:dyDescent="0.2">
      <c r="A328" s="68"/>
      <c r="B328" s="67"/>
      <c r="C328" s="67"/>
      <c r="D328" s="55" t="str">
        <f t="shared" si="12"/>
        <v/>
      </c>
      <c r="E328" s="64" t="str">
        <f t="shared" si="13"/>
        <v/>
      </c>
      <c r="F328" s="55" t="str">
        <f>IF(Aloitus_Start!$D$1="","",IF(B328="",IF(Aloitus_Start!$D$1="Suomi","Tieto puuttuu :"&amp;B$8,IF(Aloitus_Start!$D$1="Svenska","Information saknas :"&amp;B$8)),""))</f>
        <v/>
      </c>
      <c r="G328" s="55" t="str">
        <f>IF(Aloitus_Start!$D$1="","",IF(C328="",IF(Aloitus_Start!$D$1="Suomi","Tieto puuttuu :"&amp;C$8,IF(Aloitus_Start!$D$1="Svenska","Information saknas :"&amp;C$8)),""))</f>
        <v/>
      </c>
    </row>
    <row r="329" spans="1:7" ht="15" x14ac:dyDescent="0.2">
      <c r="A329" s="68"/>
      <c r="B329" s="67"/>
      <c r="C329" s="67"/>
      <c r="D329" s="55" t="str">
        <f t="shared" si="12"/>
        <v/>
      </c>
      <c r="E329" s="64" t="str">
        <f t="shared" si="13"/>
        <v/>
      </c>
      <c r="F329" s="55" t="str">
        <f>IF(Aloitus_Start!$D$1="","",IF(B329="",IF(Aloitus_Start!$D$1="Suomi","Tieto puuttuu :"&amp;B$8,IF(Aloitus_Start!$D$1="Svenska","Information saknas :"&amp;B$8)),""))</f>
        <v/>
      </c>
      <c r="G329" s="55" t="str">
        <f>IF(Aloitus_Start!$D$1="","",IF(C329="",IF(Aloitus_Start!$D$1="Suomi","Tieto puuttuu :"&amp;C$8,IF(Aloitus_Start!$D$1="Svenska","Information saknas :"&amp;C$8)),""))</f>
        <v/>
      </c>
    </row>
    <row r="330" spans="1:7" ht="15" x14ac:dyDescent="0.2">
      <c r="A330" s="68"/>
      <c r="B330" s="67"/>
      <c r="C330" s="67"/>
      <c r="D330" s="55" t="str">
        <f t="shared" si="12"/>
        <v/>
      </c>
      <c r="E330" s="64" t="str">
        <f t="shared" si="13"/>
        <v/>
      </c>
      <c r="F330" s="55" t="str">
        <f>IF(Aloitus_Start!$D$1="","",IF(B330="",IF(Aloitus_Start!$D$1="Suomi","Tieto puuttuu :"&amp;B$8,IF(Aloitus_Start!$D$1="Svenska","Information saknas :"&amp;B$8)),""))</f>
        <v/>
      </c>
      <c r="G330" s="55" t="str">
        <f>IF(Aloitus_Start!$D$1="","",IF(C330="",IF(Aloitus_Start!$D$1="Suomi","Tieto puuttuu :"&amp;C$8,IF(Aloitus_Start!$D$1="Svenska","Information saknas :"&amp;C$8)),""))</f>
        <v/>
      </c>
    </row>
    <row r="331" spans="1:7" ht="15" x14ac:dyDescent="0.2">
      <c r="A331" s="68"/>
      <c r="B331" s="67"/>
      <c r="C331" s="67"/>
      <c r="D331" s="55" t="str">
        <f t="shared" si="12"/>
        <v/>
      </c>
      <c r="E331" s="64" t="str">
        <f t="shared" si="13"/>
        <v/>
      </c>
      <c r="F331" s="55" t="str">
        <f>IF(Aloitus_Start!$D$1="","",IF(B331="",IF(Aloitus_Start!$D$1="Suomi","Tieto puuttuu :"&amp;B$8,IF(Aloitus_Start!$D$1="Svenska","Information saknas :"&amp;B$8)),""))</f>
        <v/>
      </c>
      <c r="G331" s="55" t="str">
        <f>IF(Aloitus_Start!$D$1="","",IF(C331="",IF(Aloitus_Start!$D$1="Suomi","Tieto puuttuu :"&amp;C$8,IF(Aloitus_Start!$D$1="Svenska","Information saknas :"&amp;C$8)),""))</f>
        <v/>
      </c>
    </row>
    <row r="332" spans="1:7" ht="15" x14ac:dyDescent="0.2">
      <c r="A332" s="68"/>
      <c r="B332" s="67"/>
      <c r="C332" s="67"/>
      <c r="D332" s="55" t="str">
        <f t="shared" si="12"/>
        <v/>
      </c>
      <c r="E332" s="64" t="str">
        <f t="shared" si="13"/>
        <v/>
      </c>
      <c r="F332" s="55" t="str">
        <f>IF(Aloitus_Start!$D$1="","",IF(B332="",IF(Aloitus_Start!$D$1="Suomi","Tieto puuttuu :"&amp;B$8,IF(Aloitus_Start!$D$1="Svenska","Information saknas :"&amp;B$8)),""))</f>
        <v/>
      </c>
      <c r="G332" s="55" t="str">
        <f>IF(Aloitus_Start!$D$1="","",IF(C332="",IF(Aloitus_Start!$D$1="Suomi","Tieto puuttuu :"&amp;C$8,IF(Aloitus_Start!$D$1="Svenska","Information saknas :"&amp;C$8)),""))</f>
        <v/>
      </c>
    </row>
    <row r="333" spans="1:7" ht="15" x14ac:dyDescent="0.2">
      <c r="A333" s="68"/>
      <c r="B333" s="67"/>
      <c r="C333" s="67"/>
      <c r="D333" s="55" t="str">
        <f t="shared" si="12"/>
        <v/>
      </c>
      <c r="E333" s="64" t="str">
        <f t="shared" si="13"/>
        <v/>
      </c>
      <c r="F333" s="55" t="str">
        <f>IF(Aloitus_Start!$D$1="","",IF(B333="",IF(Aloitus_Start!$D$1="Suomi","Tieto puuttuu :"&amp;B$8,IF(Aloitus_Start!$D$1="Svenska","Information saknas :"&amp;B$8)),""))</f>
        <v/>
      </c>
      <c r="G333" s="55" t="str">
        <f>IF(Aloitus_Start!$D$1="","",IF(C333="",IF(Aloitus_Start!$D$1="Suomi","Tieto puuttuu :"&amp;C$8,IF(Aloitus_Start!$D$1="Svenska","Information saknas :"&amp;C$8)),""))</f>
        <v/>
      </c>
    </row>
    <row r="334" spans="1:7" ht="15" x14ac:dyDescent="0.2">
      <c r="A334" s="68"/>
      <c r="B334" s="67"/>
      <c r="C334" s="67"/>
      <c r="D334" s="55" t="str">
        <f t="shared" si="12"/>
        <v/>
      </c>
      <c r="E334" s="64" t="str">
        <f t="shared" si="13"/>
        <v/>
      </c>
      <c r="F334" s="55" t="str">
        <f>IF(Aloitus_Start!$D$1="","",IF(B334="",IF(Aloitus_Start!$D$1="Suomi","Tieto puuttuu :"&amp;B$8,IF(Aloitus_Start!$D$1="Svenska","Information saknas :"&amp;B$8)),""))</f>
        <v/>
      </c>
      <c r="G334" s="55" t="str">
        <f>IF(Aloitus_Start!$D$1="","",IF(C334="",IF(Aloitus_Start!$D$1="Suomi","Tieto puuttuu :"&amp;C$8,IF(Aloitus_Start!$D$1="Svenska","Information saknas :"&amp;C$8)),""))</f>
        <v/>
      </c>
    </row>
    <row r="335" spans="1:7" ht="15" x14ac:dyDescent="0.2">
      <c r="A335" s="68"/>
      <c r="B335" s="67"/>
      <c r="C335" s="67"/>
      <c r="D335" s="55" t="str">
        <f t="shared" si="12"/>
        <v/>
      </c>
      <c r="E335" s="64" t="str">
        <f t="shared" si="13"/>
        <v/>
      </c>
      <c r="F335" s="55" t="str">
        <f>IF(Aloitus_Start!$D$1="","",IF(B335="",IF(Aloitus_Start!$D$1="Suomi","Tieto puuttuu :"&amp;B$8,IF(Aloitus_Start!$D$1="Svenska","Information saknas :"&amp;B$8)),""))</f>
        <v/>
      </c>
      <c r="G335" s="55" t="str">
        <f>IF(Aloitus_Start!$D$1="","",IF(C335="",IF(Aloitus_Start!$D$1="Suomi","Tieto puuttuu :"&amp;C$8,IF(Aloitus_Start!$D$1="Svenska","Information saknas :"&amp;C$8)),""))</f>
        <v/>
      </c>
    </row>
    <row r="336" spans="1:7" ht="15" x14ac:dyDescent="0.2">
      <c r="A336" s="68"/>
      <c r="B336" s="67"/>
      <c r="C336" s="67"/>
      <c r="D336" s="55" t="str">
        <f t="shared" si="12"/>
        <v/>
      </c>
      <c r="E336" s="64" t="str">
        <f t="shared" si="13"/>
        <v/>
      </c>
      <c r="F336" s="55" t="str">
        <f>IF(Aloitus_Start!$D$1="","",IF(B336="",IF(Aloitus_Start!$D$1="Suomi","Tieto puuttuu :"&amp;B$8,IF(Aloitus_Start!$D$1="Svenska","Information saknas :"&amp;B$8)),""))</f>
        <v/>
      </c>
      <c r="G336" s="55" t="str">
        <f>IF(Aloitus_Start!$D$1="","",IF(C336="",IF(Aloitus_Start!$D$1="Suomi","Tieto puuttuu :"&amp;C$8,IF(Aloitus_Start!$D$1="Svenska","Information saknas :"&amp;C$8)),""))</f>
        <v/>
      </c>
    </row>
    <row r="337" spans="1:7" ht="15" x14ac:dyDescent="0.2">
      <c r="A337" s="68"/>
      <c r="B337" s="67"/>
      <c r="C337" s="67"/>
      <c r="D337" s="55" t="str">
        <f t="shared" si="12"/>
        <v/>
      </c>
      <c r="E337" s="64" t="str">
        <f t="shared" si="13"/>
        <v/>
      </c>
      <c r="F337" s="55" t="str">
        <f>IF(Aloitus_Start!$D$1="","",IF(B337="",IF(Aloitus_Start!$D$1="Suomi","Tieto puuttuu :"&amp;B$8,IF(Aloitus_Start!$D$1="Svenska","Information saknas :"&amp;B$8)),""))</f>
        <v/>
      </c>
      <c r="G337" s="55" t="str">
        <f>IF(Aloitus_Start!$D$1="","",IF(C337="",IF(Aloitus_Start!$D$1="Suomi","Tieto puuttuu :"&amp;C$8,IF(Aloitus_Start!$D$1="Svenska","Information saknas :"&amp;C$8)),""))</f>
        <v/>
      </c>
    </row>
    <row r="338" spans="1:7" ht="15" x14ac:dyDescent="0.2">
      <c r="A338" s="68"/>
      <c r="B338" s="67"/>
      <c r="C338" s="67"/>
      <c r="D338" s="55" t="str">
        <f t="shared" si="12"/>
        <v/>
      </c>
      <c r="E338" s="64" t="str">
        <f t="shared" si="13"/>
        <v/>
      </c>
      <c r="F338" s="55" t="str">
        <f>IF(Aloitus_Start!$D$1="","",IF(B338="",IF(Aloitus_Start!$D$1="Suomi","Tieto puuttuu :"&amp;B$8,IF(Aloitus_Start!$D$1="Svenska","Information saknas :"&amp;B$8)),""))</f>
        <v/>
      </c>
      <c r="G338" s="55" t="str">
        <f>IF(Aloitus_Start!$D$1="","",IF(C338="",IF(Aloitus_Start!$D$1="Suomi","Tieto puuttuu :"&amp;C$8,IF(Aloitus_Start!$D$1="Svenska","Information saknas :"&amp;C$8)),""))</f>
        <v/>
      </c>
    </row>
    <row r="339" spans="1:7" ht="15" x14ac:dyDescent="0.2">
      <c r="A339" s="68"/>
      <c r="B339" s="67"/>
      <c r="C339" s="67"/>
      <c r="D339" s="55" t="str">
        <f t="shared" si="12"/>
        <v/>
      </c>
      <c r="E339" s="64" t="str">
        <f t="shared" si="13"/>
        <v/>
      </c>
      <c r="F339" s="55" t="str">
        <f>IF(Aloitus_Start!$D$1="","",IF(B339="",IF(Aloitus_Start!$D$1="Suomi","Tieto puuttuu :"&amp;B$8,IF(Aloitus_Start!$D$1="Svenska","Information saknas :"&amp;B$8)),""))</f>
        <v/>
      </c>
      <c r="G339" s="55" t="str">
        <f>IF(Aloitus_Start!$D$1="","",IF(C339="",IF(Aloitus_Start!$D$1="Suomi","Tieto puuttuu :"&amp;C$8,IF(Aloitus_Start!$D$1="Svenska","Information saknas :"&amp;C$8)),""))</f>
        <v/>
      </c>
    </row>
    <row r="340" spans="1:7" ht="15" x14ac:dyDescent="0.2">
      <c r="A340" s="68"/>
      <c r="B340" s="67"/>
      <c r="C340" s="67"/>
      <c r="D340" s="55" t="str">
        <f t="shared" si="12"/>
        <v/>
      </c>
      <c r="E340" s="64" t="str">
        <f t="shared" si="13"/>
        <v/>
      </c>
      <c r="F340" s="55" t="str">
        <f>IF(Aloitus_Start!$D$1="","",IF(B340="",IF(Aloitus_Start!$D$1="Suomi","Tieto puuttuu :"&amp;B$8,IF(Aloitus_Start!$D$1="Svenska","Information saknas :"&amp;B$8)),""))</f>
        <v/>
      </c>
      <c r="G340" s="55" t="str">
        <f>IF(Aloitus_Start!$D$1="","",IF(C340="",IF(Aloitus_Start!$D$1="Suomi","Tieto puuttuu :"&amp;C$8,IF(Aloitus_Start!$D$1="Svenska","Information saknas :"&amp;C$8)),""))</f>
        <v/>
      </c>
    </row>
    <row r="341" spans="1:7" ht="15" x14ac:dyDescent="0.2">
      <c r="A341" s="68"/>
      <c r="B341" s="67"/>
      <c r="C341" s="67"/>
      <c r="D341" s="55" t="str">
        <f t="shared" si="12"/>
        <v/>
      </c>
      <c r="E341" s="64" t="str">
        <f t="shared" si="13"/>
        <v/>
      </c>
      <c r="F341" s="55" t="str">
        <f>IF(Aloitus_Start!$D$1="","",IF(B341="",IF(Aloitus_Start!$D$1="Suomi","Tieto puuttuu :"&amp;B$8,IF(Aloitus_Start!$D$1="Svenska","Information saknas :"&amp;B$8)),""))</f>
        <v/>
      </c>
      <c r="G341" s="55" t="str">
        <f>IF(Aloitus_Start!$D$1="","",IF(C341="",IF(Aloitus_Start!$D$1="Suomi","Tieto puuttuu :"&amp;C$8,IF(Aloitus_Start!$D$1="Svenska","Information saknas :"&amp;C$8)),""))</f>
        <v/>
      </c>
    </row>
    <row r="342" spans="1:7" ht="15" x14ac:dyDescent="0.2">
      <c r="A342" s="68"/>
      <c r="B342" s="67"/>
      <c r="C342" s="67"/>
      <c r="D342" s="55" t="str">
        <f t="shared" si="12"/>
        <v/>
      </c>
      <c r="E342" s="64" t="str">
        <f t="shared" si="13"/>
        <v/>
      </c>
      <c r="F342" s="55" t="str">
        <f>IF(Aloitus_Start!$D$1="","",IF(B342="",IF(Aloitus_Start!$D$1="Suomi","Tieto puuttuu :"&amp;B$8,IF(Aloitus_Start!$D$1="Svenska","Information saknas :"&amp;B$8)),""))</f>
        <v/>
      </c>
      <c r="G342" s="55" t="str">
        <f>IF(Aloitus_Start!$D$1="","",IF(C342="",IF(Aloitus_Start!$D$1="Suomi","Tieto puuttuu :"&amp;C$8,IF(Aloitus_Start!$D$1="Svenska","Information saknas :"&amp;C$8)),""))</f>
        <v/>
      </c>
    </row>
    <row r="343" spans="1:7" ht="15" x14ac:dyDescent="0.2">
      <c r="A343" s="68"/>
      <c r="B343" s="67"/>
      <c r="C343" s="67"/>
      <c r="D343" s="55" t="str">
        <f t="shared" si="12"/>
        <v/>
      </c>
      <c r="E343" s="64" t="str">
        <f t="shared" si="13"/>
        <v/>
      </c>
      <c r="F343" s="55" t="str">
        <f>IF(Aloitus_Start!$D$1="","",IF(B343="",IF(Aloitus_Start!$D$1="Suomi","Tieto puuttuu :"&amp;B$8,IF(Aloitus_Start!$D$1="Svenska","Information saknas :"&amp;B$8)),""))</f>
        <v/>
      </c>
      <c r="G343" s="55" t="str">
        <f>IF(Aloitus_Start!$D$1="","",IF(C343="",IF(Aloitus_Start!$D$1="Suomi","Tieto puuttuu :"&amp;C$8,IF(Aloitus_Start!$D$1="Svenska","Information saknas :"&amp;C$8)),""))</f>
        <v/>
      </c>
    </row>
    <row r="344" spans="1:7" ht="15" x14ac:dyDescent="0.2">
      <c r="A344" s="68"/>
      <c r="B344" s="67"/>
      <c r="C344" s="67"/>
      <c r="D344" s="55" t="str">
        <f t="shared" si="12"/>
        <v/>
      </c>
      <c r="E344" s="64" t="str">
        <f t="shared" si="13"/>
        <v/>
      </c>
      <c r="F344" s="55" t="str">
        <f>IF(Aloitus_Start!$D$1="","",IF(B344="",IF(Aloitus_Start!$D$1="Suomi","Tieto puuttuu :"&amp;B$8,IF(Aloitus_Start!$D$1="Svenska","Information saknas :"&amp;B$8)),""))</f>
        <v/>
      </c>
      <c r="G344" s="55" t="str">
        <f>IF(Aloitus_Start!$D$1="","",IF(C344="",IF(Aloitus_Start!$D$1="Suomi","Tieto puuttuu :"&amp;C$8,IF(Aloitus_Start!$D$1="Svenska","Information saknas :"&amp;C$8)),""))</f>
        <v/>
      </c>
    </row>
    <row r="345" spans="1:7" ht="15" x14ac:dyDescent="0.2">
      <c r="A345" s="68"/>
      <c r="B345" s="67"/>
      <c r="C345" s="67"/>
      <c r="D345" s="55" t="str">
        <f t="shared" ref="D345:D408" si="14">IF(B345="","",C345-B345)</f>
        <v/>
      </c>
      <c r="E345" s="64" t="str">
        <f t="shared" ref="E345:E408" si="15">IF(B345="","",IF(B345=0,"",IF(B345="","",(C345/B345)-1)))</f>
        <v/>
      </c>
      <c r="F345" s="55" t="str">
        <f>IF(Aloitus_Start!$D$1="","",IF(B345="",IF(Aloitus_Start!$D$1="Suomi","Tieto puuttuu :"&amp;B$8,IF(Aloitus_Start!$D$1="Svenska","Information saknas :"&amp;B$8)),""))</f>
        <v/>
      </c>
      <c r="G345" s="55" t="str">
        <f>IF(Aloitus_Start!$D$1="","",IF(C345="",IF(Aloitus_Start!$D$1="Suomi","Tieto puuttuu :"&amp;C$8,IF(Aloitus_Start!$D$1="Svenska","Information saknas :"&amp;C$8)),""))</f>
        <v/>
      </c>
    </row>
    <row r="346" spans="1:7" ht="15" x14ac:dyDescent="0.2">
      <c r="A346" s="68"/>
      <c r="B346" s="67"/>
      <c r="C346" s="67"/>
      <c r="D346" s="55" t="str">
        <f t="shared" si="14"/>
        <v/>
      </c>
      <c r="E346" s="64" t="str">
        <f t="shared" si="15"/>
        <v/>
      </c>
      <c r="F346" s="55" t="str">
        <f>IF(Aloitus_Start!$D$1="","",IF(B346="",IF(Aloitus_Start!$D$1="Suomi","Tieto puuttuu :"&amp;B$8,IF(Aloitus_Start!$D$1="Svenska","Information saknas :"&amp;B$8)),""))</f>
        <v/>
      </c>
      <c r="G346" s="55" t="str">
        <f>IF(Aloitus_Start!$D$1="","",IF(C346="",IF(Aloitus_Start!$D$1="Suomi","Tieto puuttuu :"&amp;C$8,IF(Aloitus_Start!$D$1="Svenska","Information saknas :"&amp;C$8)),""))</f>
        <v/>
      </c>
    </row>
    <row r="347" spans="1:7" ht="15" x14ac:dyDescent="0.2">
      <c r="A347" s="68"/>
      <c r="B347" s="67"/>
      <c r="C347" s="67"/>
      <c r="D347" s="55" t="str">
        <f t="shared" si="14"/>
        <v/>
      </c>
      <c r="E347" s="64" t="str">
        <f t="shared" si="15"/>
        <v/>
      </c>
      <c r="F347" s="55" t="str">
        <f>IF(Aloitus_Start!$D$1="","",IF(B347="",IF(Aloitus_Start!$D$1="Suomi","Tieto puuttuu :"&amp;B$8,IF(Aloitus_Start!$D$1="Svenska","Information saknas :"&amp;B$8)),""))</f>
        <v/>
      </c>
      <c r="G347" s="55" t="str">
        <f>IF(Aloitus_Start!$D$1="","",IF(C347="",IF(Aloitus_Start!$D$1="Suomi","Tieto puuttuu :"&amp;C$8,IF(Aloitus_Start!$D$1="Svenska","Information saknas :"&amp;C$8)),""))</f>
        <v/>
      </c>
    </row>
    <row r="348" spans="1:7" ht="15" x14ac:dyDescent="0.2">
      <c r="A348" s="68"/>
      <c r="B348" s="67"/>
      <c r="C348" s="67"/>
      <c r="D348" s="55" t="str">
        <f t="shared" si="14"/>
        <v/>
      </c>
      <c r="E348" s="64" t="str">
        <f t="shared" si="15"/>
        <v/>
      </c>
      <c r="F348" s="55" t="str">
        <f>IF(Aloitus_Start!$D$1="","",IF(B348="",IF(Aloitus_Start!$D$1="Suomi","Tieto puuttuu :"&amp;B$8,IF(Aloitus_Start!$D$1="Svenska","Information saknas :"&amp;B$8)),""))</f>
        <v/>
      </c>
      <c r="G348" s="55" t="str">
        <f>IF(Aloitus_Start!$D$1="","",IF(C348="",IF(Aloitus_Start!$D$1="Suomi","Tieto puuttuu :"&amp;C$8,IF(Aloitus_Start!$D$1="Svenska","Information saknas :"&amp;C$8)),""))</f>
        <v/>
      </c>
    </row>
    <row r="349" spans="1:7" ht="15" x14ac:dyDescent="0.2">
      <c r="A349" s="68"/>
      <c r="B349" s="67"/>
      <c r="C349" s="67"/>
      <c r="D349" s="55" t="str">
        <f t="shared" si="14"/>
        <v/>
      </c>
      <c r="E349" s="64" t="str">
        <f t="shared" si="15"/>
        <v/>
      </c>
      <c r="F349" s="55" t="str">
        <f>IF(Aloitus_Start!$D$1="","",IF(B349="",IF(Aloitus_Start!$D$1="Suomi","Tieto puuttuu :"&amp;B$8,IF(Aloitus_Start!$D$1="Svenska","Information saknas :"&amp;B$8)),""))</f>
        <v/>
      </c>
      <c r="G349" s="55" t="str">
        <f>IF(Aloitus_Start!$D$1="","",IF(C349="",IF(Aloitus_Start!$D$1="Suomi","Tieto puuttuu :"&amp;C$8,IF(Aloitus_Start!$D$1="Svenska","Information saknas :"&amp;C$8)),""))</f>
        <v/>
      </c>
    </row>
    <row r="350" spans="1:7" ht="15" x14ac:dyDescent="0.2">
      <c r="A350" s="68"/>
      <c r="B350" s="67"/>
      <c r="C350" s="67"/>
      <c r="D350" s="55" t="str">
        <f t="shared" si="14"/>
        <v/>
      </c>
      <c r="E350" s="64" t="str">
        <f t="shared" si="15"/>
        <v/>
      </c>
      <c r="F350" s="55" t="str">
        <f>IF(Aloitus_Start!$D$1="","",IF(B350="",IF(Aloitus_Start!$D$1="Suomi","Tieto puuttuu :"&amp;B$8,IF(Aloitus_Start!$D$1="Svenska","Information saknas :"&amp;B$8)),""))</f>
        <v/>
      </c>
      <c r="G350" s="55" t="str">
        <f>IF(Aloitus_Start!$D$1="","",IF(C350="",IF(Aloitus_Start!$D$1="Suomi","Tieto puuttuu :"&amp;C$8,IF(Aloitus_Start!$D$1="Svenska","Information saknas :"&amp;C$8)),""))</f>
        <v/>
      </c>
    </row>
    <row r="351" spans="1:7" ht="15" x14ac:dyDescent="0.2">
      <c r="A351" s="68"/>
      <c r="B351" s="67"/>
      <c r="C351" s="67"/>
      <c r="D351" s="55" t="str">
        <f t="shared" si="14"/>
        <v/>
      </c>
      <c r="E351" s="64" t="str">
        <f t="shared" si="15"/>
        <v/>
      </c>
      <c r="F351" s="55" t="str">
        <f>IF(Aloitus_Start!$D$1="","",IF(B351="",IF(Aloitus_Start!$D$1="Suomi","Tieto puuttuu :"&amp;B$8,IF(Aloitus_Start!$D$1="Svenska","Information saknas :"&amp;B$8)),""))</f>
        <v/>
      </c>
      <c r="G351" s="55" t="str">
        <f>IF(Aloitus_Start!$D$1="","",IF(C351="",IF(Aloitus_Start!$D$1="Suomi","Tieto puuttuu :"&amp;C$8,IF(Aloitus_Start!$D$1="Svenska","Information saknas :"&amp;C$8)),""))</f>
        <v/>
      </c>
    </row>
    <row r="352" spans="1:7" ht="15" x14ac:dyDescent="0.2">
      <c r="A352" s="68"/>
      <c r="B352" s="67"/>
      <c r="C352" s="67"/>
      <c r="D352" s="55" t="str">
        <f t="shared" si="14"/>
        <v/>
      </c>
      <c r="E352" s="64" t="str">
        <f t="shared" si="15"/>
        <v/>
      </c>
      <c r="F352" s="55" t="str">
        <f>IF(Aloitus_Start!$D$1="","",IF(B352="",IF(Aloitus_Start!$D$1="Suomi","Tieto puuttuu :"&amp;B$8,IF(Aloitus_Start!$D$1="Svenska","Information saknas :"&amp;B$8)),""))</f>
        <v/>
      </c>
      <c r="G352" s="55" t="str">
        <f>IF(Aloitus_Start!$D$1="","",IF(C352="",IF(Aloitus_Start!$D$1="Suomi","Tieto puuttuu :"&amp;C$8,IF(Aloitus_Start!$D$1="Svenska","Information saknas :"&amp;C$8)),""))</f>
        <v/>
      </c>
    </row>
    <row r="353" spans="1:7" ht="15" x14ac:dyDescent="0.2">
      <c r="A353" s="68"/>
      <c r="B353" s="67"/>
      <c r="C353" s="67"/>
      <c r="D353" s="55" t="str">
        <f t="shared" si="14"/>
        <v/>
      </c>
      <c r="E353" s="64" t="str">
        <f t="shared" si="15"/>
        <v/>
      </c>
      <c r="F353" s="55" t="str">
        <f>IF(Aloitus_Start!$D$1="","",IF(B353="",IF(Aloitus_Start!$D$1="Suomi","Tieto puuttuu :"&amp;B$8,IF(Aloitus_Start!$D$1="Svenska","Information saknas :"&amp;B$8)),""))</f>
        <v/>
      </c>
      <c r="G353" s="55" t="str">
        <f>IF(Aloitus_Start!$D$1="","",IF(C353="",IF(Aloitus_Start!$D$1="Suomi","Tieto puuttuu :"&amp;C$8,IF(Aloitus_Start!$D$1="Svenska","Information saknas :"&amp;C$8)),""))</f>
        <v/>
      </c>
    </row>
    <row r="354" spans="1:7" ht="15" x14ac:dyDescent="0.2">
      <c r="A354" s="68"/>
      <c r="B354" s="67"/>
      <c r="C354" s="67"/>
      <c r="D354" s="55" t="str">
        <f t="shared" si="14"/>
        <v/>
      </c>
      <c r="E354" s="64" t="str">
        <f t="shared" si="15"/>
        <v/>
      </c>
      <c r="F354" s="55" t="str">
        <f>IF(Aloitus_Start!$D$1="","",IF(B354="",IF(Aloitus_Start!$D$1="Suomi","Tieto puuttuu :"&amp;B$8,IF(Aloitus_Start!$D$1="Svenska","Information saknas :"&amp;B$8)),""))</f>
        <v/>
      </c>
      <c r="G354" s="55" t="str">
        <f>IF(Aloitus_Start!$D$1="","",IF(C354="",IF(Aloitus_Start!$D$1="Suomi","Tieto puuttuu :"&amp;C$8,IF(Aloitus_Start!$D$1="Svenska","Information saknas :"&amp;C$8)),""))</f>
        <v/>
      </c>
    </row>
    <row r="355" spans="1:7" ht="15" x14ac:dyDescent="0.2">
      <c r="A355" s="68"/>
      <c r="B355" s="67"/>
      <c r="C355" s="67"/>
      <c r="D355" s="55" t="str">
        <f t="shared" si="14"/>
        <v/>
      </c>
      <c r="E355" s="64" t="str">
        <f t="shared" si="15"/>
        <v/>
      </c>
      <c r="F355" s="55" t="str">
        <f>IF(Aloitus_Start!$D$1="","",IF(B355="",IF(Aloitus_Start!$D$1="Suomi","Tieto puuttuu :"&amp;B$8,IF(Aloitus_Start!$D$1="Svenska","Information saknas :"&amp;B$8)),""))</f>
        <v/>
      </c>
      <c r="G355" s="55" t="str">
        <f>IF(Aloitus_Start!$D$1="","",IF(C355="",IF(Aloitus_Start!$D$1="Suomi","Tieto puuttuu :"&amp;C$8,IF(Aloitus_Start!$D$1="Svenska","Information saknas :"&amp;C$8)),""))</f>
        <v/>
      </c>
    </row>
    <row r="356" spans="1:7" ht="15" x14ac:dyDescent="0.2">
      <c r="A356" s="68"/>
      <c r="B356" s="67"/>
      <c r="C356" s="67"/>
      <c r="D356" s="55" t="str">
        <f t="shared" si="14"/>
        <v/>
      </c>
      <c r="E356" s="64" t="str">
        <f t="shared" si="15"/>
        <v/>
      </c>
      <c r="F356" s="55" t="str">
        <f>IF(Aloitus_Start!$D$1="","",IF(B356="",IF(Aloitus_Start!$D$1="Suomi","Tieto puuttuu :"&amp;B$8,IF(Aloitus_Start!$D$1="Svenska","Information saknas :"&amp;B$8)),""))</f>
        <v/>
      </c>
      <c r="G356" s="55" t="str">
        <f>IF(Aloitus_Start!$D$1="","",IF(C356="",IF(Aloitus_Start!$D$1="Suomi","Tieto puuttuu :"&amp;C$8,IF(Aloitus_Start!$D$1="Svenska","Information saknas :"&amp;C$8)),""))</f>
        <v/>
      </c>
    </row>
    <row r="357" spans="1:7" ht="15" x14ac:dyDescent="0.2">
      <c r="A357" s="68"/>
      <c r="B357" s="67"/>
      <c r="C357" s="67"/>
      <c r="D357" s="55" t="str">
        <f t="shared" si="14"/>
        <v/>
      </c>
      <c r="E357" s="64" t="str">
        <f t="shared" si="15"/>
        <v/>
      </c>
      <c r="F357" s="55" t="str">
        <f>IF(Aloitus_Start!$D$1="","",IF(B357="",IF(Aloitus_Start!$D$1="Suomi","Tieto puuttuu :"&amp;B$8,IF(Aloitus_Start!$D$1="Svenska","Information saknas :"&amp;B$8)),""))</f>
        <v/>
      </c>
      <c r="G357" s="55" t="str">
        <f>IF(Aloitus_Start!$D$1="","",IF(C357="",IF(Aloitus_Start!$D$1="Suomi","Tieto puuttuu :"&amp;C$8,IF(Aloitus_Start!$D$1="Svenska","Information saknas :"&amp;C$8)),""))</f>
        <v/>
      </c>
    </row>
    <row r="358" spans="1:7" ht="15" x14ac:dyDescent="0.2">
      <c r="A358" s="68"/>
      <c r="B358" s="67"/>
      <c r="C358" s="67"/>
      <c r="D358" s="55" t="str">
        <f t="shared" si="14"/>
        <v/>
      </c>
      <c r="E358" s="64" t="str">
        <f t="shared" si="15"/>
        <v/>
      </c>
      <c r="F358" s="55" t="str">
        <f>IF(Aloitus_Start!$D$1="","",IF(B358="",IF(Aloitus_Start!$D$1="Suomi","Tieto puuttuu :"&amp;B$8,IF(Aloitus_Start!$D$1="Svenska","Information saknas :"&amp;B$8)),""))</f>
        <v/>
      </c>
      <c r="G358" s="55" t="str">
        <f>IF(Aloitus_Start!$D$1="","",IF(C358="",IF(Aloitus_Start!$D$1="Suomi","Tieto puuttuu :"&amp;C$8,IF(Aloitus_Start!$D$1="Svenska","Information saknas :"&amp;C$8)),""))</f>
        <v/>
      </c>
    </row>
    <row r="359" spans="1:7" ht="15" x14ac:dyDescent="0.2">
      <c r="A359" s="68"/>
      <c r="B359" s="67"/>
      <c r="C359" s="67"/>
      <c r="D359" s="55" t="str">
        <f t="shared" si="14"/>
        <v/>
      </c>
      <c r="E359" s="64" t="str">
        <f t="shared" si="15"/>
        <v/>
      </c>
      <c r="F359" s="55" t="str">
        <f>IF(Aloitus_Start!$D$1="","",IF(B359="",IF(Aloitus_Start!$D$1="Suomi","Tieto puuttuu :"&amp;B$8,IF(Aloitus_Start!$D$1="Svenska","Information saknas :"&amp;B$8)),""))</f>
        <v/>
      </c>
      <c r="G359" s="55" t="str">
        <f>IF(Aloitus_Start!$D$1="","",IF(C359="",IF(Aloitus_Start!$D$1="Suomi","Tieto puuttuu :"&amp;C$8,IF(Aloitus_Start!$D$1="Svenska","Information saknas :"&amp;C$8)),""))</f>
        <v/>
      </c>
    </row>
    <row r="360" spans="1:7" ht="15" x14ac:dyDescent="0.2">
      <c r="A360" s="68"/>
      <c r="B360" s="67"/>
      <c r="C360" s="67"/>
      <c r="D360" s="55" t="str">
        <f t="shared" si="14"/>
        <v/>
      </c>
      <c r="E360" s="64" t="str">
        <f t="shared" si="15"/>
        <v/>
      </c>
      <c r="F360" s="55" t="str">
        <f>IF(Aloitus_Start!$D$1="","",IF(B360="",IF(Aloitus_Start!$D$1="Suomi","Tieto puuttuu :"&amp;B$8,IF(Aloitus_Start!$D$1="Svenska","Information saknas :"&amp;B$8)),""))</f>
        <v/>
      </c>
      <c r="G360" s="55" t="str">
        <f>IF(Aloitus_Start!$D$1="","",IF(C360="",IF(Aloitus_Start!$D$1="Suomi","Tieto puuttuu :"&amp;C$8,IF(Aloitus_Start!$D$1="Svenska","Information saknas :"&amp;C$8)),""))</f>
        <v/>
      </c>
    </row>
    <row r="361" spans="1:7" ht="15" x14ac:dyDescent="0.2">
      <c r="A361" s="68"/>
      <c r="B361" s="67"/>
      <c r="C361" s="67"/>
      <c r="D361" s="55" t="str">
        <f t="shared" si="14"/>
        <v/>
      </c>
      <c r="E361" s="64" t="str">
        <f t="shared" si="15"/>
        <v/>
      </c>
      <c r="F361" s="55" t="str">
        <f>IF(Aloitus_Start!$D$1="","",IF(B361="",IF(Aloitus_Start!$D$1="Suomi","Tieto puuttuu :"&amp;B$8,IF(Aloitus_Start!$D$1="Svenska","Information saknas :"&amp;B$8)),""))</f>
        <v/>
      </c>
      <c r="G361" s="55" t="str">
        <f>IF(Aloitus_Start!$D$1="","",IF(C361="",IF(Aloitus_Start!$D$1="Suomi","Tieto puuttuu :"&amp;C$8,IF(Aloitus_Start!$D$1="Svenska","Information saknas :"&amp;C$8)),""))</f>
        <v/>
      </c>
    </row>
    <row r="362" spans="1:7" ht="15" x14ac:dyDescent="0.2">
      <c r="A362" s="68"/>
      <c r="B362" s="67"/>
      <c r="C362" s="67"/>
      <c r="D362" s="55" t="str">
        <f t="shared" si="14"/>
        <v/>
      </c>
      <c r="E362" s="64" t="str">
        <f t="shared" si="15"/>
        <v/>
      </c>
      <c r="F362" s="55" t="str">
        <f>IF(Aloitus_Start!$D$1="","",IF(B362="",IF(Aloitus_Start!$D$1="Suomi","Tieto puuttuu :"&amp;B$8,IF(Aloitus_Start!$D$1="Svenska","Information saknas :"&amp;B$8)),""))</f>
        <v/>
      </c>
      <c r="G362" s="55" t="str">
        <f>IF(Aloitus_Start!$D$1="","",IF(C362="",IF(Aloitus_Start!$D$1="Suomi","Tieto puuttuu :"&amp;C$8,IF(Aloitus_Start!$D$1="Svenska","Information saknas :"&amp;C$8)),""))</f>
        <v/>
      </c>
    </row>
    <row r="363" spans="1:7" ht="15" x14ac:dyDescent="0.2">
      <c r="A363" s="68"/>
      <c r="B363" s="67"/>
      <c r="C363" s="67"/>
      <c r="D363" s="55" t="str">
        <f t="shared" si="14"/>
        <v/>
      </c>
      <c r="E363" s="64" t="str">
        <f t="shared" si="15"/>
        <v/>
      </c>
      <c r="F363" s="55" t="str">
        <f>IF(Aloitus_Start!$D$1="","",IF(B363="",IF(Aloitus_Start!$D$1="Suomi","Tieto puuttuu :"&amp;B$8,IF(Aloitus_Start!$D$1="Svenska","Information saknas :"&amp;B$8)),""))</f>
        <v/>
      </c>
      <c r="G363" s="55" t="str">
        <f>IF(Aloitus_Start!$D$1="","",IF(C363="",IF(Aloitus_Start!$D$1="Suomi","Tieto puuttuu :"&amp;C$8,IF(Aloitus_Start!$D$1="Svenska","Information saknas :"&amp;C$8)),""))</f>
        <v/>
      </c>
    </row>
    <row r="364" spans="1:7" ht="15" x14ac:dyDescent="0.2">
      <c r="A364" s="68"/>
      <c r="B364" s="67"/>
      <c r="C364" s="67"/>
      <c r="D364" s="55" t="str">
        <f t="shared" si="14"/>
        <v/>
      </c>
      <c r="E364" s="64" t="str">
        <f t="shared" si="15"/>
        <v/>
      </c>
      <c r="F364" s="55" t="str">
        <f>IF(Aloitus_Start!$D$1="","",IF(B364="",IF(Aloitus_Start!$D$1="Suomi","Tieto puuttuu :"&amp;B$8,IF(Aloitus_Start!$D$1="Svenska","Information saknas :"&amp;B$8)),""))</f>
        <v/>
      </c>
      <c r="G364" s="55" t="str">
        <f>IF(Aloitus_Start!$D$1="","",IF(C364="",IF(Aloitus_Start!$D$1="Suomi","Tieto puuttuu :"&amp;C$8,IF(Aloitus_Start!$D$1="Svenska","Information saknas :"&amp;C$8)),""))</f>
        <v/>
      </c>
    </row>
    <row r="365" spans="1:7" ht="15" x14ac:dyDescent="0.2">
      <c r="A365" s="68"/>
      <c r="B365" s="67"/>
      <c r="C365" s="67"/>
      <c r="D365" s="55" t="str">
        <f t="shared" si="14"/>
        <v/>
      </c>
      <c r="E365" s="64" t="str">
        <f t="shared" si="15"/>
        <v/>
      </c>
      <c r="F365" s="55" t="str">
        <f>IF(Aloitus_Start!$D$1="","",IF(B365="",IF(Aloitus_Start!$D$1="Suomi","Tieto puuttuu :"&amp;B$8,IF(Aloitus_Start!$D$1="Svenska","Information saknas :"&amp;B$8)),""))</f>
        <v/>
      </c>
      <c r="G365" s="55" t="str">
        <f>IF(Aloitus_Start!$D$1="","",IF(C365="",IF(Aloitus_Start!$D$1="Suomi","Tieto puuttuu :"&amp;C$8,IF(Aloitus_Start!$D$1="Svenska","Information saknas :"&amp;C$8)),""))</f>
        <v/>
      </c>
    </row>
    <row r="366" spans="1:7" ht="15" x14ac:dyDescent="0.2">
      <c r="A366" s="68"/>
      <c r="B366" s="67"/>
      <c r="C366" s="67"/>
      <c r="D366" s="55" t="str">
        <f t="shared" si="14"/>
        <v/>
      </c>
      <c r="E366" s="64" t="str">
        <f t="shared" si="15"/>
        <v/>
      </c>
      <c r="F366" s="55" t="str">
        <f>IF(Aloitus_Start!$D$1="","",IF(B366="",IF(Aloitus_Start!$D$1="Suomi","Tieto puuttuu :"&amp;B$8,IF(Aloitus_Start!$D$1="Svenska","Information saknas :"&amp;B$8)),""))</f>
        <v/>
      </c>
      <c r="G366" s="55" t="str">
        <f>IF(Aloitus_Start!$D$1="","",IF(C366="",IF(Aloitus_Start!$D$1="Suomi","Tieto puuttuu :"&amp;C$8,IF(Aloitus_Start!$D$1="Svenska","Information saknas :"&amp;C$8)),""))</f>
        <v/>
      </c>
    </row>
    <row r="367" spans="1:7" ht="15" x14ac:dyDescent="0.2">
      <c r="A367" s="68"/>
      <c r="B367" s="67"/>
      <c r="C367" s="67"/>
      <c r="D367" s="55" t="str">
        <f t="shared" si="14"/>
        <v/>
      </c>
      <c r="E367" s="64" t="str">
        <f t="shared" si="15"/>
        <v/>
      </c>
      <c r="F367" s="55" t="str">
        <f>IF(Aloitus_Start!$D$1="","",IF(B367="",IF(Aloitus_Start!$D$1="Suomi","Tieto puuttuu :"&amp;B$8,IF(Aloitus_Start!$D$1="Svenska","Information saknas :"&amp;B$8)),""))</f>
        <v/>
      </c>
      <c r="G367" s="55" t="str">
        <f>IF(Aloitus_Start!$D$1="","",IF(C367="",IF(Aloitus_Start!$D$1="Suomi","Tieto puuttuu :"&amp;C$8,IF(Aloitus_Start!$D$1="Svenska","Information saknas :"&amp;C$8)),""))</f>
        <v/>
      </c>
    </row>
    <row r="368" spans="1:7" ht="15" x14ac:dyDescent="0.2">
      <c r="A368" s="68"/>
      <c r="B368" s="67"/>
      <c r="C368" s="67"/>
      <c r="D368" s="55" t="str">
        <f t="shared" si="14"/>
        <v/>
      </c>
      <c r="E368" s="64" t="str">
        <f t="shared" si="15"/>
        <v/>
      </c>
      <c r="F368" s="55" t="str">
        <f>IF(Aloitus_Start!$D$1="","",IF(B368="",IF(Aloitus_Start!$D$1="Suomi","Tieto puuttuu :"&amp;B$8,IF(Aloitus_Start!$D$1="Svenska","Information saknas :"&amp;B$8)),""))</f>
        <v/>
      </c>
      <c r="G368" s="55" t="str">
        <f>IF(Aloitus_Start!$D$1="","",IF(C368="",IF(Aloitus_Start!$D$1="Suomi","Tieto puuttuu :"&amp;C$8,IF(Aloitus_Start!$D$1="Svenska","Information saknas :"&amp;C$8)),""))</f>
        <v/>
      </c>
    </row>
    <row r="369" spans="1:7" ht="15" x14ac:dyDescent="0.2">
      <c r="A369" s="68"/>
      <c r="B369" s="67"/>
      <c r="C369" s="67"/>
      <c r="D369" s="55" t="str">
        <f t="shared" si="14"/>
        <v/>
      </c>
      <c r="E369" s="64" t="str">
        <f t="shared" si="15"/>
        <v/>
      </c>
      <c r="F369" s="55" t="str">
        <f>IF(Aloitus_Start!$D$1="","",IF(B369="",IF(Aloitus_Start!$D$1="Suomi","Tieto puuttuu :"&amp;B$8,IF(Aloitus_Start!$D$1="Svenska","Information saknas :"&amp;B$8)),""))</f>
        <v/>
      </c>
      <c r="G369" s="55" t="str">
        <f>IF(Aloitus_Start!$D$1="","",IF(C369="",IF(Aloitus_Start!$D$1="Suomi","Tieto puuttuu :"&amp;C$8,IF(Aloitus_Start!$D$1="Svenska","Information saknas :"&amp;C$8)),""))</f>
        <v/>
      </c>
    </row>
    <row r="370" spans="1:7" ht="15" x14ac:dyDescent="0.2">
      <c r="A370" s="68"/>
      <c r="B370" s="67"/>
      <c r="C370" s="67"/>
      <c r="D370" s="55" t="str">
        <f t="shared" si="14"/>
        <v/>
      </c>
      <c r="E370" s="64" t="str">
        <f t="shared" si="15"/>
        <v/>
      </c>
      <c r="F370" s="55" t="str">
        <f>IF(Aloitus_Start!$D$1="","",IF(B370="",IF(Aloitus_Start!$D$1="Suomi","Tieto puuttuu :"&amp;B$8,IF(Aloitus_Start!$D$1="Svenska","Information saknas :"&amp;B$8)),""))</f>
        <v/>
      </c>
      <c r="G370" s="55" t="str">
        <f>IF(Aloitus_Start!$D$1="","",IF(C370="",IF(Aloitus_Start!$D$1="Suomi","Tieto puuttuu :"&amp;C$8,IF(Aloitus_Start!$D$1="Svenska","Information saknas :"&amp;C$8)),""))</f>
        <v/>
      </c>
    </row>
    <row r="371" spans="1:7" ht="15" x14ac:dyDescent="0.2">
      <c r="A371" s="68"/>
      <c r="B371" s="67"/>
      <c r="C371" s="67"/>
      <c r="D371" s="55" t="str">
        <f t="shared" si="14"/>
        <v/>
      </c>
      <c r="E371" s="64" t="str">
        <f t="shared" si="15"/>
        <v/>
      </c>
      <c r="F371" s="55" t="str">
        <f>IF(Aloitus_Start!$D$1="","",IF(B371="",IF(Aloitus_Start!$D$1="Suomi","Tieto puuttuu :"&amp;B$8,IF(Aloitus_Start!$D$1="Svenska","Information saknas :"&amp;B$8)),""))</f>
        <v/>
      </c>
      <c r="G371" s="55" t="str">
        <f>IF(Aloitus_Start!$D$1="","",IF(C371="",IF(Aloitus_Start!$D$1="Suomi","Tieto puuttuu :"&amp;C$8,IF(Aloitus_Start!$D$1="Svenska","Information saknas :"&amp;C$8)),""))</f>
        <v/>
      </c>
    </row>
    <row r="372" spans="1:7" ht="15" x14ac:dyDescent="0.2">
      <c r="A372" s="68"/>
      <c r="B372" s="67"/>
      <c r="C372" s="67"/>
      <c r="D372" s="55" t="str">
        <f t="shared" si="14"/>
        <v/>
      </c>
      <c r="E372" s="64" t="str">
        <f t="shared" si="15"/>
        <v/>
      </c>
      <c r="F372" s="55" t="str">
        <f>IF(Aloitus_Start!$D$1="","",IF(B372="",IF(Aloitus_Start!$D$1="Suomi","Tieto puuttuu :"&amp;B$8,IF(Aloitus_Start!$D$1="Svenska","Information saknas :"&amp;B$8)),""))</f>
        <v/>
      </c>
      <c r="G372" s="55" t="str">
        <f>IF(Aloitus_Start!$D$1="","",IF(C372="",IF(Aloitus_Start!$D$1="Suomi","Tieto puuttuu :"&amp;C$8,IF(Aloitus_Start!$D$1="Svenska","Information saknas :"&amp;C$8)),""))</f>
        <v/>
      </c>
    </row>
    <row r="373" spans="1:7" ht="15" x14ac:dyDescent="0.2">
      <c r="A373" s="68"/>
      <c r="B373" s="67"/>
      <c r="C373" s="67"/>
      <c r="D373" s="55" t="str">
        <f t="shared" si="14"/>
        <v/>
      </c>
      <c r="E373" s="64" t="str">
        <f t="shared" si="15"/>
        <v/>
      </c>
      <c r="F373" s="55" t="str">
        <f>IF(Aloitus_Start!$D$1="","",IF(B373="",IF(Aloitus_Start!$D$1="Suomi","Tieto puuttuu :"&amp;B$8,IF(Aloitus_Start!$D$1="Svenska","Information saknas :"&amp;B$8)),""))</f>
        <v/>
      </c>
      <c r="G373" s="55" t="str">
        <f>IF(Aloitus_Start!$D$1="","",IF(C373="",IF(Aloitus_Start!$D$1="Suomi","Tieto puuttuu :"&amp;C$8,IF(Aloitus_Start!$D$1="Svenska","Information saknas :"&amp;C$8)),""))</f>
        <v/>
      </c>
    </row>
    <row r="374" spans="1:7" ht="15" x14ac:dyDescent="0.2">
      <c r="A374" s="68"/>
      <c r="B374" s="67"/>
      <c r="C374" s="67"/>
      <c r="D374" s="55" t="str">
        <f t="shared" si="14"/>
        <v/>
      </c>
      <c r="E374" s="64" t="str">
        <f t="shared" si="15"/>
        <v/>
      </c>
      <c r="F374" s="55" t="str">
        <f>IF(Aloitus_Start!$D$1="","",IF(B374="",IF(Aloitus_Start!$D$1="Suomi","Tieto puuttuu :"&amp;B$8,IF(Aloitus_Start!$D$1="Svenska","Information saknas :"&amp;B$8)),""))</f>
        <v/>
      </c>
      <c r="G374" s="55" t="str">
        <f>IF(Aloitus_Start!$D$1="","",IF(C374="",IF(Aloitus_Start!$D$1="Suomi","Tieto puuttuu :"&amp;C$8,IF(Aloitus_Start!$D$1="Svenska","Information saknas :"&amp;C$8)),""))</f>
        <v/>
      </c>
    </row>
    <row r="375" spans="1:7" ht="15" x14ac:dyDescent="0.2">
      <c r="A375" s="68"/>
      <c r="B375" s="67"/>
      <c r="C375" s="67"/>
      <c r="D375" s="55" t="str">
        <f t="shared" si="14"/>
        <v/>
      </c>
      <c r="E375" s="64" t="str">
        <f t="shared" si="15"/>
        <v/>
      </c>
      <c r="F375" s="55" t="str">
        <f>IF(Aloitus_Start!$D$1="","",IF(B375="",IF(Aloitus_Start!$D$1="Suomi","Tieto puuttuu :"&amp;B$8,IF(Aloitus_Start!$D$1="Svenska","Information saknas :"&amp;B$8)),""))</f>
        <v/>
      </c>
      <c r="G375" s="55" t="str">
        <f>IF(Aloitus_Start!$D$1="","",IF(C375="",IF(Aloitus_Start!$D$1="Suomi","Tieto puuttuu :"&amp;C$8,IF(Aloitus_Start!$D$1="Svenska","Information saknas :"&amp;C$8)),""))</f>
        <v/>
      </c>
    </row>
    <row r="376" spans="1:7" ht="15" x14ac:dyDescent="0.2">
      <c r="A376" s="68"/>
      <c r="B376" s="67"/>
      <c r="C376" s="67"/>
      <c r="D376" s="55" t="str">
        <f t="shared" si="14"/>
        <v/>
      </c>
      <c r="E376" s="64" t="str">
        <f t="shared" si="15"/>
        <v/>
      </c>
      <c r="F376" s="55" t="str">
        <f>IF(Aloitus_Start!$D$1="","",IF(B376="",IF(Aloitus_Start!$D$1="Suomi","Tieto puuttuu :"&amp;B$8,IF(Aloitus_Start!$D$1="Svenska","Information saknas :"&amp;B$8)),""))</f>
        <v/>
      </c>
      <c r="G376" s="55" t="str">
        <f>IF(Aloitus_Start!$D$1="","",IF(C376="",IF(Aloitus_Start!$D$1="Suomi","Tieto puuttuu :"&amp;C$8,IF(Aloitus_Start!$D$1="Svenska","Information saknas :"&amp;C$8)),""))</f>
        <v/>
      </c>
    </row>
    <row r="377" spans="1:7" ht="15" x14ac:dyDescent="0.2">
      <c r="A377" s="68"/>
      <c r="B377" s="67"/>
      <c r="C377" s="67"/>
      <c r="D377" s="55" t="str">
        <f t="shared" si="14"/>
        <v/>
      </c>
      <c r="E377" s="64" t="str">
        <f t="shared" si="15"/>
        <v/>
      </c>
      <c r="F377" s="55" t="str">
        <f>IF(Aloitus_Start!$D$1="","",IF(B377="",IF(Aloitus_Start!$D$1="Suomi","Tieto puuttuu :"&amp;B$8,IF(Aloitus_Start!$D$1="Svenska","Information saknas :"&amp;B$8)),""))</f>
        <v/>
      </c>
      <c r="G377" s="55" t="str">
        <f>IF(Aloitus_Start!$D$1="","",IF(C377="",IF(Aloitus_Start!$D$1="Suomi","Tieto puuttuu :"&amp;C$8,IF(Aloitus_Start!$D$1="Svenska","Information saknas :"&amp;C$8)),""))</f>
        <v/>
      </c>
    </row>
    <row r="378" spans="1:7" ht="15" x14ac:dyDescent="0.2">
      <c r="A378" s="68"/>
      <c r="B378" s="67"/>
      <c r="C378" s="67"/>
      <c r="D378" s="55" t="str">
        <f t="shared" si="14"/>
        <v/>
      </c>
      <c r="E378" s="64" t="str">
        <f t="shared" si="15"/>
        <v/>
      </c>
      <c r="F378" s="55" t="str">
        <f>IF(Aloitus_Start!$D$1="","",IF(B378="",IF(Aloitus_Start!$D$1="Suomi","Tieto puuttuu :"&amp;B$8,IF(Aloitus_Start!$D$1="Svenska","Information saknas :"&amp;B$8)),""))</f>
        <v/>
      </c>
      <c r="G378" s="55" t="str">
        <f>IF(Aloitus_Start!$D$1="","",IF(C378="",IF(Aloitus_Start!$D$1="Suomi","Tieto puuttuu :"&amp;C$8,IF(Aloitus_Start!$D$1="Svenska","Information saknas :"&amp;C$8)),""))</f>
        <v/>
      </c>
    </row>
    <row r="379" spans="1:7" ht="15" x14ac:dyDescent="0.2">
      <c r="A379" s="68"/>
      <c r="B379" s="67"/>
      <c r="C379" s="67"/>
      <c r="D379" s="55" t="str">
        <f t="shared" si="14"/>
        <v/>
      </c>
      <c r="E379" s="64" t="str">
        <f t="shared" si="15"/>
        <v/>
      </c>
      <c r="F379" s="55" t="str">
        <f>IF(Aloitus_Start!$D$1="","",IF(B379="",IF(Aloitus_Start!$D$1="Suomi","Tieto puuttuu :"&amp;B$8,IF(Aloitus_Start!$D$1="Svenska","Information saknas :"&amp;B$8)),""))</f>
        <v/>
      </c>
      <c r="G379" s="55" t="str">
        <f>IF(Aloitus_Start!$D$1="","",IF(C379="",IF(Aloitus_Start!$D$1="Suomi","Tieto puuttuu :"&amp;C$8,IF(Aloitus_Start!$D$1="Svenska","Information saknas :"&amp;C$8)),""))</f>
        <v/>
      </c>
    </row>
    <row r="380" spans="1:7" ht="15" x14ac:dyDescent="0.2">
      <c r="A380" s="68"/>
      <c r="B380" s="67"/>
      <c r="C380" s="67"/>
      <c r="D380" s="55" t="str">
        <f t="shared" si="14"/>
        <v/>
      </c>
      <c r="E380" s="64" t="str">
        <f t="shared" si="15"/>
        <v/>
      </c>
      <c r="F380" s="55" t="str">
        <f>IF(Aloitus_Start!$D$1="","",IF(B380="",IF(Aloitus_Start!$D$1="Suomi","Tieto puuttuu :"&amp;B$8,IF(Aloitus_Start!$D$1="Svenska","Information saknas :"&amp;B$8)),""))</f>
        <v/>
      </c>
      <c r="G380" s="55" t="str">
        <f>IF(Aloitus_Start!$D$1="","",IF(C380="",IF(Aloitus_Start!$D$1="Suomi","Tieto puuttuu :"&amp;C$8,IF(Aloitus_Start!$D$1="Svenska","Information saknas :"&amp;C$8)),""))</f>
        <v/>
      </c>
    </row>
    <row r="381" spans="1:7" ht="15" x14ac:dyDescent="0.2">
      <c r="A381" s="68"/>
      <c r="B381" s="67"/>
      <c r="C381" s="67"/>
      <c r="D381" s="55" t="str">
        <f t="shared" si="14"/>
        <v/>
      </c>
      <c r="E381" s="64" t="str">
        <f t="shared" si="15"/>
        <v/>
      </c>
      <c r="F381" s="55" t="str">
        <f>IF(Aloitus_Start!$D$1="","",IF(B381="",IF(Aloitus_Start!$D$1="Suomi","Tieto puuttuu :"&amp;B$8,IF(Aloitus_Start!$D$1="Svenska","Information saknas :"&amp;B$8)),""))</f>
        <v/>
      </c>
      <c r="G381" s="55" t="str">
        <f>IF(Aloitus_Start!$D$1="","",IF(C381="",IF(Aloitus_Start!$D$1="Suomi","Tieto puuttuu :"&amp;C$8,IF(Aloitus_Start!$D$1="Svenska","Information saknas :"&amp;C$8)),""))</f>
        <v/>
      </c>
    </row>
    <row r="382" spans="1:7" ht="15" x14ac:dyDescent="0.2">
      <c r="A382" s="68"/>
      <c r="B382" s="67"/>
      <c r="C382" s="67"/>
      <c r="D382" s="55" t="str">
        <f t="shared" si="14"/>
        <v/>
      </c>
      <c r="E382" s="64" t="str">
        <f t="shared" si="15"/>
        <v/>
      </c>
      <c r="F382" s="55" t="str">
        <f>IF(Aloitus_Start!$D$1="","",IF(B382="",IF(Aloitus_Start!$D$1="Suomi","Tieto puuttuu :"&amp;B$8,IF(Aloitus_Start!$D$1="Svenska","Information saknas :"&amp;B$8)),""))</f>
        <v/>
      </c>
      <c r="G382" s="55" t="str">
        <f>IF(Aloitus_Start!$D$1="","",IF(C382="",IF(Aloitus_Start!$D$1="Suomi","Tieto puuttuu :"&amp;C$8,IF(Aloitus_Start!$D$1="Svenska","Information saknas :"&amp;C$8)),""))</f>
        <v/>
      </c>
    </row>
    <row r="383" spans="1:7" ht="15" x14ac:dyDescent="0.2">
      <c r="A383" s="68"/>
      <c r="B383" s="67"/>
      <c r="C383" s="67"/>
      <c r="D383" s="55" t="str">
        <f t="shared" si="14"/>
        <v/>
      </c>
      <c r="E383" s="64" t="str">
        <f t="shared" si="15"/>
        <v/>
      </c>
      <c r="F383" s="55" t="str">
        <f>IF(Aloitus_Start!$D$1="","",IF(B383="",IF(Aloitus_Start!$D$1="Suomi","Tieto puuttuu :"&amp;B$8,IF(Aloitus_Start!$D$1="Svenska","Information saknas :"&amp;B$8)),""))</f>
        <v/>
      </c>
      <c r="G383" s="55" t="str">
        <f>IF(Aloitus_Start!$D$1="","",IF(C383="",IF(Aloitus_Start!$D$1="Suomi","Tieto puuttuu :"&amp;C$8,IF(Aloitus_Start!$D$1="Svenska","Information saknas :"&amp;C$8)),""))</f>
        <v/>
      </c>
    </row>
    <row r="384" spans="1:7" ht="15" x14ac:dyDescent="0.2">
      <c r="A384" s="68"/>
      <c r="B384" s="67"/>
      <c r="C384" s="67"/>
      <c r="D384" s="55" t="str">
        <f t="shared" si="14"/>
        <v/>
      </c>
      <c r="E384" s="64" t="str">
        <f t="shared" si="15"/>
        <v/>
      </c>
      <c r="F384" s="55" t="str">
        <f>IF(Aloitus_Start!$D$1="","",IF(B384="",IF(Aloitus_Start!$D$1="Suomi","Tieto puuttuu :"&amp;B$8,IF(Aloitus_Start!$D$1="Svenska","Information saknas :"&amp;B$8)),""))</f>
        <v/>
      </c>
      <c r="G384" s="55" t="str">
        <f>IF(Aloitus_Start!$D$1="","",IF(C384="",IF(Aloitus_Start!$D$1="Suomi","Tieto puuttuu :"&amp;C$8,IF(Aloitus_Start!$D$1="Svenska","Information saknas :"&amp;C$8)),""))</f>
        <v/>
      </c>
    </row>
    <row r="385" spans="1:7" ht="15" x14ac:dyDescent="0.2">
      <c r="A385" s="68"/>
      <c r="B385" s="67"/>
      <c r="C385" s="67"/>
      <c r="D385" s="55" t="str">
        <f t="shared" si="14"/>
        <v/>
      </c>
      <c r="E385" s="64" t="str">
        <f t="shared" si="15"/>
        <v/>
      </c>
      <c r="F385" s="55" t="str">
        <f>IF(Aloitus_Start!$D$1="","",IF(B385="",IF(Aloitus_Start!$D$1="Suomi","Tieto puuttuu :"&amp;B$8,IF(Aloitus_Start!$D$1="Svenska","Information saknas :"&amp;B$8)),""))</f>
        <v/>
      </c>
      <c r="G385" s="55" t="str">
        <f>IF(Aloitus_Start!$D$1="","",IF(C385="",IF(Aloitus_Start!$D$1="Suomi","Tieto puuttuu :"&amp;C$8,IF(Aloitus_Start!$D$1="Svenska","Information saknas :"&amp;C$8)),""))</f>
        <v/>
      </c>
    </row>
    <row r="386" spans="1:7" ht="15" x14ac:dyDescent="0.2">
      <c r="A386" s="68"/>
      <c r="B386" s="67"/>
      <c r="C386" s="67"/>
      <c r="D386" s="55" t="str">
        <f t="shared" si="14"/>
        <v/>
      </c>
      <c r="E386" s="64" t="str">
        <f t="shared" si="15"/>
        <v/>
      </c>
      <c r="F386" s="55" t="str">
        <f>IF(Aloitus_Start!$D$1="","",IF(B386="",IF(Aloitus_Start!$D$1="Suomi","Tieto puuttuu :"&amp;B$8,IF(Aloitus_Start!$D$1="Svenska","Information saknas :"&amp;B$8)),""))</f>
        <v/>
      </c>
      <c r="G386" s="55" t="str">
        <f>IF(Aloitus_Start!$D$1="","",IF(C386="",IF(Aloitus_Start!$D$1="Suomi","Tieto puuttuu :"&amp;C$8,IF(Aloitus_Start!$D$1="Svenska","Information saknas :"&amp;C$8)),""))</f>
        <v/>
      </c>
    </row>
    <row r="387" spans="1:7" ht="15" x14ac:dyDescent="0.2">
      <c r="A387" s="68"/>
      <c r="B387" s="67"/>
      <c r="C387" s="67"/>
      <c r="D387" s="55" t="str">
        <f t="shared" si="14"/>
        <v/>
      </c>
      <c r="E387" s="64" t="str">
        <f t="shared" si="15"/>
        <v/>
      </c>
      <c r="F387" s="55" t="str">
        <f>IF(Aloitus_Start!$D$1="","",IF(B387="",IF(Aloitus_Start!$D$1="Suomi","Tieto puuttuu :"&amp;B$8,IF(Aloitus_Start!$D$1="Svenska","Information saknas :"&amp;B$8)),""))</f>
        <v/>
      </c>
      <c r="G387" s="55" t="str">
        <f>IF(Aloitus_Start!$D$1="","",IF(C387="",IF(Aloitus_Start!$D$1="Suomi","Tieto puuttuu :"&amp;C$8,IF(Aloitus_Start!$D$1="Svenska","Information saknas :"&amp;C$8)),""))</f>
        <v/>
      </c>
    </row>
    <row r="388" spans="1:7" ht="15" x14ac:dyDescent="0.2">
      <c r="A388" s="68"/>
      <c r="B388" s="67"/>
      <c r="C388" s="67"/>
      <c r="D388" s="55" t="str">
        <f t="shared" si="14"/>
        <v/>
      </c>
      <c r="E388" s="64" t="str">
        <f t="shared" si="15"/>
        <v/>
      </c>
      <c r="F388" s="55" t="str">
        <f>IF(Aloitus_Start!$D$1="","",IF(B388="",IF(Aloitus_Start!$D$1="Suomi","Tieto puuttuu :"&amp;B$8,IF(Aloitus_Start!$D$1="Svenska","Information saknas :"&amp;B$8)),""))</f>
        <v/>
      </c>
      <c r="G388" s="55" t="str">
        <f>IF(Aloitus_Start!$D$1="","",IF(C388="",IF(Aloitus_Start!$D$1="Suomi","Tieto puuttuu :"&amp;C$8,IF(Aloitus_Start!$D$1="Svenska","Information saknas :"&amp;C$8)),""))</f>
        <v/>
      </c>
    </row>
    <row r="389" spans="1:7" ht="15" x14ac:dyDescent="0.2">
      <c r="A389" s="68"/>
      <c r="B389" s="67"/>
      <c r="C389" s="67"/>
      <c r="D389" s="55" t="str">
        <f t="shared" si="14"/>
        <v/>
      </c>
      <c r="E389" s="64" t="str">
        <f t="shared" si="15"/>
        <v/>
      </c>
      <c r="F389" s="55" t="str">
        <f>IF(Aloitus_Start!$D$1="","",IF(B389="",IF(Aloitus_Start!$D$1="Suomi","Tieto puuttuu :"&amp;B$8,IF(Aloitus_Start!$D$1="Svenska","Information saknas :"&amp;B$8)),""))</f>
        <v/>
      </c>
      <c r="G389" s="55" t="str">
        <f>IF(Aloitus_Start!$D$1="","",IF(C389="",IF(Aloitus_Start!$D$1="Suomi","Tieto puuttuu :"&amp;C$8,IF(Aloitus_Start!$D$1="Svenska","Information saknas :"&amp;C$8)),""))</f>
        <v/>
      </c>
    </row>
    <row r="390" spans="1:7" ht="15" x14ac:dyDescent="0.2">
      <c r="A390" s="68"/>
      <c r="B390" s="67"/>
      <c r="C390" s="67"/>
      <c r="D390" s="55" t="str">
        <f t="shared" si="14"/>
        <v/>
      </c>
      <c r="E390" s="64" t="str">
        <f t="shared" si="15"/>
        <v/>
      </c>
      <c r="F390" s="55" t="str">
        <f>IF(Aloitus_Start!$D$1="","",IF(B390="",IF(Aloitus_Start!$D$1="Suomi","Tieto puuttuu :"&amp;B$8,IF(Aloitus_Start!$D$1="Svenska","Information saknas :"&amp;B$8)),""))</f>
        <v/>
      </c>
      <c r="G390" s="55" t="str">
        <f>IF(Aloitus_Start!$D$1="","",IF(C390="",IF(Aloitus_Start!$D$1="Suomi","Tieto puuttuu :"&amp;C$8,IF(Aloitus_Start!$D$1="Svenska","Information saknas :"&amp;C$8)),""))</f>
        <v/>
      </c>
    </row>
    <row r="391" spans="1:7" ht="15" x14ac:dyDescent="0.2">
      <c r="A391" s="68"/>
      <c r="B391" s="67"/>
      <c r="C391" s="67"/>
      <c r="D391" s="55" t="str">
        <f t="shared" si="14"/>
        <v/>
      </c>
      <c r="E391" s="64" t="str">
        <f t="shared" si="15"/>
        <v/>
      </c>
      <c r="F391" s="55" t="str">
        <f>IF(Aloitus_Start!$D$1="","",IF(B391="",IF(Aloitus_Start!$D$1="Suomi","Tieto puuttuu :"&amp;B$8,IF(Aloitus_Start!$D$1="Svenska","Information saknas :"&amp;B$8)),""))</f>
        <v/>
      </c>
      <c r="G391" s="55" t="str">
        <f>IF(Aloitus_Start!$D$1="","",IF(C391="",IF(Aloitus_Start!$D$1="Suomi","Tieto puuttuu :"&amp;C$8,IF(Aloitus_Start!$D$1="Svenska","Information saknas :"&amp;C$8)),""))</f>
        <v/>
      </c>
    </row>
    <row r="392" spans="1:7" ht="15" x14ac:dyDescent="0.2">
      <c r="A392" s="68"/>
      <c r="B392" s="67"/>
      <c r="C392" s="67"/>
      <c r="D392" s="55" t="str">
        <f t="shared" si="14"/>
        <v/>
      </c>
      <c r="E392" s="64" t="str">
        <f t="shared" si="15"/>
        <v/>
      </c>
      <c r="F392" s="55" t="str">
        <f>IF(Aloitus_Start!$D$1="","",IF(B392="",IF(Aloitus_Start!$D$1="Suomi","Tieto puuttuu :"&amp;B$8,IF(Aloitus_Start!$D$1="Svenska","Information saknas :"&amp;B$8)),""))</f>
        <v/>
      </c>
      <c r="G392" s="55" t="str">
        <f>IF(Aloitus_Start!$D$1="","",IF(C392="",IF(Aloitus_Start!$D$1="Suomi","Tieto puuttuu :"&amp;C$8,IF(Aloitus_Start!$D$1="Svenska","Information saknas :"&amp;C$8)),""))</f>
        <v/>
      </c>
    </row>
    <row r="393" spans="1:7" ht="15" x14ac:dyDescent="0.2">
      <c r="A393" s="68"/>
      <c r="B393" s="67"/>
      <c r="C393" s="67"/>
      <c r="D393" s="55" t="str">
        <f t="shared" si="14"/>
        <v/>
      </c>
      <c r="E393" s="64" t="str">
        <f t="shared" si="15"/>
        <v/>
      </c>
      <c r="F393" s="55" t="str">
        <f>IF(Aloitus_Start!$D$1="","",IF(B393="",IF(Aloitus_Start!$D$1="Suomi","Tieto puuttuu :"&amp;B$8,IF(Aloitus_Start!$D$1="Svenska","Information saknas :"&amp;B$8)),""))</f>
        <v/>
      </c>
      <c r="G393" s="55" t="str">
        <f>IF(Aloitus_Start!$D$1="","",IF(C393="",IF(Aloitus_Start!$D$1="Suomi","Tieto puuttuu :"&amp;C$8,IF(Aloitus_Start!$D$1="Svenska","Information saknas :"&amp;C$8)),""))</f>
        <v/>
      </c>
    </row>
    <row r="394" spans="1:7" ht="15" x14ac:dyDescent="0.2">
      <c r="A394" s="68"/>
      <c r="B394" s="67"/>
      <c r="C394" s="67"/>
      <c r="D394" s="55" t="str">
        <f t="shared" si="14"/>
        <v/>
      </c>
      <c r="E394" s="64" t="str">
        <f t="shared" si="15"/>
        <v/>
      </c>
      <c r="F394" s="55" t="str">
        <f>IF(Aloitus_Start!$D$1="","",IF(B394="",IF(Aloitus_Start!$D$1="Suomi","Tieto puuttuu :"&amp;B$8,IF(Aloitus_Start!$D$1="Svenska","Information saknas :"&amp;B$8)),""))</f>
        <v/>
      </c>
      <c r="G394" s="55" t="str">
        <f>IF(Aloitus_Start!$D$1="","",IF(C394="",IF(Aloitus_Start!$D$1="Suomi","Tieto puuttuu :"&amp;C$8,IF(Aloitus_Start!$D$1="Svenska","Information saknas :"&amp;C$8)),""))</f>
        <v/>
      </c>
    </row>
    <row r="395" spans="1:7" ht="15" x14ac:dyDescent="0.2">
      <c r="A395" s="68"/>
      <c r="B395" s="67"/>
      <c r="C395" s="67"/>
      <c r="D395" s="55" t="str">
        <f t="shared" si="14"/>
        <v/>
      </c>
      <c r="E395" s="64" t="str">
        <f t="shared" si="15"/>
        <v/>
      </c>
      <c r="F395" s="55" t="str">
        <f>IF(Aloitus_Start!$D$1="","",IF(B395="",IF(Aloitus_Start!$D$1="Suomi","Tieto puuttuu :"&amp;B$8,IF(Aloitus_Start!$D$1="Svenska","Information saknas :"&amp;B$8)),""))</f>
        <v/>
      </c>
      <c r="G395" s="55" t="str">
        <f>IF(Aloitus_Start!$D$1="","",IF(C395="",IF(Aloitus_Start!$D$1="Suomi","Tieto puuttuu :"&amp;C$8,IF(Aloitus_Start!$D$1="Svenska","Information saknas :"&amp;C$8)),""))</f>
        <v/>
      </c>
    </row>
    <row r="396" spans="1:7" ht="15" x14ac:dyDescent="0.2">
      <c r="A396" s="68"/>
      <c r="B396" s="67"/>
      <c r="C396" s="67"/>
      <c r="D396" s="55" t="str">
        <f t="shared" si="14"/>
        <v/>
      </c>
      <c r="E396" s="64" t="str">
        <f t="shared" si="15"/>
        <v/>
      </c>
      <c r="F396" s="55" t="str">
        <f>IF(Aloitus_Start!$D$1="","",IF(B396="",IF(Aloitus_Start!$D$1="Suomi","Tieto puuttuu :"&amp;B$8,IF(Aloitus_Start!$D$1="Svenska","Information saknas :"&amp;B$8)),""))</f>
        <v/>
      </c>
      <c r="G396" s="55" t="str">
        <f>IF(Aloitus_Start!$D$1="","",IF(C396="",IF(Aloitus_Start!$D$1="Suomi","Tieto puuttuu :"&amp;C$8,IF(Aloitus_Start!$D$1="Svenska","Information saknas :"&amp;C$8)),""))</f>
        <v/>
      </c>
    </row>
    <row r="397" spans="1:7" ht="15" x14ac:dyDescent="0.2">
      <c r="A397" s="68"/>
      <c r="B397" s="67"/>
      <c r="C397" s="67"/>
      <c r="D397" s="55" t="str">
        <f t="shared" si="14"/>
        <v/>
      </c>
      <c r="E397" s="64" t="str">
        <f t="shared" si="15"/>
        <v/>
      </c>
      <c r="F397" s="55" t="str">
        <f>IF(Aloitus_Start!$D$1="","",IF(B397="",IF(Aloitus_Start!$D$1="Suomi","Tieto puuttuu :"&amp;B$8,IF(Aloitus_Start!$D$1="Svenska","Information saknas :"&amp;B$8)),""))</f>
        <v/>
      </c>
      <c r="G397" s="55" t="str">
        <f>IF(Aloitus_Start!$D$1="","",IF(C397="",IF(Aloitus_Start!$D$1="Suomi","Tieto puuttuu :"&amp;C$8,IF(Aloitus_Start!$D$1="Svenska","Information saknas :"&amp;C$8)),""))</f>
        <v/>
      </c>
    </row>
    <row r="398" spans="1:7" ht="15" x14ac:dyDescent="0.2">
      <c r="A398" s="68"/>
      <c r="B398" s="67"/>
      <c r="C398" s="67"/>
      <c r="D398" s="55" t="str">
        <f t="shared" si="14"/>
        <v/>
      </c>
      <c r="E398" s="64" t="str">
        <f t="shared" si="15"/>
        <v/>
      </c>
      <c r="F398" s="55" t="str">
        <f>IF(Aloitus_Start!$D$1="","",IF(B398="",IF(Aloitus_Start!$D$1="Suomi","Tieto puuttuu :"&amp;B$8,IF(Aloitus_Start!$D$1="Svenska","Information saknas :"&amp;B$8)),""))</f>
        <v/>
      </c>
      <c r="G398" s="55" t="str">
        <f>IF(Aloitus_Start!$D$1="","",IF(C398="",IF(Aloitus_Start!$D$1="Suomi","Tieto puuttuu :"&amp;C$8,IF(Aloitus_Start!$D$1="Svenska","Information saknas :"&amp;C$8)),""))</f>
        <v/>
      </c>
    </row>
    <row r="399" spans="1:7" ht="15" x14ac:dyDescent="0.2">
      <c r="A399" s="68"/>
      <c r="B399" s="67"/>
      <c r="C399" s="67"/>
      <c r="D399" s="55" t="str">
        <f t="shared" si="14"/>
        <v/>
      </c>
      <c r="E399" s="64" t="str">
        <f t="shared" si="15"/>
        <v/>
      </c>
      <c r="F399" s="55" t="str">
        <f>IF(Aloitus_Start!$D$1="","",IF(B399="",IF(Aloitus_Start!$D$1="Suomi","Tieto puuttuu :"&amp;B$8,IF(Aloitus_Start!$D$1="Svenska","Information saknas :"&amp;B$8)),""))</f>
        <v/>
      </c>
      <c r="G399" s="55" t="str">
        <f>IF(Aloitus_Start!$D$1="","",IF(C399="",IF(Aloitus_Start!$D$1="Suomi","Tieto puuttuu :"&amp;C$8,IF(Aloitus_Start!$D$1="Svenska","Information saknas :"&amp;C$8)),""))</f>
        <v/>
      </c>
    </row>
    <row r="400" spans="1:7" ht="15" x14ac:dyDescent="0.2">
      <c r="A400" s="68"/>
      <c r="B400" s="67"/>
      <c r="C400" s="67"/>
      <c r="D400" s="55" t="str">
        <f t="shared" si="14"/>
        <v/>
      </c>
      <c r="E400" s="64" t="str">
        <f t="shared" si="15"/>
        <v/>
      </c>
      <c r="F400" s="55" t="str">
        <f>IF(Aloitus_Start!$D$1="","",IF(B400="",IF(Aloitus_Start!$D$1="Suomi","Tieto puuttuu :"&amp;B$8,IF(Aloitus_Start!$D$1="Svenska","Information saknas :"&amp;B$8)),""))</f>
        <v/>
      </c>
      <c r="G400" s="55" t="str">
        <f>IF(Aloitus_Start!$D$1="","",IF(C400="",IF(Aloitus_Start!$D$1="Suomi","Tieto puuttuu :"&amp;C$8,IF(Aloitus_Start!$D$1="Svenska","Information saknas :"&amp;C$8)),""))</f>
        <v/>
      </c>
    </row>
    <row r="401" spans="1:7" ht="15" x14ac:dyDescent="0.2">
      <c r="A401" s="68"/>
      <c r="B401" s="67"/>
      <c r="C401" s="67"/>
      <c r="D401" s="55" t="str">
        <f t="shared" si="14"/>
        <v/>
      </c>
      <c r="E401" s="64" t="str">
        <f t="shared" si="15"/>
        <v/>
      </c>
      <c r="F401" s="55" t="str">
        <f>IF(Aloitus_Start!$D$1="","",IF(B401="",IF(Aloitus_Start!$D$1="Suomi","Tieto puuttuu :"&amp;B$8,IF(Aloitus_Start!$D$1="Svenska","Information saknas :"&amp;B$8)),""))</f>
        <v/>
      </c>
      <c r="G401" s="55" t="str">
        <f>IF(Aloitus_Start!$D$1="","",IF(C401="",IF(Aloitus_Start!$D$1="Suomi","Tieto puuttuu :"&amp;C$8,IF(Aloitus_Start!$D$1="Svenska","Information saknas :"&amp;C$8)),""))</f>
        <v/>
      </c>
    </row>
    <row r="402" spans="1:7" ht="15" x14ac:dyDescent="0.2">
      <c r="A402" s="68"/>
      <c r="B402" s="67"/>
      <c r="C402" s="67"/>
      <c r="D402" s="55" t="str">
        <f t="shared" si="14"/>
        <v/>
      </c>
      <c r="E402" s="64" t="str">
        <f t="shared" si="15"/>
        <v/>
      </c>
      <c r="F402" s="55" t="str">
        <f>IF(Aloitus_Start!$D$1="","",IF(B402="",IF(Aloitus_Start!$D$1="Suomi","Tieto puuttuu :"&amp;B$8,IF(Aloitus_Start!$D$1="Svenska","Information saknas :"&amp;B$8)),""))</f>
        <v/>
      </c>
      <c r="G402" s="55" t="str">
        <f>IF(Aloitus_Start!$D$1="","",IF(C402="",IF(Aloitus_Start!$D$1="Suomi","Tieto puuttuu :"&amp;C$8,IF(Aloitus_Start!$D$1="Svenska","Information saknas :"&amp;C$8)),""))</f>
        <v/>
      </c>
    </row>
    <row r="403" spans="1:7" ht="15" x14ac:dyDescent="0.2">
      <c r="A403" s="68"/>
      <c r="B403" s="67"/>
      <c r="C403" s="67"/>
      <c r="D403" s="55" t="str">
        <f t="shared" si="14"/>
        <v/>
      </c>
      <c r="E403" s="64" t="str">
        <f t="shared" si="15"/>
        <v/>
      </c>
      <c r="F403" s="55" t="str">
        <f>IF(Aloitus_Start!$D$1="","",IF(B403="",IF(Aloitus_Start!$D$1="Suomi","Tieto puuttuu :"&amp;B$8,IF(Aloitus_Start!$D$1="Svenska","Information saknas :"&amp;B$8)),""))</f>
        <v/>
      </c>
      <c r="G403" s="55" t="str">
        <f>IF(Aloitus_Start!$D$1="","",IF(C403="",IF(Aloitus_Start!$D$1="Suomi","Tieto puuttuu :"&amp;C$8,IF(Aloitus_Start!$D$1="Svenska","Information saknas :"&amp;C$8)),""))</f>
        <v/>
      </c>
    </row>
    <row r="404" spans="1:7" ht="15" x14ac:dyDescent="0.2">
      <c r="A404" s="68"/>
      <c r="B404" s="67"/>
      <c r="C404" s="67"/>
      <c r="D404" s="55" t="str">
        <f t="shared" si="14"/>
        <v/>
      </c>
      <c r="E404" s="64" t="str">
        <f t="shared" si="15"/>
        <v/>
      </c>
      <c r="F404" s="55" t="str">
        <f>IF(Aloitus_Start!$D$1="","",IF(B404="",IF(Aloitus_Start!$D$1="Suomi","Tieto puuttuu :"&amp;B$8,IF(Aloitus_Start!$D$1="Svenska","Information saknas :"&amp;B$8)),""))</f>
        <v/>
      </c>
      <c r="G404" s="55" t="str">
        <f>IF(Aloitus_Start!$D$1="","",IF(C404="",IF(Aloitus_Start!$D$1="Suomi","Tieto puuttuu :"&amp;C$8,IF(Aloitus_Start!$D$1="Svenska","Information saknas :"&amp;C$8)),""))</f>
        <v/>
      </c>
    </row>
    <row r="405" spans="1:7" ht="15" x14ac:dyDescent="0.2">
      <c r="A405" s="68"/>
      <c r="B405" s="67"/>
      <c r="C405" s="67"/>
      <c r="D405" s="55" t="str">
        <f t="shared" si="14"/>
        <v/>
      </c>
      <c r="E405" s="64" t="str">
        <f t="shared" si="15"/>
        <v/>
      </c>
      <c r="F405" s="55" t="str">
        <f>IF(Aloitus_Start!$D$1="","",IF(B405="",IF(Aloitus_Start!$D$1="Suomi","Tieto puuttuu :"&amp;B$8,IF(Aloitus_Start!$D$1="Svenska","Information saknas :"&amp;B$8)),""))</f>
        <v/>
      </c>
      <c r="G405" s="55" t="str">
        <f>IF(Aloitus_Start!$D$1="","",IF(C405="",IF(Aloitus_Start!$D$1="Suomi","Tieto puuttuu :"&amp;C$8,IF(Aloitus_Start!$D$1="Svenska","Information saknas :"&amp;C$8)),""))</f>
        <v/>
      </c>
    </row>
    <row r="406" spans="1:7" ht="15" x14ac:dyDescent="0.2">
      <c r="A406" s="68"/>
      <c r="B406" s="67"/>
      <c r="C406" s="67"/>
      <c r="D406" s="55" t="str">
        <f t="shared" si="14"/>
        <v/>
      </c>
      <c r="E406" s="64" t="str">
        <f t="shared" si="15"/>
        <v/>
      </c>
      <c r="F406" s="55" t="str">
        <f>IF(Aloitus_Start!$D$1="","",IF(B406="",IF(Aloitus_Start!$D$1="Suomi","Tieto puuttuu :"&amp;B$8,IF(Aloitus_Start!$D$1="Svenska","Information saknas :"&amp;B$8)),""))</f>
        <v/>
      </c>
      <c r="G406" s="55" t="str">
        <f>IF(Aloitus_Start!$D$1="","",IF(C406="",IF(Aloitus_Start!$D$1="Suomi","Tieto puuttuu :"&amp;C$8,IF(Aloitus_Start!$D$1="Svenska","Information saknas :"&amp;C$8)),""))</f>
        <v/>
      </c>
    </row>
    <row r="407" spans="1:7" ht="15" x14ac:dyDescent="0.2">
      <c r="A407" s="68"/>
      <c r="B407" s="67"/>
      <c r="C407" s="67"/>
      <c r="D407" s="55" t="str">
        <f t="shared" si="14"/>
        <v/>
      </c>
      <c r="E407" s="64" t="str">
        <f t="shared" si="15"/>
        <v/>
      </c>
      <c r="F407" s="55" t="str">
        <f>IF(Aloitus_Start!$D$1="","",IF(B407="",IF(Aloitus_Start!$D$1="Suomi","Tieto puuttuu :"&amp;B$8,IF(Aloitus_Start!$D$1="Svenska","Information saknas :"&amp;B$8)),""))</f>
        <v/>
      </c>
      <c r="G407" s="55" t="str">
        <f>IF(Aloitus_Start!$D$1="","",IF(C407="",IF(Aloitus_Start!$D$1="Suomi","Tieto puuttuu :"&amp;C$8,IF(Aloitus_Start!$D$1="Svenska","Information saknas :"&amp;C$8)),""))</f>
        <v/>
      </c>
    </row>
    <row r="408" spans="1:7" ht="15" x14ac:dyDescent="0.2">
      <c r="A408" s="68"/>
      <c r="B408" s="67"/>
      <c r="C408" s="67"/>
      <c r="D408" s="55" t="str">
        <f t="shared" si="14"/>
        <v/>
      </c>
      <c r="E408" s="64" t="str">
        <f t="shared" si="15"/>
        <v/>
      </c>
      <c r="F408" s="55" t="str">
        <f>IF(Aloitus_Start!$D$1="","",IF(B408="",IF(Aloitus_Start!$D$1="Suomi","Tieto puuttuu :"&amp;B$8,IF(Aloitus_Start!$D$1="Svenska","Information saknas :"&amp;B$8)),""))</f>
        <v/>
      </c>
      <c r="G408" s="55" t="str">
        <f>IF(Aloitus_Start!$D$1="","",IF(C408="",IF(Aloitus_Start!$D$1="Suomi","Tieto puuttuu :"&amp;C$8,IF(Aloitus_Start!$D$1="Svenska","Information saknas :"&amp;C$8)),""))</f>
        <v/>
      </c>
    </row>
    <row r="409" spans="1:7" ht="15" x14ac:dyDescent="0.2">
      <c r="A409" s="68"/>
      <c r="B409" s="67"/>
      <c r="C409" s="67"/>
      <c r="D409" s="55" t="str">
        <f t="shared" ref="D409:D472" si="16">IF(B409="","",C409-B409)</f>
        <v/>
      </c>
      <c r="E409" s="64" t="str">
        <f t="shared" ref="E409:E472" si="17">IF(B409="","",IF(B409=0,"",IF(B409="","",(C409/B409)-1)))</f>
        <v/>
      </c>
      <c r="F409" s="55" t="str">
        <f>IF(Aloitus_Start!$D$1="","",IF(B409="",IF(Aloitus_Start!$D$1="Suomi","Tieto puuttuu :"&amp;B$8,IF(Aloitus_Start!$D$1="Svenska","Information saknas :"&amp;B$8)),""))</f>
        <v/>
      </c>
      <c r="G409" s="55" t="str">
        <f>IF(Aloitus_Start!$D$1="","",IF(C409="",IF(Aloitus_Start!$D$1="Suomi","Tieto puuttuu :"&amp;C$8,IF(Aloitus_Start!$D$1="Svenska","Information saknas :"&amp;C$8)),""))</f>
        <v/>
      </c>
    </row>
    <row r="410" spans="1:7" ht="15" x14ac:dyDescent="0.2">
      <c r="A410" s="68"/>
      <c r="B410" s="67"/>
      <c r="C410" s="67"/>
      <c r="D410" s="55" t="str">
        <f t="shared" si="16"/>
        <v/>
      </c>
      <c r="E410" s="64" t="str">
        <f t="shared" si="17"/>
        <v/>
      </c>
      <c r="F410" s="55" t="str">
        <f>IF(Aloitus_Start!$D$1="","",IF(B410="",IF(Aloitus_Start!$D$1="Suomi","Tieto puuttuu :"&amp;B$8,IF(Aloitus_Start!$D$1="Svenska","Information saknas :"&amp;B$8)),""))</f>
        <v/>
      </c>
      <c r="G410" s="55" t="str">
        <f>IF(Aloitus_Start!$D$1="","",IF(C410="",IF(Aloitus_Start!$D$1="Suomi","Tieto puuttuu :"&amp;C$8,IF(Aloitus_Start!$D$1="Svenska","Information saknas :"&amp;C$8)),""))</f>
        <v/>
      </c>
    </row>
    <row r="411" spans="1:7" ht="15" x14ac:dyDescent="0.2">
      <c r="A411" s="68"/>
      <c r="B411" s="67"/>
      <c r="C411" s="67"/>
      <c r="D411" s="55" t="str">
        <f t="shared" si="16"/>
        <v/>
      </c>
      <c r="E411" s="64" t="str">
        <f t="shared" si="17"/>
        <v/>
      </c>
      <c r="F411" s="55" t="str">
        <f>IF(Aloitus_Start!$D$1="","",IF(B411="",IF(Aloitus_Start!$D$1="Suomi","Tieto puuttuu :"&amp;B$8,IF(Aloitus_Start!$D$1="Svenska","Information saknas :"&amp;B$8)),""))</f>
        <v/>
      </c>
      <c r="G411" s="55" t="str">
        <f>IF(Aloitus_Start!$D$1="","",IF(C411="",IF(Aloitus_Start!$D$1="Suomi","Tieto puuttuu :"&amp;C$8,IF(Aloitus_Start!$D$1="Svenska","Information saknas :"&amp;C$8)),""))</f>
        <v/>
      </c>
    </row>
    <row r="412" spans="1:7" ht="15" x14ac:dyDescent="0.2">
      <c r="A412" s="68"/>
      <c r="B412" s="67"/>
      <c r="C412" s="67"/>
      <c r="D412" s="55" t="str">
        <f t="shared" si="16"/>
        <v/>
      </c>
      <c r="E412" s="64" t="str">
        <f t="shared" si="17"/>
        <v/>
      </c>
      <c r="F412" s="55" t="str">
        <f>IF(Aloitus_Start!$D$1="","",IF(B412="",IF(Aloitus_Start!$D$1="Suomi","Tieto puuttuu :"&amp;B$8,IF(Aloitus_Start!$D$1="Svenska","Information saknas :"&amp;B$8)),""))</f>
        <v/>
      </c>
      <c r="G412" s="55" t="str">
        <f>IF(Aloitus_Start!$D$1="","",IF(C412="",IF(Aloitus_Start!$D$1="Suomi","Tieto puuttuu :"&amp;C$8,IF(Aloitus_Start!$D$1="Svenska","Information saknas :"&amp;C$8)),""))</f>
        <v/>
      </c>
    </row>
    <row r="413" spans="1:7" ht="15" x14ac:dyDescent="0.2">
      <c r="A413" s="68"/>
      <c r="B413" s="67"/>
      <c r="C413" s="67"/>
      <c r="D413" s="55" t="str">
        <f t="shared" si="16"/>
        <v/>
      </c>
      <c r="E413" s="64" t="str">
        <f t="shared" si="17"/>
        <v/>
      </c>
      <c r="F413" s="55" t="str">
        <f>IF(Aloitus_Start!$D$1="","",IF(B413="",IF(Aloitus_Start!$D$1="Suomi","Tieto puuttuu :"&amp;B$8,IF(Aloitus_Start!$D$1="Svenska","Information saknas :"&amp;B$8)),""))</f>
        <v/>
      </c>
      <c r="G413" s="55" t="str">
        <f>IF(Aloitus_Start!$D$1="","",IF(C413="",IF(Aloitus_Start!$D$1="Suomi","Tieto puuttuu :"&amp;C$8,IF(Aloitus_Start!$D$1="Svenska","Information saknas :"&amp;C$8)),""))</f>
        <v/>
      </c>
    </row>
    <row r="414" spans="1:7" ht="15" x14ac:dyDescent="0.2">
      <c r="A414" s="68"/>
      <c r="B414" s="67"/>
      <c r="C414" s="67"/>
      <c r="D414" s="55" t="str">
        <f t="shared" si="16"/>
        <v/>
      </c>
      <c r="E414" s="64" t="str">
        <f t="shared" si="17"/>
        <v/>
      </c>
      <c r="F414" s="55" t="str">
        <f>IF(Aloitus_Start!$D$1="","",IF(B414="",IF(Aloitus_Start!$D$1="Suomi","Tieto puuttuu :"&amp;B$8,IF(Aloitus_Start!$D$1="Svenska","Information saknas :"&amp;B$8)),""))</f>
        <v/>
      </c>
      <c r="G414" s="55" t="str">
        <f>IF(Aloitus_Start!$D$1="","",IF(C414="",IF(Aloitus_Start!$D$1="Suomi","Tieto puuttuu :"&amp;C$8,IF(Aloitus_Start!$D$1="Svenska","Information saknas :"&amp;C$8)),""))</f>
        <v/>
      </c>
    </row>
    <row r="415" spans="1:7" ht="15" x14ac:dyDescent="0.2">
      <c r="A415" s="68"/>
      <c r="B415" s="67"/>
      <c r="C415" s="67"/>
      <c r="D415" s="55" t="str">
        <f t="shared" si="16"/>
        <v/>
      </c>
      <c r="E415" s="64" t="str">
        <f t="shared" si="17"/>
        <v/>
      </c>
      <c r="F415" s="55" t="str">
        <f>IF(Aloitus_Start!$D$1="","",IF(B415="",IF(Aloitus_Start!$D$1="Suomi","Tieto puuttuu :"&amp;B$8,IF(Aloitus_Start!$D$1="Svenska","Information saknas :"&amp;B$8)),""))</f>
        <v/>
      </c>
      <c r="G415" s="55" t="str">
        <f>IF(Aloitus_Start!$D$1="","",IF(C415="",IF(Aloitus_Start!$D$1="Suomi","Tieto puuttuu :"&amp;C$8,IF(Aloitus_Start!$D$1="Svenska","Information saknas :"&amp;C$8)),""))</f>
        <v/>
      </c>
    </row>
    <row r="416" spans="1:7" ht="15" x14ac:dyDescent="0.2">
      <c r="A416" s="68"/>
      <c r="B416" s="67"/>
      <c r="C416" s="67"/>
      <c r="D416" s="55" t="str">
        <f t="shared" si="16"/>
        <v/>
      </c>
      <c r="E416" s="64" t="str">
        <f t="shared" si="17"/>
        <v/>
      </c>
      <c r="F416" s="55" t="str">
        <f>IF(Aloitus_Start!$D$1="","",IF(B416="",IF(Aloitus_Start!$D$1="Suomi","Tieto puuttuu :"&amp;B$8,IF(Aloitus_Start!$D$1="Svenska","Information saknas :"&amp;B$8)),""))</f>
        <v/>
      </c>
      <c r="G416" s="55" t="str">
        <f>IF(Aloitus_Start!$D$1="","",IF(C416="",IF(Aloitus_Start!$D$1="Suomi","Tieto puuttuu :"&amp;C$8,IF(Aloitus_Start!$D$1="Svenska","Information saknas :"&amp;C$8)),""))</f>
        <v/>
      </c>
    </row>
    <row r="417" spans="1:7" ht="15" x14ac:dyDescent="0.2">
      <c r="A417" s="68"/>
      <c r="B417" s="67"/>
      <c r="C417" s="67"/>
      <c r="D417" s="55" t="str">
        <f t="shared" si="16"/>
        <v/>
      </c>
      <c r="E417" s="64" t="str">
        <f t="shared" si="17"/>
        <v/>
      </c>
      <c r="F417" s="55" t="str">
        <f>IF(Aloitus_Start!$D$1="","",IF(B417="",IF(Aloitus_Start!$D$1="Suomi","Tieto puuttuu :"&amp;B$8,IF(Aloitus_Start!$D$1="Svenska","Information saknas :"&amp;B$8)),""))</f>
        <v/>
      </c>
      <c r="G417" s="55" t="str">
        <f>IF(Aloitus_Start!$D$1="","",IF(C417="",IF(Aloitus_Start!$D$1="Suomi","Tieto puuttuu :"&amp;C$8,IF(Aloitus_Start!$D$1="Svenska","Information saknas :"&amp;C$8)),""))</f>
        <v/>
      </c>
    </row>
    <row r="418" spans="1:7" ht="15" x14ac:dyDescent="0.2">
      <c r="A418" s="68"/>
      <c r="B418" s="67"/>
      <c r="C418" s="67"/>
      <c r="D418" s="55" t="str">
        <f t="shared" si="16"/>
        <v/>
      </c>
      <c r="E418" s="64" t="str">
        <f t="shared" si="17"/>
        <v/>
      </c>
      <c r="F418" s="55" t="str">
        <f>IF(Aloitus_Start!$D$1="","",IF(B418="",IF(Aloitus_Start!$D$1="Suomi","Tieto puuttuu :"&amp;B$8,IF(Aloitus_Start!$D$1="Svenska","Information saknas :"&amp;B$8)),""))</f>
        <v/>
      </c>
      <c r="G418" s="55" t="str">
        <f>IF(Aloitus_Start!$D$1="","",IF(C418="",IF(Aloitus_Start!$D$1="Suomi","Tieto puuttuu :"&amp;C$8,IF(Aloitus_Start!$D$1="Svenska","Information saknas :"&amp;C$8)),""))</f>
        <v/>
      </c>
    </row>
    <row r="419" spans="1:7" ht="15" x14ac:dyDescent="0.2">
      <c r="A419" s="68"/>
      <c r="B419" s="67"/>
      <c r="C419" s="67"/>
      <c r="D419" s="55" t="str">
        <f t="shared" si="16"/>
        <v/>
      </c>
      <c r="E419" s="64" t="str">
        <f t="shared" si="17"/>
        <v/>
      </c>
      <c r="F419" s="55" t="str">
        <f>IF(Aloitus_Start!$D$1="","",IF(B419="",IF(Aloitus_Start!$D$1="Suomi","Tieto puuttuu :"&amp;B$8,IF(Aloitus_Start!$D$1="Svenska","Information saknas :"&amp;B$8)),""))</f>
        <v/>
      </c>
      <c r="G419" s="55" t="str">
        <f>IF(Aloitus_Start!$D$1="","",IF(C419="",IF(Aloitus_Start!$D$1="Suomi","Tieto puuttuu :"&amp;C$8,IF(Aloitus_Start!$D$1="Svenska","Information saknas :"&amp;C$8)),""))</f>
        <v/>
      </c>
    </row>
    <row r="420" spans="1:7" ht="15" x14ac:dyDescent="0.2">
      <c r="A420" s="68"/>
      <c r="B420" s="67"/>
      <c r="C420" s="67"/>
      <c r="D420" s="55" t="str">
        <f t="shared" si="16"/>
        <v/>
      </c>
      <c r="E420" s="64" t="str">
        <f t="shared" si="17"/>
        <v/>
      </c>
      <c r="F420" s="55" t="str">
        <f>IF(Aloitus_Start!$D$1="","",IF(B420="",IF(Aloitus_Start!$D$1="Suomi","Tieto puuttuu :"&amp;B$8,IF(Aloitus_Start!$D$1="Svenska","Information saknas :"&amp;B$8)),""))</f>
        <v/>
      </c>
      <c r="G420" s="55" t="str">
        <f>IF(Aloitus_Start!$D$1="","",IF(C420="",IF(Aloitus_Start!$D$1="Suomi","Tieto puuttuu :"&amp;C$8,IF(Aloitus_Start!$D$1="Svenska","Information saknas :"&amp;C$8)),""))</f>
        <v/>
      </c>
    </row>
    <row r="421" spans="1:7" ht="15" x14ac:dyDescent="0.2">
      <c r="A421" s="68"/>
      <c r="B421" s="67"/>
      <c r="C421" s="67"/>
      <c r="D421" s="55" t="str">
        <f t="shared" si="16"/>
        <v/>
      </c>
      <c r="E421" s="64" t="str">
        <f t="shared" si="17"/>
        <v/>
      </c>
      <c r="F421" s="55" t="str">
        <f>IF(Aloitus_Start!$D$1="","",IF(B421="",IF(Aloitus_Start!$D$1="Suomi","Tieto puuttuu :"&amp;B$8,IF(Aloitus_Start!$D$1="Svenska","Information saknas :"&amp;B$8)),""))</f>
        <v/>
      </c>
      <c r="G421" s="55" t="str">
        <f>IF(Aloitus_Start!$D$1="","",IF(C421="",IF(Aloitus_Start!$D$1="Suomi","Tieto puuttuu :"&amp;C$8,IF(Aloitus_Start!$D$1="Svenska","Information saknas :"&amp;C$8)),""))</f>
        <v/>
      </c>
    </row>
    <row r="422" spans="1:7" ht="15" x14ac:dyDescent="0.2">
      <c r="A422" s="68"/>
      <c r="B422" s="67"/>
      <c r="C422" s="67"/>
      <c r="D422" s="55" t="str">
        <f t="shared" si="16"/>
        <v/>
      </c>
      <c r="E422" s="64" t="str">
        <f t="shared" si="17"/>
        <v/>
      </c>
      <c r="F422" s="55" t="str">
        <f>IF(Aloitus_Start!$D$1="","",IF(B422="",IF(Aloitus_Start!$D$1="Suomi","Tieto puuttuu :"&amp;B$8,IF(Aloitus_Start!$D$1="Svenska","Information saknas :"&amp;B$8)),""))</f>
        <v/>
      </c>
      <c r="G422" s="55" t="str">
        <f>IF(Aloitus_Start!$D$1="","",IF(C422="",IF(Aloitus_Start!$D$1="Suomi","Tieto puuttuu :"&amp;C$8,IF(Aloitus_Start!$D$1="Svenska","Information saknas :"&amp;C$8)),""))</f>
        <v/>
      </c>
    </row>
    <row r="423" spans="1:7" ht="15" x14ac:dyDescent="0.2">
      <c r="A423" s="68"/>
      <c r="B423" s="67"/>
      <c r="C423" s="67"/>
      <c r="D423" s="55" t="str">
        <f t="shared" si="16"/>
        <v/>
      </c>
      <c r="E423" s="64" t="str">
        <f t="shared" si="17"/>
        <v/>
      </c>
      <c r="F423" s="55" t="str">
        <f>IF(Aloitus_Start!$D$1="","",IF(B423="",IF(Aloitus_Start!$D$1="Suomi","Tieto puuttuu :"&amp;B$8,IF(Aloitus_Start!$D$1="Svenska","Information saknas :"&amp;B$8)),""))</f>
        <v/>
      </c>
      <c r="G423" s="55" t="str">
        <f>IF(Aloitus_Start!$D$1="","",IF(C423="",IF(Aloitus_Start!$D$1="Suomi","Tieto puuttuu :"&amp;C$8,IF(Aloitus_Start!$D$1="Svenska","Information saknas :"&amp;C$8)),""))</f>
        <v/>
      </c>
    </row>
    <row r="424" spans="1:7" ht="15" x14ac:dyDescent="0.2">
      <c r="A424" s="68"/>
      <c r="B424" s="67"/>
      <c r="C424" s="67"/>
      <c r="D424" s="55" t="str">
        <f t="shared" si="16"/>
        <v/>
      </c>
      <c r="E424" s="64" t="str">
        <f t="shared" si="17"/>
        <v/>
      </c>
      <c r="F424" s="55" t="str">
        <f>IF(Aloitus_Start!$D$1="","",IF(B424="",IF(Aloitus_Start!$D$1="Suomi","Tieto puuttuu :"&amp;B$8,IF(Aloitus_Start!$D$1="Svenska","Information saknas :"&amp;B$8)),""))</f>
        <v/>
      </c>
      <c r="G424" s="55" t="str">
        <f>IF(Aloitus_Start!$D$1="","",IF(C424="",IF(Aloitus_Start!$D$1="Suomi","Tieto puuttuu :"&amp;C$8,IF(Aloitus_Start!$D$1="Svenska","Information saknas :"&amp;C$8)),""))</f>
        <v/>
      </c>
    </row>
    <row r="425" spans="1:7" ht="15" x14ac:dyDescent="0.2">
      <c r="A425" s="68"/>
      <c r="B425" s="67"/>
      <c r="C425" s="67"/>
      <c r="D425" s="55" t="str">
        <f t="shared" si="16"/>
        <v/>
      </c>
      <c r="E425" s="64" t="str">
        <f t="shared" si="17"/>
        <v/>
      </c>
      <c r="F425" s="55" t="str">
        <f>IF(Aloitus_Start!$D$1="","",IF(B425="",IF(Aloitus_Start!$D$1="Suomi","Tieto puuttuu :"&amp;B$8,IF(Aloitus_Start!$D$1="Svenska","Information saknas :"&amp;B$8)),""))</f>
        <v/>
      </c>
      <c r="G425" s="55" t="str">
        <f>IF(Aloitus_Start!$D$1="","",IF(C425="",IF(Aloitus_Start!$D$1="Suomi","Tieto puuttuu :"&amp;C$8,IF(Aloitus_Start!$D$1="Svenska","Information saknas :"&amp;C$8)),""))</f>
        <v/>
      </c>
    </row>
    <row r="426" spans="1:7" ht="15" x14ac:dyDescent="0.2">
      <c r="A426" s="68"/>
      <c r="B426" s="67"/>
      <c r="C426" s="67"/>
      <c r="D426" s="55" t="str">
        <f t="shared" si="16"/>
        <v/>
      </c>
      <c r="E426" s="64" t="str">
        <f t="shared" si="17"/>
        <v/>
      </c>
      <c r="F426" s="55" t="str">
        <f>IF(Aloitus_Start!$D$1="","",IF(B426="",IF(Aloitus_Start!$D$1="Suomi","Tieto puuttuu :"&amp;B$8,IF(Aloitus_Start!$D$1="Svenska","Information saknas :"&amp;B$8)),""))</f>
        <v/>
      </c>
      <c r="G426" s="55" t="str">
        <f>IF(Aloitus_Start!$D$1="","",IF(C426="",IF(Aloitus_Start!$D$1="Suomi","Tieto puuttuu :"&amp;C$8,IF(Aloitus_Start!$D$1="Svenska","Information saknas :"&amp;C$8)),""))</f>
        <v/>
      </c>
    </row>
    <row r="427" spans="1:7" ht="15" x14ac:dyDescent="0.2">
      <c r="A427" s="68"/>
      <c r="B427" s="67"/>
      <c r="C427" s="67"/>
      <c r="D427" s="55" t="str">
        <f t="shared" si="16"/>
        <v/>
      </c>
      <c r="E427" s="64" t="str">
        <f t="shared" si="17"/>
        <v/>
      </c>
      <c r="F427" s="55" t="str">
        <f>IF(Aloitus_Start!$D$1="","",IF(B427="",IF(Aloitus_Start!$D$1="Suomi","Tieto puuttuu :"&amp;B$8,IF(Aloitus_Start!$D$1="Svenska","Information saknas :"&amp;B$8)),""))</f>
        <v/>
      </c>
      <c r="G427" s="55" t="str">
        <f>IF(Aloitus_Start!$D$1="","",IF(C427="",IF(Aloitus_Start!$D$1="Suomi","Tieto puuttuu :"&amp;C$8,IF(Aloitus_Start!$D$1="Svenska","Information saknas :"&amp;C$8)),""))</f>
        <v/>
      </c>
    </row>
    <row r="428" spans="1:7" ht="15" x14ac:dyDescent="0.2">
      <c r="A428" s="68"/>
      <c r="B428" s="67"/>
      <c r="C428" s="67"/>
      <c r="D428" s="55" t="str">
        <f t="shared" si="16"/>
        <v/>
      </c>
      <c r="E428" s="64" t="str">
        <f t="shared" si="17"/>
        <v/>
      </c>
      <c r="F428" s="55" t="str">
        <f>IF(Aloitus_Start!$D$1="","",IF(B428="",IF(Aloitus_Start!$D$1="Suomi","Tieto puuttuu :"&amp;B$8,IF(Aloitus_Start!$D$1="Svenska","Information saknas :"&amp;B$8)),""))</f>
        <v/>
      </c>
      <c r="G428" s="55" t="str">
        <f>IF(Aloitus_Start!$D$1="","",IF(C428="",IF(Aloitus_Start!$D$1="Suomi","Tieto puuttuu :"&amp;C$8,IF(Aloitus_Start!$D$1="Svenska","Information saknas :"&amp;C$8)),""))</f>
        <v/>
      </c>
    </row>
    <row r="429" spans="1:7" ht="15" x14ac:dyDescent="0.2">
      <c r="A429" s="68"/>
      <c r="B429" s="67"/>
      <c r="C429" s="67"/>
      <c r="D429" s="55" t="str">
        <f t="shared" si="16"/>
        <v/>
      </c>
      <c r="E429" s="64" t="str">
        <f t="shared" si="17"/>
        <v/>
      </c>
      <c r="F429" s="55" t="str">
        <f>IF(Aloitus_Start!$D$1="","",IF(B429="",IF(Aloitus_Start!$D$1="Suomi","Tieto puuttuu :"&amp;B$8,IF(Aloitus_Start!$D$1="Svenska","Information saknas :"&amp;B$8)),""))</f>
        <v/>
      </c>
      <c r="G429" s="55" t="str">
        <f>IF(Aloitus_Start!$D$1="","",IF(C429="",IF(Aloitus_Start!$D$1="Suomi","Tieto puuttuu :"&amp;C$8,IF(Aloitus_Start!$D$1="Svenska","Information saknas :"&amp;C$8)),""))</f>
        <v/>
      </c>
    </row>
    <row r="430" spans="1:7" ht="15" x14ac:dyDescent="0.2">
      <c r="A430" s="68"/>
      <c r="B430" s="67"/>
      <c r="C430" s="67"/>
      <c r="D430" s="55" t="str">
        <f t="shared" si="16"/>
        <v/>
      </c>
      <c r="E430" s="64" t="str">
        <f t="shared" si="17"/>
        <v/>
      </c>
      <c r="F430" s="55" t="str">
        <f>IF(Aloitus_Start!$D$1="","",IF(B430="",IF(Aloitus_Start!$D$1="Suomi","Tieto puuttuu :"&amp;B$8,IF(Aloitus_Start!$D$1="Svenska","Information saknas :"&amp;B$8)),""))</f>
        <v/>
      </c>
      <c r="G430" s="55" t="str">
        <f>IF(Aloitus_Start!$D$1="","",IF(C430="",IF(Aloitus_Start!$D$1="Suomi","Tieto puuttuu :"&amp;C$8,IF(Aloitus_Start!$D$1="Svenska","Information saknas :"&amp;C$8)),""))</f>
        <v/>
      </c>
    </row>
    <row r="431" spans="1:7" ht="15" x14ac:dyDescent="0.2">
      <c r="A431" s="68"/>
      <c r="B431" s="67"/>
      <c r="C431" s="67"/>
      <c r="D431" s="55" t="str">
        <f t="shared" si="16"/>
        <v/>
      </c>
      <c r="E431" s="64" t="str">
        <f t="shared" si="17"/>
        <v/>
      </c>
      <c r="F431" s="55" t="str">
        <f>IF(Aloitus_Start!$D$1="","",IF(B431="",IF(Aloitus_Start!$D$1="Suomi","Tieto puuttuu :"&amp;B$8,IF(Aloitus_Start!$D$1="Svenska","Information saknas :"&amp;B$8)),""))</f>
        <v/>
      </c>
      <c r="G431" s="55" t="str">
        <f>IF(Aloitus_Start!$D$1="","",IF(C431="",IF(Aloitus_Start!$D$1="Suomi","Tieto puuttuu :"&amp;C$8,IF(Aloitus_Start!$D$1="Svenska","Information saknas :"&amp;C$8)),""))</f>
        <v/>
      </c>
    </row>
    <row r="432" spans="1:7" ht="15" x14ac:dyDescent="0.2">
      <c r="A432" s="68"/>
      <c r="B432" s="67"/>
      <c r="C432" s="67"/>
      <c r="D432" s="55" t="str">
        <f t="shared" si="16"/>
        <v/>
      </c>
      <c r="E432" s="64" t="str">
        <f t="shared" si="17"/>
        <v/>
      </c>
      <c r="F432" s="55" t="str">
        <f>IF(Aloitus_Start!$D$1="","",IF(B432="",IF(Aloitus_Start!$D$1="Suomi","Tieto puuttuu :"&amp;B$8,IF(Aloitus_Start!$D$1="Svenska","Information saknas :"&amp;B$8)),""))</f>
        <v/>
      </c>
      <c r="G432" s="55" t="str">
        <f>IF(Aloitus_Start!$D$1="","",IF(C432="",IF(Aloitus_Start!$D$1="Suomi","Tieto puuttuu :"&amp;C$8,IF(Aloitus_Start!$D$1="Svenska","Information saknas :"&amp;C$8)),""))</f>
        <v/>
      </c>
    </row>
    <row r="433" spans="1:7" ht="15" x14ac:dyDescent="0.2">
      <c r="A433" s="68"/>
      <c r="B433" s="67"/>
      <c r="C433" s="67"/>
      <c r="D433" s="55" t="str">
        <f t="shared" si="16"/>
        <v/>
      </c>
      <c r="E433" s="64" t="str">
        <f t="shared" si="17"/>
        <v/>
      </c>
      <c r="F433" s="55" t="str">
        <f>IF(Aloitus_Start!$D$1="","",IF(B433="",IF(Aloitus_Start!$D$1="Suomi","Tieto puuttuu :"&amp;B$8,IF(Aloitus_Start!$D$1="Svenska","Information saknas :"&amp;B$8)),""))</f>
        <v/>
      </c>
      <c r="G433" s="55" t="str">
        <f>IF(Aloitus_Start!$D$1="","",IF(C433="",IF(Aloitus_Start!$D$1="Suomi","Tieto puuttuu :"&amp;C$8,IF(Aloitus_Start!$D$1="Svenska","Information saknas :"&amp;C$8)),""))</f>
        <v/>
      </c>
    </row>
    <row r="434" spans="1:7" ht="15" x14ac:dyDescent="0.2">
      <c r="A434" s="68"/>
      <c r="B434" s="67"/>
      <c r="C434" s="67"/>
      <c r="D434" s="55" t="str">
        <f t="shared" si="16"/>
        <v/>
      </c>
      <c r="E434" s="64" t="str">
        <f t="shared" si="17"/>
        <v/>
      </c>
      <c r="F434" s="55" t="str">
        <f>IF(Aloitus_Start!$D$1="","",IF(B434="",IF(Aloitus_Start!$D$1="Suomi","Tieto puuttuu :"&amp;B$8,IF(Aloitus_Start!$D$1="Svenska","Information saknas :"&amp;B$8)),""))</f>
        <v/>
      </c>
      <c r="G434" s="55" t="str">
        <f>IF(Aloitus_Start!$D$1="","",IF(C434="",IF(Aloitus_Start!$D$1="Suomi","Tieto puuttuu :"&amp;C$8,IF(Aloitus_Start!$D$1="Svenska","Information saknas :"&amp;C$8)),""))</f>
        <v/>
      </c>
    </row>
    <row r="435" spans="1:7" ht="15" x14ac:dyDescent="0.2">
      <c r="A435" s="68"/>
      <c r="B435" s="67"/>
      <c r="C435" s="67"/>
      <c r="D435" s="55" t="str">
        <f t="shared" si="16"/>
        <v/>
      </c>
      <c r="E435" s="64" t="str">
        <f t="shared" si="17"/>
        <v/>
      </c>
      <c r="F435" s="55" t="str">
        <f>IF(Aloitus_Start!$D$1="","",IF(B435="",IF(Aloitus_Start!$D$1="Suomi","Tieto puuttuu :"&amp;B$8,IF(Aloitus_Start!$D$1="Svenska","Information saknas :"&amp;B$8)),""))</f>
        <v/>
      </c>
      <c r="G435" s="55" t="str">
        <f>IF(Aloitus_Start!$D$1="","",IF(C435="",IF(Aloitus_Start!$D$1="Suomi","Tieto puuttuu :"&amp;C$8,IF(Aloitus_Start!$D$1="Svenska","Information saknas :"&amp;C$8)),""))</f>
        <v/>
      </c>
    </row>
    <row r="436" spans="1:7" ht="15" x14ac:dyDescent="0.2">
      <c r="A436" s="68"/>
      <c r="B436" s="67"/>
      <c r="C436" s="67"/>
      <c r="D436" s="55" t="str">
        <f t="shared" si="16"/>
        <v/>
      </c>
      <c r="E436" s="64" t="str">
        <f t="shared" si="17"/>
        <v/>
      </c>
      <c r="F436" s="55" t="str">
        <f>IF(Aloitus_Start!$D$1="","",IF(B436="",IF(Aloitus_Start!$D$1="Suomi","Tieto puuttuu :"&amp;B$8,IF(Aloitus_Start!$D$1="Svenska","Information saknas :"&amp;B$8)),""))</f>
        <v/>
      </c>
      <c r="G436" s="55" t="str">
        <f>IF(Aloitus_Start!$D$1="","",IF(C436="",IF(Aloitus_Start!$D$1="Suomi","Tieto puuttuu :"&amp;C$8,IF(Aloitus_Start!$D$1="Svenska","Information saknas :"&amp;C$8)),""))</f>
        <v/>
      </c>
    </row>
    <row r="437" spans="1:7" ht="15" x14ac:dyDescent="0.2">
      <c r="A437" s="68"/>
      <c r="B437" s="67"/>
      <c r="C437" s="67"/>
      <c r="D437" s="55" t="str">
        <f t="shared" si="16"/>
        <v/>
      </c>
      <c r="E437" s="64" t="str">
        <f t="shared" si="17"/>
        <v/>
      </c>
      <c r="F437" s="55" t="str">
        <f>IF(Aloitus_Start!$D$1="","",IF(B437="",IF(Aloitus_Start!$D$1="Suomi","Tieto puuttuu :"&amp;B$8,IF(Aloitus_Start!$D$1="Svenska","Information saknas :"&amp;B$8)),""))</f>
        <v/>
      </c>
      <c r="G437" s="55" t="str">
        <f>IF(Aloitus_Start!$D$1="","",IF(C437="",IF(Aloitus_Start!$D$1="Suomi","Tieto puuttuu :"&amp;C$8,IF(Aloitus_Start!$D$1="Svenska","Information saknas :"&amp;C$8)),""))</f>
        <v/>
      </c>
    </row>
    <row r="438" spans="1:7" ht="15" x14ac:dyDescent="0.2">
      <c r="A438" s="68"/>
      <c r="B438" s="67"/>
      <c r="C438" s="67"/>
      <c r="D438" s="55" t="str">
        <f t="shared" si="16"/>
        <v/>
      </c>
      <c r="E438" s="64" t="str">
        <f t="shared" si="17"/>
        <v/>
      </c>
      <c r="F438" s="55" t="str">
        <f>IF(Aloitus_Start!$D$1="","",IF(B438="",IF(Aloitus_Start!$D$1="Suomi","Tieto puuttuu :"&amp;B$8,IF(Aloitus_Start!$D$1="Svenska","Information saknas :"&amp;B$8)),""))</f>
        <v/>
      </c>
      <c r="G438" s="55" t="str">
        <f>IF(Aloitus_Start!$D$1="","",IF(C438="",IF(Aloitus_Start!$D$1="Suomi","Tieto puuttuu :"&amp;C$8,IF(Aloitus_Start!$D$1="Svenska","Information saknas :"&amp;C$8)),""))</f>
        <v/>
      </c>
    </row>
    <row r="439" spans="1:7" ht="15" x14ac:dyDescent="0.2">
      <c r="A439" s="68"/>
      <c r="B439" s="67"/>
      <c r="C439" s="67"/>
      <c r="D439" s="55" t="str">
        <f t="shared" si="16"/>
        <v/>
      </c>
      <c r="E439" s="64" t="str">
        <f t="shared" si="17"/>
        <v/>
      </c>
      <c r="F439" s="55" t="str">
        <f>IF(Aloitus_Start!$D$1="","",IF(B439="",IF(Aloitus_Start!$D$1="Suomi","Tieto puuttuu :"&amp;B$8,IF(Aloitus_Start!$D$1="Svenska","Information saknas :"&amp;B$8)),""))</f>
        <v/>
      </c>
      <c r="G439" s="55" t="str">
        <f>IF(Aloitus_Start!$D$1="","",IF(C439="",IF(Aloitus_Start!$D$1="Suomi","Tieto puuttuu :"&amp;C$8,IF(Aloitus_Start!$D$1="Svenska","Information saknas :"&amp;C$8)),""))</f>
        <v/>
      </c>
    </row>
    <row r="440" spans="1:7" ht="15" x14ac:dyDescent="0.2">
      <c r="A440" s="68"/>
      <c r="B440" s="67"/>
      <c r="C440" s="67"/>
      <c r="D440" s="55" t="str">
        <f t="shared" si="16"/>
        <v/>
      </c>
      <c r="E440" s="64" t="str">
        <f t="shared" si="17"/>
        <v/>
      </c>
      <c r="F440" s="55" t="str">
        <f>IF(Aloitus_Start!$D$1="","",IF(B440="",IF(Aloitus_Start!$D$1="Suomi","Tieto puuttuu :"&amp;B$8,IF(Aloitus_Start!$D$1="Svenska","Information saknas :"&amp;B$8)),""))</f>
        <v/>
      </c>
      <c r="G440" s="55" t="str">
        <f>IF(Aloitus_Start!$D$1="","",IF(C440="",IF(Aloitus_Start!$D$1="Suomi","Tieto puuttuu :"&amp;C$8,IF(Aloitus_Start!$D$1="Svenska","Information saknas :"&amp;C$8)),""))</f>
        <v/>
      </c>
    </row>
    <row r="441" spans="1:7" ht="15" x14ac:dyDescent="0.2">
      <c r="A441" s="68"/>
      <c r="B441" s="67"/>
      <c r="C441" s="67"/>
      <c r="D441" s="55" t="str">
        <f t="shared" si="16"/>
        <v/>
      </c>
      <c r="E441" s="64" t="str">
        <f t="shared" si="17"/>
        <v/>
      </c>
      <c r="F441" s="55" t="str">
        <f>IF(Aloitus_Start!$D$1="","",IF(B441="",IF(Aloitus_Start!$D$1="Suomi","Tieto puuttuu :"&amp;B$8,IF(Aloitus_Start!$D$1="Svenska","Information saknas :"&amp;B$8)),""))</f>
        <v/>
      </c>
      <c r="G441" s="55" t="str">
        <f>IF(Aloitus_Start!$D$1="","",IF(C441="",IF(Aloitus_Start!$D$1="Suomi","Tieto puuttuu :"&amp;C$8,IF(Aloitus_Start!$D$1="Svenska","Information saknas :"&amp;C$8)),""))</f>
        <v/>
      </c>
    </row>
    <row r="442" spans="1:7" ht="15" x14ac:dyDescent="0.2">
      <c r="A442" s="68"/>
      <c r="B442" s="67"/>
      <c r="C442" s="67"/>
      <c r="D442" s="55" t="str">
        <f t="shared" si="16"/>
        <v/>
      </c>
      <c r="E442" s="64" t="str">
        <f t="shared" si="17"/>
        <v/>
      </c>
      <c r="F442" s="55" t="str">
        <f>IF(Aloitus_Start!$D$1="","",IF(B442="",IF(Aloitus_Start!$D$1="Suomi","Tieto puuttuu :"&amp;B$8,IF(Aloitus_Start!$D$1="Svenska","Information saknas :"&amp;B$8)),""))</f>
        <v/>
      </c>
      <c r="G442" s="55" t="str">
        <f>IF(Aloitus_Start!$D$1="","",IF(C442="",IF(Aloitus_Start!$D$1="Suomi","Tieto puuttuu :"&amp;C$8,IF(Aloitus_Start!$D$1="Svenska","Information saknas :"&amp;C$8)),""))</f>
        <v/>
      </c>
    </row>
    <row r="443" spans="1:7" ht="15" x14ac:dyDescent="0.2">
      <c r="A443" s="68"/>
      <c r="B443" s="67"/>
      <c r="C443" s="67"/>
      <c r="D443" s="55" t="str">
        <f t="shared" si="16"/>
        <v/>
      </c>
      <c r="E443" s="64" t="str">
        <f t="shared" si="17"/>
        <v/>
      </c>
      <c r="F443" s="55" t="str">
        <f>IF(Aloitus_Start!$D$1="","",IF(B443="",IF(Aloitus_Start!$D$1="Suomi","Tieto puuttuu :"&amp;B$8,IF(Aloitus_Start!$D$1="Svenska","Information saknas :"&amp;B$8)),""))</f>
        <v/>
      </c>
      <c r="G443" s="55" t="str">
        <f>IF(Aloitus_Start!$D$1="","",IF(C443="",IF(Aloitus_Start!$D$1="Suomi","Tieto puuttuu :"&amp;C$8,IF(Aloitus_Start!$D$1="Svenska","Information saknas :"&amp;C$8)),""))</f>
        <v/>
      </c>
    </row>
    <row r="444" spans="1:7" ht="15" x14ac:dyDescent="0.2">
      <c r="A444" s="68"/>
      <c r="B444" s="67"/>
      <c r="C444" s="67"/>
      <c r="D444" s="55" t="str">
        <f t="shared" si="16"/>
        <v/>
      </c>
      <c r="E444" s="64" t="str">
        <f t="shared" si="17"/>
        <v/>
      </c>
      <c r="F444" s="55" t="str">
        <f>IF(Aloitus_Start!$D$1="","",IF(B444="",IF(Aloitus_Start!$D$1="Suomi","Tieto puuttuu :"&amp;B$8,IF(Aloitus_Start!$D$1="Svenska","Information saknas :"&amp;B$8)),""))</f>
        <v/>
      </c>
      <c r="G444" s="55" t="str">
        <f>IF(Aloitus_Start!$D$1="","",IF(C444="",IF(Aloitus_Start!$D$1="Suomi","Tieto puuttuu :"&amp;C$8,IF(Aloitus_Start!$D$1="Svenska","Information saknas :"&amp;C$8)),""))</f>
        <v/>
      </c>
    </row>
    <row r="445" spans="1:7" ht="15" x14ac:dyDescent="0.2">
      <c r="A445" s="68"/>
      <c r="B445" s="67"/>
      <c r="C445" s="67"/>
      <c r="D445" s="55" t="str">
        <f t="shared" si="16"/>
        <v/>
      </c>
      <c r="E445" s="64" t="str">
        <f t="shared" si="17"/>
        <v/>
      </c>
      <c r="F445" s="55" t="str">
        <f>IF(Aloitus_Start!$D$1="","",IF(B445="",IF(Aloitus_Start!$D$1="Suomi","Tieto puuttuu :"&amp;B$8,IF(Aloitus_Start!$D$1="Svenska","Information saknas :"&amp;B$8)),""))</f>
        <v/>
      </c>
      <c r="G445" s="55" t="str">
        <f>IF(Aloitus_Start!$D$1="","",IF(C445="",IF(Aloitus_Start!$D$1="Suomi","Tieto puuttuu :"&amp;C$8,IF(Aloitus_Start!$D$1="Svenska","Information saknas :"&amp;C$8)),""))</f>
        <v/>
      </c>
    </row>
    <row r="446" spans="1:7" ht="15" x14ac:dyDescent="0.2">
      <c r="A446" s="68"/>
      <c r="B446" s="67"/>
      <c r="C446" s="67"/>
      <c r="D446" s="55" t="str">
        <f t="shared" si="16"/>
        <v/>
      </c>
      <c r="E446" s="64" t="str">
        <f t="shared" si="17"/>
        <v/>
      </c>
      <c r="F446" s="55" t="str">
        <f>IF(Aloitus_Start!$D$1="","",IF(B446="",IF(Aloitus_Start!$D$1="Suomi","Tieto puuttuu :"&amp;B$8,IF(Aloitus_Start!$D$1="Svenska","Information saknas :"&amp;B$8)),""))</f>
        <v/>
      </c>
      <c r="G446" s="55" t="str">
        <f>IF(Aloitus_Start!$D$1="","",IF(C446="",IF(Aloitus_Start!$D$1="Suomi","Tieto puuttuu :"&amp;C$8,IF(Aloitus_Start!$D$1="Svenska","Information saknas :"&amp;C$8)),""))</f>
        <v/>
      </c>
    </row>
    <row r="447" spans="1:7" ht="15" x14ac:dyDescent="0.2">
      <c r="A447" s="68"/>
      <c r="B447" s="67"/>
      <c r="C447" s="67"/>
      <c r="D447" s="55" t="str">
        <f t="shared" si="16"/>
        <v/>
      </c>
      <c r="E447" s="64" t="str">
        <f t="shared" si="17"/>
        <v/>
      </c>
      <c r="F447" s="55" t="str">
        <f>IF(Aloitus_Start!$D$1="","",IF(B447="",IF(Aloitus_Start!$D$1="Suomi","Tieto puuttuu :"&amp;B$8,IF(Aloitus_Start!$D$1="Svenska","Information saknas :"&amp;B$8)),""))</f>
        <v/>
      </c>
      <c r="G447" s="55" t="str">
        <f>IF(Aloitus_Start!$D$1="","",IF(C447="",IF(Aloitus_Start!$D$1="Suomi","Tieto puuttuu :"&amp;C$8,IF(Aloitus_Start!$D$1="Svenska","Information saknas :"&amp;C$8)),""))</f>
        <v/>
      </c>
    </row>
    <row r="448" spans="1:7" ht="15" x14ac:dyDescent="0.2">
      <c r="A448" s="68"/>
      <c r="B448" s="67"/>
      <c r="C448" s="67"/>
      <c r="D448" s="55" t="str">
        <f t="shared" si="16"/>
        <v/>
      </c>
      <c r="E448" s="64" t="str">
        <f t="shared" si="17"/>
        <v/>
      </c>
      <c r="F448" s="55" t="str">
        <f>IF(Aloitus_Start!$D$1="","",IF(B448="",IF(Aloitus_Start!$D$1="Suomi","Tieto puuttuu :"&amp;B$8,IF(Aloitus_Start!$D$1="Svenska","Information saknas :"&amp;B$8)),""))</f>
        <v/>
      </c>
      <c r="G448" s="55" t="str">
        <f>IF(Aloitus_Start!$D$1="","",IF(C448="",IF(Aloitus_Start!$D$1="Suomi","Tieto puuttuu :"&amp;C$8,IF(Aloitus_Start!$D$1="Svenska","Information saknas :"&amp;C$8)),""))</f>
        <v/>
      </c>
    </row>
    <row r="449" spans="1:7" ht="15" x14ac:dyDescent="0.2">
      <c r="A449" s="68"/>
      <c r="B449" s="67"/>
      <c r="C449" s="67"/>
      <c r="D449" s="55" t="str">
        <f t="shared" si="16"/>
        <v/>
      </c>
      <c r="E449" s="64" t="str">
        <f t="shared" si="17"/>
        <v/>
      </c>
      <c r="F449" s="55" t="str">
        <f>IF(Aloitus_Start!$D$1="","",IF(B449="",IF(Aloitus_Start!$D$1="Suomi","Tieto puuttuu :"&amp;B$8,IF(Aloitus_Start!$D$1="Svenska","Information saknas :"&amp;B$8)),""))</f>
        <v/>
      </c>
      <c r="G449" s="55" t="str">
        <f>IF(Aloitus_Start!$D$1="","",IF(C449="",IF(Aloitus_Start!$D$1="Suomi","Tieto puuttuu :"&amp;C$8,IF(Aloitus_Start!$D$1="Svenska","Information saknas :"&amp;C$8)),""))</f>
        <v/>
      </c>
    </row>
    <row r="450" spans="1:7" ht="15" x14ac:dyDescent="0.2">
      <c r="A450" s="68"/>
      <c r="B450" s="67"/>
      <c r="C450" s="67"/>
      <c r="D450" s="55" t="str">
        <f t="shared" si="16"/>
        <v/>
      </c>
      <c r="E450" s="64" t="str">
        <f t="shared" si="17"/>
        <v/>
      </c>
      <c r="F450" s="55" t="str">
        <f>IF(Aloitus_Start!$D$1="","",IF(B450="",IF(Aloitus_Start!$D$1="Suomi","Tieto puuttuu :"&amp;B$8,IF(Aloitus_Start!$D$1="Svenska","Information saknas :"&amp;B$8)),""))</f>
        <v/>
      </c>
      <c r="G450" s="55" t="str">
        <f>IF(Aloitus_Start!$D$1="","",IF(C450="",IF(Aloitus_Start!$D$1="Suomi","Tieto puuttuu :"&amp;C$8,IF(Aloitus_Start!$D$1="Svenska","Information saknas :"&amp;C$8)),""))</f>
        <v/>
      </c>
    </row>
    <row r="451" spans="1:7" ht="15" x14ac:dyDescent="0.2">
      <c r="A451" s="68"/>
      <c r="B451" s="67"/>
      <c r="C451" s="67"/>
      <c r="D451" s="55" t="str">
        <f t="shared" si="16"/>
        <v/>
      </c>
      <c r="E451" s="64" t="str">
        <f t="shared" si="17"/>
        <v/>
      </c>
      <c r="F451" s="55" t="str">
        <f>IF(Aloitus_Start!$D$1="","",IF(B451="",IF(Aloitus_Start!$D$1="Suomi","Tieto puuttuu :"&amp;B$8,IF(Aloitus_Start!$D$1="Svenska","Information saknas :"&amp;B$8)),""))</f>
        <v/>
      </c>
      <c r="G451" s="55" t="str">
        <f>IF(Aloitus_Start!$D$1="","",IF(C451="",IF(Aloitus_Start!$D$1="Suomi","Tieto puuttuu :"&amp;C$8,IF(Aloitus_Start!$D$1="Svenska","Information saknas :"&amp;C$8)),""))</f>
        <v/>
      </c>
    </row>
    <row r="452" spans="1:7" ht="15" x14ac:dyDescent="0.2">
      <c r="A452" s="68"/>
      <c r="B452" s="67"/>
      <c r="C452" s="67"/>
      <c r="D452" s="55" t="str">
        <f t="shared" si="16"/>
        <v/>
      </c>
      <c r="E452" s="64" t="str">
        <f t="shared" si="17"/>
        <v/>
      </c>
      <c r="F452" s="55" t="str">
        <f>IF(Aloitus_Start!$D$1="","",IF(B452="",IF(Aloitus_Start!$D$1="Suomi","Tieto puuttuu :"&amp;B$8,IF(Aloitus_Start!$D$1="Svenska","Information saknas :"&amp;B$8)),""))</f>
        <v/>
      </c>
      <c r="G452" s="55" t="str">
        <f>IF(Aloitus_Start!$D$1="","",IF(C452="",IF(Aloitus_Start!$D$1="Suomi","Tieto puuttuu :"&amp;C$8,IF(Aloitus_Start!$D$1="Svenska","Information saknas :"&amp;C$8)),""))</f>
        <v/>
      </c>
    </row>
    <row r="453" spans="1:7" ht="15" x14ac:dyDescent="0.2">
      <c r="A453" s="68"/>
      <c r="B453" s="67"/>
      <c r="C453" s="67"/>
      <c r="D453" s="55" t="str">
        <f t="shared" si="16"/>
        <v/>
      </c>
      <c r="E453" s="64" t="str">
        <f t="shared" si="17"/>
        <v/>
      </c>
      <c r="F453" s="55" t="str">
        <f>IF(Aloitus_Start!$D$1="","",IF(B453="",IF(Aloitus_Start!$D$1="Suomi","Tieto puuttuu :"&amp;B$8,IF(Aloitus_Start!$D$1="Svenska","Information saknas :"&amp;B$8)),""))</f>
        <v/>
      </c>
      <c r="G453" s="55" t="str">
        <f>IF(Aloitus_Start!$D$1="","",IF(C453="",IF(Aloitus_Start!$D$1="Suomi","Tieto puuttuu :"&amp;C$8,IF(Aloitus_Start!$D$1="Svenska","Information saknas :"&amp;C$8)),""))</f>
        <v/>
      </c>
    </row>
    <row r="454" spans="1:7" ht="15" x14ac:dyDescent="0.2">
      <c r="A454" s="68"/>
      <c r="B454" s="67"/>
      <c r="C454" s="67"/>
      <c r="D454" s="55" t="str">
        <f t="shared" si="16"/>
        <v/>
      </c>
      <c r="E454" s="64" t="str">
        <f t="shared" si="17"/>
        <v/>
      </c>
      <c r="F454" s="55" t="str">
        <f>IF(Aloitus_Start!$D$1="","",IF(B454="",IF(Aloitus_Start!$D$1="Suomi","Tieto puuttuu :"&amp;B$8,IF(Aloitus_Start!$D$1="Svenska","Information saknas :"&amp;B$8)),""))</f>
        <v/>
      </c>
      <c r="G454" s="55" t="str">
        <f>IF(Aloitus_Start!$D$1="","",IF(C454="",IF(Aloitus_Start!$D$1="Suomi","Tieto puuttuu :"&amp;C$8,IF(Aloitus_Start!$D$1="Svenska","Information saknas :"&amp;C$8)),""))</f>
        <v/>
      </c>
    </row>
    <row r="455" spans="1:7" ht="15" x14ac:dyDescent="0.2">
      <c r="A455" s="68"/>
      <c r="B455" s="67"/>
      <c r="C455" s="67"/>
      <c r="D455" s="55" t="str">
        <f t="shared" si="16"/>
        <v/>
      </c>
      <c r="E455" s="64" t="str">
        <f t="shared" si="17"/>
        <v/>
      </c>
      <c r="F455" s="55" t="str">
        <f>IF(Aloitus_Start!$D$1="","",IF(B455="",IF(Aloitus_Start!$D$1="Suomi","Tieto puuttuu :"&amp;B$8,IF(Aloitus_Start!$D$1="Svenska","Information saknas :"&amp;B$8)),""))</f>
        <v/>
      </c>
      <c r="G455" s="55" t="str">
        <f>IF(Aloitus_Start!$D$1="","",IF(C455="",IF(Aloitus_Start!$D$1="Suomi","Tieto puuttuu :"&amp;C$8,IF(Aloitus_Start!$D$1="Svenska","Information saknas :"&amp;C$8)),""))</f>
        <v/>
      </c>
    </row>
    <row r="456" spans="1:7" ht="15" x14ac:dyDescent="0.2">
      <c r="A456" s="68"/>
      <c r="B456" s="67"/>
      <c r="C456" s="67"/>
      <c r="D456" s="55" t="str">
        <f t="shared" si="16"/>
        <v/>
      </c>
      <c r="E456" s="64" t="str">
        <f t="shared" si="17"/>
        <v/>
      </c>
      <c r="F456" s="55" t="str">
        <f>IF(Aloitus_Start!$D$1="","",IF(B456="",IF(Aloitus_Start!$D$1="Suomi","Tieto puuttuu :"&amp;B$8,IF(Aloitus_Start!$D$1="Svenska","Information saknas :"&amp;B$8)),""))</f>
        <v/>
      </c>
      <c r="G456" s="55" t="str">
        <f>IF(Aloitus_Start!$D$1="","",IF(C456="",IF(Aloitus_Start!$D$1="Suomi","Tieto puuttuu :"&amp;C$8,IF(Aloitus_Start!$D$1="Svenska","Information saknas :"&amp;C$8)),""))</f>
        <v/>
      </c>
    </row>
    <row r="457" spans="1:7" ht="15" x14ac:dyDescent="0.2">
      <c r="A457" s="68"/>
      <c r="B457" s="67"/>
      <c r="C457" s="67"/>
      <c r="D457" s="55" t="str">
        <f t="shared" si="16"/>
        <v/>
      </c>
      <c r="E457" s="64" t="str">
        <f t="shared" si="17"/>
        <v/>
      </c>
      <c r="F457" s="55" t="str">
        <f>IF(Aloitus_Start!$D$1="","",IF(B457="",IF(Aloitus_Start!$D$1="Suomi","Tieto puuttuu :"&amp;B$8,IF(Aloitus_Start!$D$1="Svenska","Information saknas :"&amp;B$8)),""))</f>
        <v/>
      </c>
      <c r="G457" s="55" t="str">
        <f>IF(Aloitus_Start!$D$1="","",IF(C457="",IF(Aloitus_Start!$D$1="Suomi","Tieto puuttuu :"&amp;C$8,IF(Aloitus_Start!$D$1="Svenska","Information saknas :"&amp;C$8)),""))</f>
        <v/>
      </c>
    </row>
    <row r="458" spans="1:7" ht="15" x14ac:dyDescent="0.2">
      <c r="A458" s="68"/>
      <c r="B458" s="67"/>
      <c r="C458" s="67"/>
      <c r="D458" s="55" t="str">
        <f t="shared" si="16"/>
        <v/>
      </c>
      <c r="E458" s="64" t="str">
        <f t="shared" si="17"/>
        <v/>
      </c>
      <c r="F458" s="55" t="str">
        <f>IF(Aloitus_Start!$D$1="","",IF(B458="",IF(Aloitus_Start!$D$1="Suomi","Tieto puuttuu :"&amp;B$8,IF(Aloitus_Start!$D$1="Svenska","Information saknas :"&amp;B$8)),""))</f>
        <v/>
      </c>
      <c r="G458" s="55" t="str">
        <f>IF(Aloitus_Start!$D$1="","",IF(C458="",IF(Aloitus_Start!$D$1="Suomi","Tieto puuttuu :"&amp;C$8,IF(Aloitus_Start!$D$1="Svenska","Information saknas :"&amp;C$8)),""))</f>
        <v/>
      </c>
    </row>
    <row r="459" spans="1:7" ht="15" x14ac:dyDescent="0.2">
      <c r="A459" s="68"/>
      <c r="B459" s="67"/>
      <c r="C459" s="67"/>
      <c r="D459" s="55" t="str">
        <f t="shared" si="16"/>
        <v/>
      </c>
      <c r="E459" s="64" t="str">
        <f t="shared" si="17"/>
        <v/>
      </c>
      <c r="F459" s="55" t="str">
        <f>IF(Aloitus_Start!$D$1="","",IF(B459="",IF(Aloitus_Start!$D$1="Suomi","Tieto puuttuu :"&amp;B$8,IF(Aloitus_Start!$D$1="Svenska","Information saknas :"&amp;B$8)),""))</f>
        <v/>
      </c>
      <c r="G459" s="55" t="str">
        <f>IF(Aloitus_Start!$D$1="","",IF(C459="",IF(Aloitus_Start!$D$1="Suomi","Tieto puuttuu :"&amp;C$8,IF(Aloitus_Start!$D$1="Svenska","Information saknas :"&amp;C$8)),""))</f>
        <v/>
      </c>
    </row>
    <row r="460" spans="1:7" ht="15" x14ac:dyDescent="0.2">
      <c r="A460" s="68"/>
      <c r="B460" s="67"/>
      <c r="C460" s="67"/>
      <c r="D460" s="55" t="str">
        <f t="shared" si="16"/>
        <v/>
      </c>
      <c r="E460" s="64" t="str">
        <f t="shared" si="17"/>
        <v/>
      </c>
      <c r="F460" s="55" t="str">
        <f>IF(Aloitus_Start!$D$1="","",IF(B460="",IF(Aloitus_Start!$D$1="Suomi","Tieto puuttuu :"&amp;B$8,IF(Aloitus_Start!$D$1="Svenska","Information saknas :"&amp;B$8)),""))</f>
        <v/>
      </c>
      <c r="G460" s="55" t="str">
        <f>IF(Aloitus_Start!$D$1="","",IF(C460="",IF(Aloitus_Start!$D$1="Suomi","Tieto puuttuu :"&amp;C$8,IF(Aloitus_Start!$D$1="Svenska","Information saknas :"&amp;C$8)),""))</f>
        <v/>
      </c>
    </row>
    <row r="461" spans="1:7" ht="15" x14ac:dyDescent="0.2">
      <c r="A461" s="68"/>
      <c r="B461" s="67"/>
      <c r="C461" s="67"/>
      <c r="D461" s="55" t="str">
        <f t="shared" si="16"/>
        <v/>
      </c>
      <c r="E461" s="64" t="str">
        <f t="shared" si="17"/>
        <v/>
      </c>
      <c r="F461" s="55" t="str">
        <f>IF(Aloitus_Start!$D$1="","",IF(B461="",IF(Aloitus_Start!$D$1="Suomi","Tieto puuttuu :"&amp;B$8,IF(Aloitus_Start!$D$1="Svenska","Information saknas :"&amp;B$8)),""))</f>
        <v/>
      </c>
      <c r="G461" s="55" t="str">
        <f>IF(Aloitus_Start!$D$1="","",IF(C461="",IF(Aloitus_Start!$D$1="Suomi","Tieto puuttuu :"&amp;C$8,IF(Aloitus_Start!$D$1="Svenska","Information saknas :"&amp;C$8)),""))</f>
        <v/>
      </c>
    </row>
    <row r="462" spans="1:7" ht="15" x14ac:dyDescent="0.2">
      <c r="A462" s="68"/>
      <c r="B462" s="67"/>
      <c r="C462" s="67"/>
      <c r="D462" s="55" t="str">
        <f t="shared" si="16"/>
        <v/>
      </c>
      <c r="E462" s="64" t="str">
        <f t="shared" si="17"/>
        <v/>
      </c>
      <c r="F462" s="55" t="str">
        <f>IF(Aloitus_Start!$D$1="","",IF(B462="",IF(Aloitus_Start!$D$1="Suomi","Tieto puuttuu :"&amp;B$8,IF(Aloitus_Start!$D$1="Svenska","Information saknas :"&amp;B$8)),""))</f>
        <v/>
      </c>
      <c r="G462" s="55" t="str">
        <f>IF(Aloitus_Start!$D$1="","",IF(C462="",IF(Aloitus_Start!$D$1="Suomi","Tieto puuttuu :"&amp;C$8,IF(Aloitus_Start!$D$1="Svenska","Information saknas :"&amp;C$8)),""))</f>
        <v/>
      </c>
    </row>
    <row r="463" spans="1:7" ht="15" x14ac:dyDescent="0.2">
      <c r="A463" s="68"/>
      <c r="B463" s="67"/>
      <c r="C463" s="67"/>
      <c r="D463" s="55" t="str">
        <f t="shared" si="16"/>
        <v/>
      </c>
      <c r="E463" s="64" t="str">
        <f t="shared" si="17"/>
        <v/>
      </c>
      <c r="F463" s="55" t="str">
        <f>IF(Aloitus_Start!$D$1="","",IF(B463="",IF(Aloitus_Start!$D$1="Suomi","Tieto puuttuu :"&amp;B$8,IF(Aloitus_Start!$D$1="Svenska","Information saknas :"&amp;B$8)),""))</f>
        <v/>
      </c>
      <c r="G463" s="55" t="str">
        <f>IF(Aloitus_Start!$D$1="","",IF(C463="",IF(Aloitus_Start!$D$1="Suomi","Tieto puuttuu :"&amp;C$8,IF(Aloitus_Start!$D$1="Svenska","Information saknas :"&amp;C$8)),""))</f>
        <v/>
      </c>
    </row>
    <row r="464" spans="1:7" ht="15" x14ac:dyDescent="0.2">
      <c r="A464" s="68"/>
      <c r="B464" s="67"/>
      <c r="C464" s="67"/>
      <c r="D464" s="55" t="str">
        <f t="shared" si="16"/>
        <v/>
      </c>
      <c r="E464" s="64" t="str">
        <f t="shared" si="17"/>
        <v/>
      </c>
      <c r="F464" s="55" t="str">
        <f>IF(Aloitus_Start!$D$1="","",IF(B464="",IF(Aloitus_Start!$D$1="Suomi","Tieto puuttuu :"&amp;B$8,IF(Aloitus_Start!$D$1="Svenska","Information saknas :"&amp;B$8)),""))</f>
        <v/>
      </c>
      <c r="G464" s="55" t="str">
        <f>IF(Aloitus_Start!$D$1="","",IF(C464="",IF(Aloitus_Start!$D$1="Suomi","Tieto puuttuu :"&amp;C$8,IF(Aloitus_Start!$D$1="Svenska","Information saknas :"&amp;C$8)),""))</f>
        <v/>
      </c>
    </row>
    <row r="465" spans="1:7" ht="15" x14ac:dyDescent="0.2">
      <c r="A465" s="68"/>
      <c r="B465" s="67"/>
      <c r="C465" s="67"/>
      <c r="D465" s="55" t="str">
        <f t="shared" si="16"/>
        <v/>
      </c>
      <c r="E465" s="64" t="str">
        <f t="shared" si="17"/>
        <v/>
      </c>
      <c r="F465" s="55" t="str">
        <f>IF(Aloitus_Start!$D$1="","",IF(B465="",IF(Aloitus_Start!$D$1="Suomi","Tieto puuttuu :"&amp;B$8,IF(Aloitus_Start!$D$1="Svenska","Information saknas :"&amp;B$8)),""))</f>
        <v/>
      </c>
      <c r="G465" s="55" t="str">
        <f>IF(Aloitus_Start!$D$1="","",IF(C465="",IF(Aloitus_Start!$D$1="Suomi","Tieto puuttuu :"&amp;C$8,IF(Aloitus_Start!$D$1="Svenska","Information saknas :"&amp;C$8)),""))</f>
        <v/>
      </c>
    </row>
    <row r="466" spans="1:7" ht="15" x14ac:dyDescent="0.2">
      <c r="A466" s="68"/>
      <c r="B466" s="67"/>
      <c r="C466" s="67"/>
      <c r="D466" s="55" t="str">
        <f t="shared" si="16"/>
        <v/>
      </c>
      <c r="E466" s="64" t="str">
        <f t="shared" si="17"/>
        <v/>
      </c>
      <c r="F466" s="55" t="str">
        <f>IF(Aloitus_Start!$D$1="","",IF(B466="",IF(Aloitus_Start!$D$1="Suomi","Tieto puuttuu :"&amp;B$8,IF(Aloitus_Start!$D$1="Svenska","Information saknas :"&amp;B$8)),""))</f>
        <v/>
      </c>
      <c r="G466" s="55" t="str">
        <f>IF(Aloitus_Start!$D$1="","",IF(C466="",IF(Aloitus_Start!$D$1="Suomi","Tieto puuttuu :"&amp;C$8,IF(Aloitus_Start!$D$1="Svenska","Information saknas :"&amp;C$8)),""))</f>
        <v/>
      </c>
    </row>
    <row r="467" spans="1:7" ht="15" x14ac:dyDescent="0.2">
      <c r="A467" s="68"/>
      <c r="B467" s="67"/>
      <c r="C467" s="67"/>
      <c r="D467" s="55" t="str">
        <f t="shared" si="16"/>
        <v/>
      </c>
      <c r="E467" s="64" t="str">
        <f t="shared" si="17"/>
        <v/>
      </c>
      <c r="F467" s="55" t="str">
        <f>IF(Aloitus_Start!$D$1="","",IF(B467="",IF(Aloitus_Start!$D$1="Suomi","Tieto puuttuu :"&amp;B$8,IF(Aloitus_Start!$D$1="Svenska","Information saknas :"&amp;B$8)),""))</f>
        <v/>
      </c>
      <c r="G467" s="55" t="str">
        <f>IF(Aloitus_Start!$D$1="","",IF(C467="",IF(Aloitus_Start!$D$1="Suomi","Tieto puuttuu :"&amp;C$8,IF(Aloitus_Start!$D$1="Svenska","Information saknas :"&amp;C$8)),""))</f>
        <v/>
      </c>
    </row>
    <row r="468" spans="1:7" ht="15" x14ac:dyDescent="0.2">
      <c r="A468" s="68"/>
      <c r="B468" s="67"/>
      <c r="C468" s="67"/>
      <c r="D468" s="55" t="str">
        <f t="shared" si="16"/>
        <v/>
      </c>
      <c r="E468" s="64" t="str">
        <f t="shared" si="17"/>
        <v/>
      </c>
      <c r="F468" s="55" t="str">
        <f>IF(Aloitus_Start!$D$1="","",IF(B468="",IF(Aloitus_Start!$D$1="Suomi","Tieto puuttuu :"&amp;B$8,IF(Aloitus_Start!$D$1="Svenska","Information saknas :"&amp;B$8)),""))</f>
        <v/>
      </c>
      <c r="G468" s="55" t="str">
        <f>IF(Aloitus_Start!$D$1="","",IF(C468="",IF(Aloitus_Start!$D$1="Suomi","Tieto puuttuu :"&amp;C$8,IF(Aloitus_Start!$D$1="Svenska","Information saknas :"&amp;C$8)),""))</f>
        <v/>
      </c>
    </row>
    <row r="469" spans="1:7" ht="15" x14ac:dyDescent="0.2">
      <c r="A469" s="68"/>
      <c r="B469" s="67"/>
      <c r="C469" s="67"/>
      <c r="D469" s="55" t="str">
        <f t="shared" si="16"/>
        <v/>
      </c>
      <c r="E469" s="64" t="str">
        <f t="shared" si="17"/>
        <v/>
      </c>
      <c r="F469" s="55" t="str">
        <f>IF(Aloitus_Start!$D$1="","",IF(B469="",IF(Aloitus_Start!$D$1="Suomi","Tieto puuttuu :"&amp;B$8,IF(Aloitus_Start!$D$1="Svenska","Information saknas :"&amp;B$8)),""))</f>
        <v/>
      </c>
      <c r="G469" s="55" t="str">
        <f>IF(Aloitus_Start!$D$1="","",IF(C469="",IF(Aloitus_Start!$D$1="Suomi","Tieto puuttuu :"&amp;C$8,IF(Aloitus_Start!$D$1="Svenska","Information saknas :"&amp;C$8)),""))</f>
        <v/>
      </c>
    </row>
    <row r="470" spans="1:7" ht="15" x14ac:dyDescent="0.2">
      <c r="A470" s="68"/>
      <c r="B470" s="67"/>
      <c r="C470" s="67"/>
      <c r="D470" s="55" t="str">
        <f t="shared" si="16"/>
        <v/>
      </c>
      <c r="E470" s="64" t="str">
        <f t="shared" si="17"/>
        <v/>
      </c>
      <c r="F470" s="55" t="str">
        <f>IF(Aloitus_Start!$D$1="","",IF(B470="",IF(Aloitus_Start!$D$1="Suomi","Tieto puuttuu :"&amp;B$8,IF(Aloitus_Start!$D$1="Svenska","Information saknas :"&amp;B$8)),""))</f>
        <v/>
      </c>
      <c r="G470" s="55" t="str">
        <f>IF(Aloitus_Start!$D$1="","",IF(C470="",IF(Aloitus_Start!$D$1="Suomi","Tieto puuttuu :"&amp;C$8,IF(Aloitus_Start!$D$1="Svenska","Information saknas :"&amp;C$8)),""))</f>
        <v/>
      </c>
    </row>
    <row r="471" spans="1:7" ht="15" x14ac:dyDescent="0.2">
      <c r="A471" s="68"/>
      <c r="B471" s="67"/>
      <c r="C471" s="67"/>
      <c r="D471" s="55" t="str">
        <f t="shared" si="16"/>
        <v/>
      </c>
      <c r="E471" s="64" t="str">
        <f t="shared" si="17"/>
        <v/>
      </c>
      <c r="F471" s="55" t="str">
        <f>IF(Aloitus_Start!$D$1="","",IF(B471="",IF(Aloitus_Start!$D$1="Suomi","Tieto puuttuu :"&amp;B$8,IF(Aloitus_Start!$D$1="Svenska","Information saknas :"&amp;B$8)),""))</f>
        <v/>
      </c>
      <c r="G471" s="55" t="str">
        <f>IF(Aloitus_Start!$D$1="","",IF(C471="",IF(Aloitus_Start!$D$1="Suomi","Tieto puuttuu :"&amp;C$8,IF(Aloitus_Start!$D$1="Svenska","Information saknas :"&amp;C$8)),""))</f>
        <v/>
      </c>
    </row>
    <row r="472" spans="1:7" ht="15" x14ac:dyDescent="0.2">
      <c r="A472" s="68"/>
      <c r="B472" s="67"/>
      <c r="C472" s="67"/>
      <c r="D472" s="55" t="str">
        <f t="shared" si="16"/>
        <v/>
      </c>
      <c r="E472" s="64" t="str">
        <f t="shared" si="17"/>
        <v/>
      </c>
      <c r="F472" s="55" t="str">
        <f>IF(Aloitus_Start!$D$1="","",IF(B472="",IF(Aloitus_Start!$D$1="Suomi","Tieto puuttuu :"&amp;B$8,IF(Aloitus_Start!$D$1="Svenska","Information saknas :"&amp;B$8)),""))</f>
        <v/>
      </c>
      <c r="G472" s="55" t="str">
        <f>IF(Aloitus_Start!$D$1="","",IF(C472="",IF(Aloitus_Start!$D$1="Suomi","Tieto puuttuu :"&amp;C$8,IF(Aloitus_Start!$D$1="Svenska","Information saknas :"&amp;C$8)),""))</f>
        <v/>
      </c>
    </row>
    <row r="473" spans="1:7" ht="15" x14ac:dyDescent="0.2">
      <c r="A473" s="68"/>
      <c r="B473" s="67"/>
      <c r="C473" s="67"/>
      <c r="D473" s="55" t="str">
        <f t="shared" ref="D473:D536" si="18">IF(B473="","",C473-B473)</f>
        <v/>
      </c>
      <c r="E473" s="64" t="str">
        <f t="shared" ref="E473:E536" si="19">IF(B473="","",IF(B473=0,"",IF(B473="","",(C473/B473)-1)))</f>
        <v/>
      </c>
      <c r="F473" s="55" t="str">
        <f>IF(Aloitus_Start!$D$1="","",IF(B473="",IF(Aloitus_Start!$D$1="Suomi","Tieto puuttuu :"&amp;B$8,IF(Aloitus_Start!$D$1="Svenska","Information saknas :"&amp;B$8)),""))</f>
        <v/>
      </c>
      <c r="G473" s="55" t="str">
        <f>IF(Aloitus_Start!$D$1="","",IF(C473="",IF(Aloitus_Start!$D$1="Suomi","Tieto puuttuu :"&amp;C$8,IF(Aloitus_Start!$D$1="Svenska","Information saknas :"&amp;C$8)),""))</f>
        <v/>
      </c>
    </row>
    <row r="474" spans="1:7" ht="15" x14ac:dyDescent="0.2">
      <c r="A474" s="68"/>
      <c r="B474" s="67"/>
      <c r="C474" s="67"/>
      <c r="D474" s="55" t="str">
        <f t="shared" si="18"/>
        <v/>
      </c>
      <c r="E474" s="64" t="str">
        <f t="shared" si="19"/>
        <v/>
      </c>
      <c r="F474" s="55" t="str">
        <f>IF(Aloitus_Start!$D$1="","",IF(B474="",IF(Aloitus_Start!$D$1="Suomi","Tieto puuttuu :"&amp;B$8,IF(Aloitus_Start!$D$1="Svenska","Information saknas :"&amp;B$8)),""))</f>
        <v/>
      </c>
      <c r="G474" s="55" t="str">
        <f>IF(Aloitus_Start!$D$1="","",IF(C474="",IF(Aloitus_Start!$D$1="Suomi","Tieto puuttuu :"&amp;C$8,IF(Aloitus_Start!$D$1="Svenska","Information saknas :"&amp;C$8)),""))</f>
        <v/>
      </c>
    </row>
    <row r="475" spans="1:7" ht="15" x14ac:dyDescent="0.2">
      <c r="A475" s="68"/>
      <c r="B475" s="67"/>
      <c r="C475" s="67"/>
      <c r="D475" s="55" t="str">
        <f t="shared" si="18"/>
        <v/>
      </c>
      <c r="E475" s="64" t="str">
        <f t="shared" si="19"/>
        <v/>
      </c>
      <c r="F475" s="55" t="str">
        <f>IF(Aloitus_Start!$D$1="","",IF(B475="",IF(Aloitus_Start!$D$1="Suomi","Tieto puuttuu :"&amp;B$8,IF(Aloitus_Start!$D$1="Svenska","Information saknas :"&amp;B$8)),""))</f>
        <v/>
      </c>
      <c r="G475" s="55" t="str">
        <f>IF(Aloitus_Start!$D$1="","",IF(C475="",IF(Aloitus_Start!$D$1="Suomi","Tieto puuttuu :"&amp;C$8,IF(Aloitus_Start!$D$1="Svenska","Information saknas :"&amp;C$8)),""))</f>
        <v/>
      </c>
    </row>
    <row r="476" spans="1:7" ht="15" x14ac:dyDescent="0.2">
      <c r="A476" s="68"/>
      <c r="B476" s="67"/>
      <c r="C476" s="67"/>
      <c r="D476" s="55" t="str">
        <f t="shared" si="18"/>
        <v/>
      </c>
      <c r="E476" s="64" t="str">
        <f t="shared" si="19"/>
        <v/>
      </c>
      <c r="F476" s="55" t="str">
        <f>IF(Aloitus_Start!$D$1="","",IF(B476="",IF(Aloitus_Start!$D$1="Suomi","Tieto puuttuu :"&amp;B$8,IF(Aloitus_Start!$D$1="Svenska","Information saknas :"&amp;B$8)),""))</f>
        <v/>
      </c>
      <c r="G476" s="55" t="str">
        <f>IF(Aloitus_Start!$D$1="","",IF(C476="",IF(Aloitus_Start!$D$1="Suomi","Tieto puuttuu :"&amp;C$8,IF(Aloitus_Start!$D$1="Svenska","Information saknas :"&amp;C$8)),""))</f>
        <v/>
      </c>
    </row>
    <row r="477" spans="1:7" ht="15" x14ac:dyDescent="0.2">
      <c r="A477" s="68"/>
      <c r="B477" s="67"/>
      <c r="C477" s="67"/>
      <c r="D477" s="55" t="str">
        <f t="shared" si="18"/>
        <v/>
      </c>
      <c r="E477" s="64" t="str">
        <f t="shared" si="19"/>
        <v/>
      </c>
      <c r="F477" s="55" t="str">
        <f>IF(Aloitus_Start!$D$1="","",IF(B477="",IF(Aloitus_Start!$D$1="Suomi","Tieto puuttuu :"&amp;B$8,IF(Aloitus_Start!$D$1="Svenska","Information saknas :"&amp;B$8)),""))</f>
        <v/>
      </c>
      <c r="G477" s="55" t="str">
        <f>IF(Aloitus_Start!$D$1="","",IF(C477="",IF(Aloitus_Start!$D$1="Suomi","Tieto puuttuu :"&amp;C$8,IF(Aloitus_Start!$D$1="Svenska","Information saknas :"&amp;C$8)),""))</f>
        <v/>
      </c>
    </row>
    <row r="478" spans="1:7" ht="15" x14ac:dyDescent="0.2">
      <c r="A478" s="68"/>
      <c r="B478" s="67"/>
      <c r="C478" s="67"/>
      <c r="D478" s="55" t="str">
        <f t="shared" si="18"/>
        <v/>
      </c>
      <c r="E478" s="64" t="str">
        <f t="shared" si="19"/>
        <v/>
      </c>
      <c r="F478" s="55" t="str">
        <f>IF(Aloitus_Start!$D$1="","",IF(B478="",IF(Aloitus_Start!$D$1="Suomi","Tieto puuttuu :"&amp;B$8,IF(Aloitus_Start!$D$1="Svenska","Information saknas :"&amp;B$8)),""))</f>
        <v/>
      </c>
      <c r="G478" s="55" t="str">
        <f>IF(Aloitus_Start!$D$1="","",IF(C478="",IF(Aloitus_Start!$D$1="Suomi","Tieto puuttuu :"&amp;C$8,IF(Aloitus_Start!$D$1="Svenska","Information saknas :"&amp;C$8)),""))</f>
        <v/>
      </c>
    </row>
    <row r="479" spans="1:7" ht="15" x14ac:dyDescent="0.2">
      <c r="A479" s="68"/>
      <c r="B479" s="67"/>
      <c r="C479" s="67"/>
      <c r="D479" s="55" t="str">
        <f t="shared" si="18"/>
        <v/>
      </c>
      <c r="E479" s="64" t="str">
        <f t="shared" si="19"/>
        <v/>
      </c>
      <c r="F479" s="55" t="str">
        <f>IF(Aloitus_Start!$D$1="","",IF(B479="",IF(Aloitus_Start!$D$1="Suomi","Tieto puuttuu :"&amp;B$8,IF(Aloitus_Start!$D$1="Svenska","Information saknas :"&amp;B$8)),""))</f>
        <v/>
      </c>
      <c r="G479" s="55" t="str">
        <f>IF(Aloitus_Start!$D$1="","",IF(C479="",IF(Aloitus_Start!$D$1="Suomi","Tieto puuttuu :"&amp;C$8,IF(Aloitus_Start!$D$1="Svenska","Information saknas :"&amp;C$8)),""))</f>
        <v/>
      </c>
    </row>
    <row r="480" spans="1:7" ht="15" x14ac:dyDescent="0.2">
      <c r="A480" s="68"/>
      <c r="B480" s="67"/>
      <c r="C480" s="67"/>
      <c r="D480" s="55" t="str">
        <f t="shared" si="18"/>
        <v/>
      </c>
      <c r="E480" s="64" t="str">
        <f t="shared" si="19"/>
        <v/>
      </c>
      <c r="F480" s="55" t="str">
        <f>IF(Aloitus_Start!$D$1="","",IF(B480="",IF(Aloitus_Start!$D$1="Suomi","Tieto puuttuu :"&amp;B$8,IF(Aloitus_Start!$D$1="Svenska","Information saknas :"&amp;B$8)),""))</f>
        <v/>
      </c>
      <c r="G480" s="55" t="str">
        <f>IF(Aloitus_Start!$D$1="","",IF(C480="",IF(Aloitus_Start!$D$1="Suomi","Tieto puuttuu :"&amp;C$8,IF(Aloitus_Start!$D$1="Svenska","Information saknas :"&amp;C$8)),""))</f>
        <v/>
      </c>
    </row>
    <row r="481" spans="1:7" ht="15" x14ac:dyDescent="0.2">
      <c r="A481" s="68"/>
      <c r="B481" s="67"/>
      <c r="C481" s="67"/>
      <c r="D481" s="55" t="str">
        <f t="shared" si="18"/>
        <v/>
      </c>
      <c r="E481" s="64" t="str">
        <f t="shared" si="19"/>
        <v/>
      </c>
      <c r="F481" s="55" t="str">
        <f>IF(Aloitus_Start!$D$1="","",IF(B481="",IF(Aloitus_Start!$D$1="Suomi","Tieto puuttuu :"&amp;B$8,IF(Aloitus_Start!$D$1="Svenska","Information saknas :"&amp;B$8)),""))</f>
        <v/>
      </c>
      <c r="G481" s="55" t="str">
        <f>IF(Aloitus_Start!$D$1="","",IF(C481="",IF(Aloitus_Start!$D$1="Suomi","Tieto puuttuu :"&amp;C$8,IF(Aloitus_Start!$D$1="Svenska","Information saknas :"&amp;C$8)),""))</f>
        <v/>
      </c>
    </row>
    <row r="482" spans="1:7" ht="15" x14ac:dyDescent="0.2">
      <c r="A482" s="68"/>
      <c r="B482" s="67"/>
      <c r="C482" s="67"/>
      <c r="D482" s="55" t="str">
        <f t="shared" si="18"/>
        <v/>
      </c>
      <c r="E482" s="64" t="str">
        <f t="shared" si="19"/>
        <v/>
      </c>
      <c r="F482" s="55" t="str">
        <f>IF(Aloitus_Start!$D$1="","",IF(B482="",IF(Aloitus_Start!$D$1="Suomi","Tieto puuttuu :"&amp;B$8,IF(Aloitus_Start!$D$1="Svenska","Information saknas :"&amp;B$8)),""))</f>
        <v/>
      </c>
      <c r="G482" s="55" t="str">
        <f>IF(Aloitus_Start!$D$1="","",IF(C482="",IF(Aloitus_Start!$D$1="Suomi","Tieto puuttuu :"&amp;C$8,IF(Aloitus_Start!$D$1="Svenska","Information saknas :"&amp;C$8)),""))</f>
        <v/>
      </c>
    </row>
    <row r="483" spans="1:7" ht="15" x14ac:dyDescent="0.2">
      <c r="A483" s="68"/>
      <c r="B483" s="67"/>
      <c r="C483" s="67"/>
      <c r="D483" s="55" t="str">
        <f t="shared" si="18"/>
        <v/>
      </c>
      <c r="E483" s="64" t="str">
        <f t="shared" si="19"/>
        <v/>
      </c>
      <c r="F483" s="55" t="str">
        <f>IF(Aloitus_Start!$D$1="","",IF(B483="",IF(Aloitus_Start!$D$1="Suomi","Tieto puuttuu :"&amp;B$8,IF(Aloitus_Start!$D$1="Svenska","Information saknas :"&amp;B$8)),""))</f>
        <v/>
      </c>
      <c r="G483" s="55" t="str">
        <f>IF(Aloitus_Start!$D$1="","",IF(C483="",IF(Aloitus_Start!$D$1="Suomi","Tieto puuttuu :"&amp;C$8,IF(Aloitus_Start!$D$1="Svenska","Information saknas :"&amp;C$8)),""))</f>
        <v/>
      </c>
    </row>
    <row r="484" spans="1:7" ht="15" x14ac:dyDescent="0.2">
      <c r="A484" s="68"/>
      <c r="B484" s="67"/>
      <c r="C484" s="67"/>
      <c r="D484" s="55" t="str">
        <f t="shared" si="18"/>
        <v/>
      </c>
      <c r="E484" s="64" t="str">
        <f t="shared" si="19"/>
        <v/>
      </c>
      <c r="F484" s="55" t="str">
        <f>IF(Aloitus_Start!$D$1="","",IF(B484="",IF(Aloitus_Start!$D$1="Suomi","Tieto puuttuu :"&amp;B$8,IF(Aloitus_Start!$D$1="Svenska","Information saknas :"&amp;B$8)),""))</f>
        <v/>
      </c>
      <c r="G484" s="55" t="str">
        <f>IF(Aloitus_Start!$D$1="","",IF(C484="",IF(Aloitus_Start!$D$1="Suomi","Tieto puuttuu :"&amp;C$8,IF(Aloitus_Start!$D$1="Svenska","Information saknas :"&amp;C$8)),""))</f>
        <v/>
      </c>
    </row>
    <row r="485" spans="1:7" ht="15" x14ac:dyDescent="0.2">
      <c r="A485" s="68"/>
      <c r="B485" s="67"/>
      <c r="C485" s="67"/>
      <c r="D485" s="55" t="str">
        <f t="shared" si="18"/>
        <v/>
      </c>
      <c r="E485" s="64" t="str">
        <f t="shared" si="19"/>
        <v/>
      </c>
      <c r="F485" s="55" t="str">
        <f>IF(Aloitus_Start!$D$1="","",IF(B485="",IF(Aloitus_Start!$D$1="Suomi","Tieto puuttuu :"&amp;B$8,IF(Aloitus_Start!$D$1="Svenska","Information saknas :"&amp;B$8)),""))</f>
        <v/>
      </c>
      <c r="G485" s="55" t="str">
        <f>IF(Aloitus_Start!$D$1="","",IF(C485="",IF(Aloitus_Start!$D$1="Suomi","Tieto puuttuu :"&amp;C$8,IF(Aloitus_Start!$D$1="Svenska","Information saknas :"&amp;C$8)),""))</f>
        <v/>
      </c>
    </row>
    <row r="486" spans="1:7" ht="15" x14ac:dyDescent="0.2">
      <c r="A486" s="68"/>
      <c r="B486" s="67"/>
      <c r="C486" s="67"/>
      <c r="D486" s="55" t="str">
        <f t="shared" si="18"/>
        <v/>
      </c>
      <c r="E486" s="64" t="str">
        <f t="shared" si="19"/>
        <v/>
      </c>
      <c r="F486" s="55" t="str">
        <f>IF(Aloitus_Start!$D$1="","",IF(B486="",IF(Aloitus_Start!$D$1="Suomi","Tieto puuttuu :"&amp;B$8,IF(Aloitus_Start!$D$1="Svenska","Information saknas :"&amp;B$8)),""))</f>
        <v/>
      </c>
      <c r="G486" s="55" t="str">
        <f>IF(Aloitus_Start!$D$1="","",IF(C486="",IF(Aloitus_Start!$D$1="Suomi","Tieto puuttuu :"&amp;C$8,IF(Aloitus_Start!$D$1="Svenska","Information saknas :"&amp;C$8)),""))</f>
        <v/>
      </c>
    </row>
    <row r="487" spans="1:7" ht="15" x14ac:dyDescent="0.2">
      <c r="A487" s="68"/>
      <c r="B487" s="67"/>
      <c r="C487" s="67"/>
      <c r="D487" s="55" t="str">
        <f t="shared" si="18"/>
        <v/>
      </c>
      <c r="E487" s="64" t="str">
        <f t="shared" si="19"/>
        <v/>
      </c>
      <c r="F487" s="55" t="str">
        <f>IF(Aloitus_Start!$D$1="","",IF(B487="",IF(Aloitus_Start!$D$1="Suomi","Tieto puuttuu :"&amp;B$8,IF(Aloitus_Start!$D$1="Svenska","Information saknas :"&amp;B$8)),""))</f>
        <v/>
      </c>
      <c r="G487" s="55" t="str">
        <f>IF(Aloitus_Start!$D$1="","",IF(C487="",IF(Aloitus_Start!$D$1="Suomi","Tieto puuttuu :"&amp;C$8,IF(Aloitus_Start!$D$1="Svenska","Information saknas :"&amp;C$8)),""))</f>
        <v/>
      </c>
    </row>
    <row r="488" spans="1:7" ht="15" x14ac:dyDescent="0.2">
      <c r="A488" s="68"/>
      <c r="B488" s="67"/>
      <c r="C488" s="67"/>
      <c r="D488" s="55" t="str">
        <f t="shared" si="18"/>
        <v/>
      </c>
      <c r="E488" s="64" t="str">
        <f t="shared" si="19"/>
        <v/>
      </c>
      <c r="F488" s="55" t="str">
        <f>IF(Aloitus_Start!$D$1="","",IF(B488="",IF(Aloitus_Start!$D$1="Suomi","Tieto puuttuu :"&amp;B$8,IF(Aloitus_Start!$D$1="Svenska","Information saknas :"&amp;B$8)),""))</f>
        <v/>
      </c>
      <c r="G488" s="55" t="str">
        <f>IF(Aloitus_Start!$D$1="","",IF(C488="",IF(Aloitus_Start!$D$1="Suomi","Tieto puuttuu :"&amp;C$8,IF(Aloitus_Start!$D$1="Svenska","Information saknas :"&amp;C$8)),""))</f>
        <v/>
      </c>
    </row>
    <row r="489" spans="1:7" ht="15" x14ac:dyDescent="0.2">
      <c r="A489" s="68"/>
      <c r="B489" s="67"/>
      <c r="C489" s="67"/>
      <c r="D489" s="55" t="str">
        <f t="shared" si="18"/>
        <v/>
      </c>
      <c r="E489" s="64" t="str">
        <f t="shared" si="19"/>
        <v/>
      </c>
      <c r="F489" s="55" t="str">
        <f>IF(Aloitus_Start!$D$1="","",IF(B489="",IF(Aloitus_Start!$D$1="Suomi","Tieto puuttuu :"&amp;B$8,IF(Aloitus_Start!$D$1="Svenska","Information saknas :"&amp;B$8)),""))</f>
        <v/>
      </c>
      <c r="G489" s="55" t="str">
        <f>IF(Aloitus_Start!$D$1="","",IF(C489="",IF(Aloitus_Start!$D$1="Suomi","Tieto puuttuu :"&amp;C$8,IF(Aloitus_Start!$D$1="Svenska","Information saknas :"&amp;C$8)),""))</f>
        <v/>
      </c>
    </row>
    <row r="490" spans="1:7" ht="15" x14ac:dyDescent="0.2">
      <c r="A490" s="68"/>
      <c r="B490" s="67"/>
      <c r="C490" s="67"/>
      <c r="D490" s="55" t="str">
        <f t="shared" si="18"/>
        <v/>
      </c>
      <c r="E490" s="64" t="str">
        <f t="shared" si="19"/>
        <v/>
      </c>
      <c r="F490" s="55" t="str">
        <f>IF(Aloitus_Start!$D$1="","",IF(B490="",IF(Aloitus_Start!$D$1="Suomi","Tieto puuttuu :"&amp;B$8,IF(Aloitus_Start!$D$1="Svenska","Information saknas :"&amp;B$8)),""))</f>
        <v/>
      </c>
      <c r="G490" s="55" t="str">
        <f>IF(Aloitus_Start!$D$1="","",IF(C490="",IF(Aloitus_Start!$D$1="Suomi","Tieto puuttuu :"&amp;C$8,IF(Aloitus_Start!$D$1="Svenska","Information saknas :"&amp;C$8)),""))</f>
        <v/>
      </c>
    </row>
    <row r="491" spans="1:7" ht="15" x14ac:dyDescent="0.2">
      <c r="A491" s="68"/>
      <c r="B491" s="67"/>
      <c r="C491" s="67"/>
      <c r="D491" s="55" t="str">
        <f t="shared" si="18"/>
        <v/>
      </c>
      <c r="E491" s="64" t="str">
        <f t="shared" si="19"/>
        <v/>
      </c>
      <c r="F491" s="55" t="str">
        <f>IF(Aloitus_Start!$D$1="","",IF(B491="",IF(Aloitus_Start!$D$1="Suomi","Tieto puuttuu :"&amp;B$8,IF(Aloitus_Start!$D$1="Svenska","Information saknas :"&amp;B$8)),""))</f>
        <v/>
      </c>
      <c r="G491" s="55" t="str">
        <f>IF(Aloitus_Start!$D$1="","",IF(C491="",IF(Aloitus_Start!$D$1="Suomi","Tieto puuttuu :"&amp;C$8,IF(Aloitus_Start!$D$1="Svenska","Information saknas :"&amp;C$8)),""))</f>
        <v/>
      </c>
    </row>
    <row r="492" spans="1:7" ht="15" x14ac:dyDescent="0.2">
      <c r="A492" s="68"/>
      <c r="B492" s="67"/>
      <c r="C492" s="67"/>
      <c r="D492" s="55" t="str">
        <f t="shared" si="18"/>
        <v/>
      </c>
      <c r="E492" s="64" t="str">
        <f t="shared" si="19"/>
        <v/>
      </c>
      <c r="F492" s="55" t="str">
        <f>IF(Aloitus_Start!$D$1="","",IF(B492="",IF(Aloitus_Start!$D$1="Suomi","Tieto puuttuu :"&amp;B$8,IF(Aloitus_Start!$D$1="Svenska","Information saknas :"&amp;B$8)),""))</f>
        <v/>
      </c>
      <c r="G492" s="55" t="str">
        <f>IF(Aloitus_Start!$D$1="","",IF(C492="",IF(Aloitus_Start!$D$1="Suomi","Tieto puuttuu :"&amp;C$8,IF(Aloitus_Start!$D$1="Svenska","Information saknas :"&amp;C$8)),""))</f>
        <v/>
      </c>
    </row>
    <row r="493" spans="1:7" ht="15" x14ac:dyDescent="0.2">
      <c r="A493" s="68"/>
      <c r="B493" s="67"/>
      <c r="C493" s="67"/>
      <c r="D493" s="55" t="str">
        <f t="shared" si="18"/>
        <v/>
      </c>
      <c r="E493" s="64" t="str">
        <f t="shared" si="19"/>
        <v/>
      </c>
      <c r="F493" s="55" t="str">
        <f>IF(Aloitus_Start!$D$1="","",IF(B493="",IF(Aloitus_Start!$D$1="Suomi","Tieto puuttuu :"&amp;B$8,IF(Aloitus_Start!$D$1="Svenska","Information saknas :"&amp;B$8)),""))</f>
        <v/>
      </c>
      <c r="G493" s="55" t="str">
        <f>IF(Aloitus_Start!$D$1="","",IF(C493="",IF(Aloitus_Start!$D$1="Suomi","Tieto puuttuu :"&amp;C$8,IF(Aloitus_Start!$D$1="Svenska","Information saknas :"&amp;C$8)),""))</f>
        <v/>
      </c>
    </row>
    <row r="494" spans="1:7" ht="15" x14ac:dyDescent="0.2">
      <c r="A494" s="68"/>
      <c r="B494" s="67"/>
      <c r="C494" s="67"/>
      <c r="D494" s="55" t="str">
        <f t="shared" si="18"/>
        <v/>
      </c>
      <c r="E494" s="64" t="str">
        <f t="shared" si="19"/>
        <v/>
      </c>
      <c r="F494" s="55" t="str">
        <f>IF(Aloitus_Start!$D$1="","",IF(B494="",IF(Aloitus_Start!$D$1="Suomi","Tieto puuttuu :"&amp;B$8,IF(Aloitus_Start!$D$1="Svenska","Information saknas :"&amp;B$8)),""))</f>
        <v/>
      </c>
      <c r="G494" s="55" t="str">
        <f>IF(Aloitus_Start!$D$1="","",IF(C494="",IF(Aloitus_Start!$D$1="Suomi","Tieto puuttuu :"&amp;C$8,IF(Aloitus_Start!$D$1="Svenska","Information saknas :"&amp;C$8)),""))</f>
        <v/>
      </c>
    </row>
    <row r="495" spans="1:7" ht="15" x14ac:dyDescent="0.2">
      <c r="A495" s="68"/>
      <c r="B495" s="67"/>
      <c r="C495" s="67"/>
      <c r="D495" s="55" t="str">
        <f t="shared" si="18"/>
        <v/>
      </c>
      <c r="E495" s="64" t="str">
        <f t="shared" si="19"/>
        <v/>
      </c>
      <c r="F495" s="55" t="str">
        <f>IF(Aloitus_Start!$D$1="","",IF(B495="",IF(Aloitus_Start!$D$1="Suomi","Tieto puuttuu :"&amp;B$8,IF(Aloitus_Start!$D$1="Svenska","Information saknas :"&amp;B$8)),""))</f>
        <v/>
      </c>
      <c r="G495" s="55" t="str">
        <f>IF(Aloitus_Start!$D$1="","",IF(C495="",IF(Aloitus_Start!$D$1="Suomi","Tieto puuttuu :"&amp;C$8,IF(Aloitus_Start!$D$1="Svenska","Information saknas :"&amp;C$8)),""))</f>
        <v/>
      </c>
    </row>
    <row r="496" spans="1:7" ht="15" x14ac:dyDescent="0.2">
      <c r="A496" s="68"/>
      <c r="B496" s="67"/>
      <c r="C496" s="67"/>
      <c r="D496" s="55" t="str">
        <f t="shared" si="18"/>
        <v/>
      </c>
      <c r="E496" s="64" t="str">
        <f t="shared" si="19"/>
        <v/>
      </c>
      <c r="F496" s="55" t="str">
        <f>IF(Aloitus_Start!$D$1="","",IF(B496="",IF(Aloitus_Start!$D$1="Suomi","Tieto puuttuu :"&amp;B$8,IF(Aloitus_Start!$D$1="Svenska","Information saknas :"&amp;B$8)),""))</f>
        <v/>
      </c>
      <c r="G496" s="55" t="str">
        <f>IF(Aloitus_Start!$D$1="","",IF(C496="",IF(Aloitus_Start!$D$1="Suomi","Tieto puuttuu :"&amp;C$8,IF(Aloitus_Start!$D$1="Svenska","Information saknas :"&amp;C$8)),""))</f>
        <v/>
      </c>
    </row>
    <row r="497" spans="1:7" ht="15" x14ac:dyDescent="0.2">
      <c r="A497" s="68"/>
      <c r="B497" s="67"/>
      <c r="C497" s="67"/>
      <c r="D497" s="55" t="str">
        <f t="shared" si="18"/>
        <v/>
      </c>
      <c r="E497" s="64" t="str">
        <f t="shared" si="19"/>
        <v/>
      </c>
      <c r="F497" s="55" t="str">
        <f>IF(Aloitus_Start!$D$1="","",IF(B497="",IF(Aloitus_Start!$D$1="Suomi","Tieto puuttuu :"&amp;B$8,IF(Aloitus_Start!$D$1="Svenska","Information saknas :"&amp;B$8)),""))</f>
        <v/>
      </c>
      <c r="G497" s="55" t="str">
        <f>IF(Aloitus_Start!$D$1="","",IF(C497="",IF(Aloitus_Start!$D$1="Suomi","Tieto puuttuu :"&amp;C$8,IF(Aloitus_Start!$D$1="Svenska","Information saknas :"&amp;C$8)),""))</f>
        <v/>
      </c>
    </row>
    <row r="498" spans="1:7" ht="15" x14ac:dyDescent="0.2">
      <c r="A498" s="68"/>
      <c r="B498" s="67"/>
      <c r="C498" s="67"/>
      <c r="D498" s="55" t="str">
        <f t="shared" si="18"/>
        <v/>
      </c>
      <c r="E498" s="64" t="str">
        <f t="shared" si="19"/>
        <v/>
      </c>
      <c r="F498" s="55" t="str">
        <f>IF(Aloitus_Start!$D$1="","",IF(B498="",IF(Aloitus_Start!$D$1="Suomi","Tieto puuttuu :"&amp;B$8,IF(Aloitus_Start!$D$1="Svenska","Information saknas :"&amp;B$8)),""))</f>
        <v/>
      </c>
      <c r="G498" s="55" t="str">
        <f>IF(Aloitus_Start!$D$1="","",IF(C498="",IF(Aloitus_Start!$D$1="Suomi","Tieto puuttuu :"&amp;C$8,IF(Aloitus_Start!$D$1="Svenska","Information saknas :"&amp;C$8)),""))</f>
        <v/>
      </c>
    </row>
    <row r="499" spans="1:7" ht="15" x14ac:dyDescent="0.2">
      <c r="A499" s="68"/>
      <c r="B499" s="67"/>
      <c r="C499" s="67"/>
      <c r="D499" s="55" t="str">
        <f t="shared" si="18"/>
        <v/>
      </c>
      <c r="E499" s="64" t="str">
        <f t="shared" si="19"/>
        <v/>
      </c>
      <c r="F499" s="55" t="str">
        <f>IF(Aloitus_Start!$D$1="","",IF(B499="",IF(Aloitus_Start!$D$1="Suomi","Tieto puuttuu :"&amp;B$8,IF(Aloitus_Start!$D$1="Svenska","Information saknas :"&amp;B$8)),""))</f>
        <v/>
      </c>
      <c r="G499" s="55" t="str">
        <f>IF(Aloitus_Start!$D$1="","",IF(C499="",IF(Aloitus_Start!$D$1="Suomi","Tieto puuttuu :"&amp;C$8,IF(Aloitus_Start!$D$1="Svenska","Information saknas :"&amp;C$8)),""))</f>
        <v/>
      </c>
    </row>
    <row r="500" spans="1:7" ht="15" x14ac:dyDescent="0.2">
      <c r="A500" s="68"/>
      <c r="B500" s="67"/>
      <c r="C500" s="67"/>
      <c r="D500" s="55" t="str">
        <f t="shared" si="18"/>
        <v/>
      </c>
      <c r="E500" s="64" t="str">
        <f t="shared" si="19"/>
        <v/>
      </c>
      <c r="F500" s="55" t="str">
        <f>IF(Aloitus_Start!$D$1="","",IF(B500="",IF(Aloitus_Start!$D$1="Suomi","Tieto puuttuu :"&amp;B$8,IF(Aloitus_Start!$D$1="Svenska","Information saknas :"&amp;B$8)),""))</f>
        <v/>
      </c>
      <c r="G500" s="55" t="str">
        <f>IF(Aloitus_Start!$D$1="","",IF(C500="",IF(Aloitus_Start!$D$1="Suomi","Tieto puuttuu :"&amp;C$8,IF(Aloitus_Start!$D$1="Svenska","Information saknas :"&amp;C$8)),""))</f>
        <v/>
      </c>
    </row>
    <row r="501" spans="1:7" ht="15" x14ac:dyDescent="0.2">
      <c r="A501" s="68"/>
      <c r="B501" s="67"/>
      <c r="C501" s="67"/>
      <c r="D501" s="55" t="str">
        <f t="shared" si="18"/>
        <v/>
      </c>
      <c r="E501" s="64" t="str">
        <f t="shared" si="19"/>
        <v/>
      </c>
      <c r="F501" s="55" t="str">
        <f>IF(Aloitus_Start!$D$1="","",IF(B501="",IF(Aloitus_Start!$D$1="Suomi","Tieto puuttuu :"&amp;B$8,IF(Aloitus_Start!$D$1="Svenska","Information saknas :"&amp;B$8)),""))</f>
        <v/>
      </c>
      <c r="G501" s="55" t="str">
        <f>IF(Aloitus_Start!$D$1="","",IF(C501="",IF(Aloitus_Start!$D$1="Suomi","Tieto puuttuu :"&amp;C$8,IF(Aloitus_Start!$D$1="Svenska","Information saknas :"&amp;C$8)),""))</f>
        <v/>
      </c>
    </row>
    <row r="502" spans="1:7" ht="15" x14ac:dyDescent="0.2">
      <c r="A502" s="68"/>
      <c r="B502" s="67"/>
      <c r="C502" s="67"/>
      <c r="D502" s="55" t="str">
        <f t="shared" si="18"/>
        <v/>
      </c>
      <c r="E502" s="64" t="str">
        <f t="shared" si="19"/>
        <v/>
      </c>
      <c r="F502" s="55" t="str">
        <f>IF(Aloitus_Start!$D$1="","",IF(B502="",IF(Aloitus_Start!$D$1="Suomi","Tieto puuttuu :"&amp;B$8,IF(Aloitus_Start!$D$1="Svenska","Information saknas :"&amp;B$8)),""))</f>
        <v/>
      </c>
      <c r="G502" s="55" t="str">
        <f>IF(Aloitus_Start!$D$1="","",IF(C502="",IF(Aloitus_Start!$D$1="Suomi","Tieto puuttuu :"&amp;C$8,IF(Aloitus_Start!$D$1="Svenska","Information saknas :"&amp;C$8)),""))</f>
        <v/>
      </c>
    </row>
    <row r="503" spans="1:7" ht="15" x14ac:dyDescent="0.2">
      <c r="A503" s="68"/>
      <c r="B503" s="67"/>
      <c r="C503" s="67"/>
      <c r="D503" s="55" t="str">
        <f t="shared" si="18"/>
        <v/>
      </c>
      <c r="E503" s="64" t="str">
        <f t="shared" si="19"/>
        <v/>
      </c>
      <c r="F503" s="55" t="str">
        <f>IF(Aloitus_Start!$D$1="","",IF(B503="",IF(Aloitus_Start!$D$1="Suomi","Tieto puuttuu :"&amp;B$8,IF(Aloitus_Start!$D$1="Svenska","Information saknas :"&amp;B$8)),""))</f>
        <v/>
      </c>
      <c r="G503" s="55" t="str">
        <f>IF(Aloitus_Start!$D$1="","",IF(C503="",IF(Aloitus_Start!$D$1="Suomi","Tieto puuttuu :"&amp;C$8,IF(Aloitus_Start!$D$1="Svenska","Information saknas :"&amp;C$8)),""))</f>
        <v/>
      </c>
    </row>
    <row r="504" spans="1:7" ht="15" x14ac:dyDescent="0.2">
      <c r="A504" s="68"/>
      <c r="B504" s="67"/>
      <c r="C504" s="67"/>
      <c r="D504" s="55" t="str">
        <f t="shared" si="18"/>
        <v/>
      </c>
      <c r="E504" s="64" t="str">
        <f t="shared" si="19"/>
        <v/>
      </c>
      <c r="F504" s="55" t="str">
        <f>IF(Aloitus_Start!$D$1="","",IF(B504="",IF(Aloitus_Start!$D$1="Suomi","Tieto puuttuu :"&amp;B$8,IF(Aloitus_Start!$D$1="Svenska","Information saknas :"&amp;B$8)),""))</f>
        <v/>
      </c>
      <c r="G504" s="55" t="str">
        <f>IF(Aloitus_Start!$D$1="","",IF(C504="",IF(Aloitus_Start!$D$1="Suomi","Tieto puuttuu :"&amp;C$8,IF(Aloitus_Start!$D$1="Svenska","Information saknas :"&amp;C$8)),""))</f>
        <v/>
      </c>
    </row>
    <row r="505" spans="1:7" ht="15" x14ac:dyDescent="0.2">
      <c r="A505" s="68"/>
      <c r="B505" s="67"/>
      <c r="C505" s="67"/>
      <c r="D505" s="55" t="str">
        <f t="shared" si="18"/>
        <v/>
      </c>
      <c r="E505" s="64" t="str">
        <f t="shared" si="19"/>
        <v/>
      </c>
      <c r="F505" s="55" t="str">
        <f>IF(Aloitus_Start!$D$1="","",IF(B505="",IF(Aloitus_Start!$D$1="Suomi","Tieto puuttuu :"&amp;B$8,IF(Aloitus_Start!$D$1="Svenska","Information saknas :"&amp;B$8)),""))</f>
        <v/>
      </c>
      <c r="G505" s="55" t="str">
        <f>IF(Aloitus_Start!$D$1="","",IF(C505="",IF(Aloitus_Start!$D$1="Suomi","Tieto puuttuu :"&amp;C$8,IF(Aloitus_Start!$D$1="Svenska","Information saknas :"&amp;C$8)),""))</f>
        <v/>
      </c>
    </row>
    <row r="506" spans="1:7" ht="15" x14ac:dyDescent="0.2">
      <c r="A506" s="68"/>
      <c r="B506" s="67"/>
      <c r="C506" s="67"/>
      <c r="D506" s="55" t="str">
        <f t="shared" si="18"/>
        <v/>
      </c>
      <c r="E506" s="64" t="str">
        <f t="shared" si="19"/>
        <v/>
      </c>
      <c r="F506" s="55" t="str">
        <f>IF(Aloitus_Start!$D$1="","",IF(B506="",IF(Aloitus_Start!$D$1="Suomi","Tieto puuttuu :"&amp;B$8,IF(Aloitus_Start!$D$1="Svenska","Information saknas :"&amp;B$8)),""))</f>
        <v/>
      </c>
      <c r="G506" s="55" t="str">
        <f>IF(Aloitus_Start!$D$1="","",IF(C506="",IF(Aloitus_Start!$D$1="Suomi","Tieto puuttuu :"&amp;C$8,IF(Aloitus_Start!$D$1="Svenska","Information saknas :"&amp;C$8)),""))</f>
        <v/>
      </c>
    </row>
    <row r="507" spans="1:7" ht="15" x14ac:dyDescent="0.2">
      <c r="A507" s="68"/>
      <c r="B507" s="67"/>
      <c r="C507" s="67"/>
      <c r="D507" s="55" t="str">
        <f t="shared" si="18"/>
        <v/>
      </c>
      <c r="E507" s="64" t="str">
        <f t="shared" si="19"/>
        <v/>
      </c>
      <c r="F507" s="55" t="str">
        <f>IF(Aloitus_Start!$D$1="","",IF(B507="",IF(Aloitus_Start!$D$1="Suomi","Tieto puuttuu :"&amp;B$8,IF(Aloitus_Start!$D$1="Svenska","Information saknas :"&amp;B$8)),""))</f>
        <v/>
      </c>
      <c r="G507" s="55" t="str">
        <f>IF(Aloitus_Start!$D$1="","",IF(C507="",IF(Aloitus_Start!$D$1="Suomi","Tieto puuttuu :"&amp;C$8,IF(Aloitus_Start!$D$1="Svenska","Information saknas :"&amp;C$8)),""))</f>
        <v/>
      </c>
    </row>
    <row r="508" spans="1:7" ht="15" x14ac:dyDescent="0.2">
      <c r="A508" s="68"/>
      <c r="B508" s="67"/>
      <c r="C508" s="67"/>
      <c r="D508" s="55" t="str">
        <f t="shared" si="18"/>
        <v/>
      </c>
      <c r="E508" s="64" t="str">
        <f t="shared" si="19"/>
        <v/>
      </c>
      <c r="F508" s="55" t="str">
        <f>IF(Aloitus_Start!$D$1="","",IF(B508="",IF(Aloitus_Start!$D$1="Suomi","Tieto puuttuu :"&amp;B$8,IF(Aloitus_Start!$D$1="Svenska","Information saknas :"&amp;B$8)),""))</f>
        <v/>
      </c>
      <c r="G508" s="55" t="str">
        <f>IF(Aloitus_Start!$D$1="","",IF(C508="",IF(Aloitus_Start!$D$1="Suomi","Tieto puuttuu :"&amp;C$8,IF(Aloitus_Start!$D$1="Svenska","Information saknas :"&amp;C$8)),""))</f>
        <v/>
      </c>
    </row>
    <row r="509" spans="1:7" ht="15" x14ac:dyDescent="0.2">
      <c r="A509" s="68"/>
      <c r="B509" s="67"/>
      <c r="C509" s="67"/>
      <c r="D509" s="55" t="str">
        <f t="shared" si="18"/>
        <v/>
      </c>
      <c r="E509" s="64" t="str">
        <f t="shared" si="19"/>
        <v/>
      </c>
      <c r="F509" s="55" t="str">
        <f>IF(Aloitus_Start!$D$1="","",IF(B509="",IF(Aloitus_Start!$D$1="Suomi","Tieto puuttuu :"&amp;B$8,IF(Aloitus_Start!$D$1="Svenska","Information saknas :"&amp;B$8)),""))</f>
        <v/>
      </c>
      <c r="G509" s="55" t="str">
        <f>IF(Aloitus_Start!$D$1="","",IF(C509="",IF(Aloitus_Start!$D$1="Suomi","Tieto puuttuu :"&amp;C$8,IF(Aloitus_Start!$D$1="Svenska","Information saknas :"&amp;C$8)),""))</f>
        <v/>
      </c>
    </row>
    <row r="510" spans="1:7" ht="15" x14ac:dyDescent="0.2">
      <c r="A510" s="68"/>
      <c r="B510" s="67"/>
      <c r="C510" s="67"/>
      <c r="D510" s="55" t="str">
        <f t="shared" si="18"/>
        <v/>
      </c>
      <c r="E510" s="64" t="str">
        <f t="shared" si="19"/>
        <v/>
      </c>
      <c r="F510" s="55" t="str">
        <f>IF(Aloitus_Start!$D$1="","",IF(B510="",IF(Aloitus_Start!$D$1="Suomi","Tieto puuttuu :"&amp;B$8,IF(Aloitus_Start!$D$1="Svenska","Information saknas :"&amp;B$8)),""))</f>
        <v/>
      </c>
      <c r="G510" s="55" t="str">
        <f>IF(Aloitus_Start!$D$1="","",IF(C510="",IF(Aloitus_Start!$D$1="Suomi","Tieto puuttuu :"&amp;C$8,IF(Aloitus_Start!$D$1="Svenska","Information saknas :"&amp;C$8)),""))</f>
        <v/>
      </c>
    </row>
    <row r="511" spans="1:7" ht="15" x14ac:dyDescent="0.2">
      <c r="A511" s="68"/>
      <c r="B511" s="67"/>
      <c r="C511" s="67"/>
      <c r="D511" s="55" t="str">
        <f t="shared" si="18"/>
        <v/>
      </c>
      <c r="E511" s="64" t="str">
        <f t="shared" si="19"/>
        <v/>
      </c>
      <c r="F511" s="55" t="str">
        <f>IF(Aloitus_Start!$D$1="","",IF(B511="",IF(Aloitus_Start!$D$1="Suomi","Tieto puuttuu :"&amp;B$8,IF(Aloitus_Start!$D$1="Svenska","Information saknas :"&amp;B$8)),""))</f>
        <v/>
      </c>
      <c r="G511" s="55" t="str">
        <f>IF(Aloitus_Start!$D$1="","",IF(C511="",IF(Aloitus_Start!$D$1="Suomi","Tieto puuttuu :"&amp;C$8,IF(Aloitus_Start!$D$1="Svenska","Information saknas :"&amp;C$8)),""))</f>
        <v/>
      </c>
    </row>
    <row r="512" spans="1:7" ht="15" x14ac:dyDescent="0.2">
      <c r="A512" s="68"/>
      <c r="B512" s="67"/>
      <c r="C512" s="67"/>
      <c r="D512" s="55" t="str">
        <f t="shared" si="18"/>
        <v/>
      </c>
      <c r="E512" s="64" t="str">
        <f t="shared" si="19"/>
        <v/>
      </c>
      <c r="F512" s="55" t="str">
        <f>IF(Aloitus_Start!$D$1="","",IF(B512="",IF(Aloitus_Start!$D$1="Suomi","Tieto puuttuu :"&amp;B$8,IF(Aloitus_Start!$D$1="Svenska","Information saknas :"&amp;B$8)),""))</f>
        <v/>
      </c>
      <c r="G512" s="55" t="str">
        <f>IF(Aloitus_Start!$D$1="","",IF(C512="",IF(Aloitus_Start!$D$1="Suomi","Tieto puuttuu :"&amp;C$8,IF(Aloitus_Start!$D$1="Svenska","Information saknas :"&amp;C$8)),""))</f>
        <v/>
      </c>
    </row>
    <row r="513" spans="1:7" ht="15" x14ac:dyDescent="0.2">
      <c r="A513" s="68"/>
      <c r="B513" s="67"/>
      <c r="C513" s="67"/>
      <c r="D513" s="55" t="str">
        <f t="shared" si="18"/>
        <v/>
      </c>
      <c r="E513" s="64" t="str">
        <f t="shared" si="19"/>
        <v/>
      </c>
      <c r="F513" s="55" t="str">
        <f>IF(Aloitus_Start!$D$1="","",IF(B513="",IF(Aloitus_Start!$D$1="Suomi","Tieto puuttuu :"&amp;B$8,IF(Aloitus_Start!$D$1="Svenska","Information saknas :"&amp;B$8)),""))</f>
        <v/>
      </c>
      <c r="G513" s="55" t="str">
        <f>IF(Aloitus_Start!$D$1="","",IF(C513="",IF(Aloitus_Start!$D$1="Suomi","Tieto puuttuu :"&amp;C$8,IF(Aloitus_Start!$D$1="Svenska","Information saknas :"&amp;C$8)),""))</f>
        <v/>
      </c>
    </row>
    <row r="514" spans="1:7" ht="15" x14ac:dyDescent="0.2">
      <c r="A514" s="68"/>
      <c r="B514" s="67"/>
      <c r="C514" s="67"/>
      <c r="D514" s="55" t="str">
        <f t="shared" si="18"/>
        <v/>
      </c>
      <c r="E514" s="64" t="str">
        <f t="shared" si="19"/>
        <v/>
      </c>
      <c r="F514" s="55" t="str">
        <f>IF(Aloitus_Start!$D$1="","",IF(B514="",IF(Aloitus_Start!$D$1="Suomi","Tieto puuttuu :"&amp;B$8,IF(Aloitus_Start!$D$1="Svenska","Information saknas :"&amp;B$8)),""))</f>
        <v/>
      </c>
      <c r="G514" s="55" t="str">
        <f>IF(Aloitus_Start!$D$1="","",IF(C514="",IF(Aloitus_Start!$D$1="Suomi","Tieto puuttuu :"&amp;C$8,IF(Aloitus_Start!$D$1="Svenska","Information saknas :"&amp;C$8)),""))</f>
        <v/>
      </c>
    </row>
    <row r="515" spans="1:7" ht="15" x14ac:dyDescent="0.2">
      <c r="A515" s="68"/>
      <c r="B515" s="67"/>
      <c r="C515" s="67"/>
      <c r="D515" s="55" t="str">
        <f t="shared" si="18"/>
        <v/>
      </c>
      <c r="E515" s="64" t="str">
        <f t="shared" si="19"/>
        <v/>
      </c>
      <c r="F515" s="55" t="str">
        <f>IF(Aloitus_Start!$D$1="","",IF(B515="",IF(Aloitus_Start!$D$1="Suomi","Tieto puuttuu :"&amp;B$8,IF(Aloitus_Start!$D$1="Svenska","Information saknas :"&amp;B$8)),""))</f>
        <v/>
      </c>
      <c r="G515" s="55" t="str">
        <f>IF(Aloitus_Start!$D$1="","",IF(C515="",IF(Aloitus_Start!$D$1="Suomi","Tieto puuttuu :"&amp;C$8,IF(Aloitus_Start!$D$1="Svenska","Information saknas :"&amp;C$8)),""))</f>
        <v/>
      </c>
    </row>
    <row r="516" spans="1:7" ht="15" x14ac:dyDescent="0.2">
      <c r="A516" s="68"/>
      <c r="B516" s="67"/>
      <c r="C516" s="67"/>
      <c r="D516" s="55" t="str">
        <f t="shared" si="18"/>
        <v/>
      </c>
      <c r="E516" s="64" t="str">
        <f t="shared" si="19"/>
        <v/>
      </c>
      <c r="F516" s="55" t="str">
        <f>IF(Aloitus_Start!$D$1="","",IF(B516="",IF(Aloitus_Start!$D$1="Suomi","Tieto puuttuu :"&amp;B$8,IF(Aloitus_Start!$D$1="Svenska","Information saknas :"&amp;B$8)),""))</f>
        <v/>
      </c>
      <c r="G516" s="55" t="str">
        <f>IF(Aloitus_Start!$D$1="","",IF(C516="",IF(Aloitus_Start!$D$1="Suomi","Tieto puuttuu :"&amp;C$8,IF(Aloitus_Start!$D$1="Svenska","Information saknas :"&amp;C$8)),""))</f>
        <v/>
      </c>
    </row>
    <row r="517" spans="1:7" ht="15" x14ac:dyDescent="0.2">
      <c r="A517" s="68"/>
      <c r="B517" s="67"/>
      <c r="C517" s="67"/>
      <c r="D517" s="55" t="str">
        <f t="shared" si="18"/>
        <v/>
      </c>
      <c r="E517" s="64" t="str">
        <f t="shared" si="19"/>
        <v/>
      </c>
      <c r="F517" s="55" t="str">
        <f>IF(Aloitus_Start!$D$1="","",IF(B517="",IF(Aloitus_Start!$D$1="Suomi","Tieto puuttuu :"&amp;B$8,IF(Aloitus_Start!$D$1="Svenska","Information saknas :"&amp;B$8)),""))</f>
        <v/>
      </c>
      <c r="G517" s="55" t="str">
        <f>IF(Aloitus_Start!$D$1="","",IF(C517="",IF(Aloitus_Start!$D$1="Suomi","Tieto puuttuu :"&amp;C$8,IF(Aloitus_Start!$D$1="Svenska","Information saknas :"&amp;C$8)),""))</f>
        <v/>
      </c>
    </row>
    <row r="518" spans="1:7" ht="15" x14ac:dyDescent="0.2">
      <c r="A518" s="68"/>
      <c r="B518" s="67"/>
      <c r="C518" s="67"/>
      <c r="D518" s="55" t="str">
        <f t="shared" si="18"/>
        <v/>
      </c>
      <c r="E518" s="64" t="str">
        <f t="shared" si="19"/>
        <v/>
      </c>
      <c r="F518" s="55" t="str">
        <f>IF(Aloitus_Start!$D$1="","",IF(B518="",IF(Aloitus_Start!$D$1="Suomi","Tieto puuttuu :"&amp;B$8,IF(Aloitus_Start!$D$1="Svenska","Information saknas :"&amp;B$8)),""))</f>
        <v/>
      </c>
      <c r="G518" s="55" t="str">
        <f>IF(Aloitus_Start!$D$1="","",IF(C518="",IF(Aloitus_Start!$D$1="Suomi","Tieto puuttuu :"&amp;C$8,IF(Aloitus_Start!$D$1="Svenska","Information saknas :"&amp;C$8)),""))</f>
        <v/>
      </c>
    </row>
    <row r="519" spans="1:7" ht="15" x14ac:dyDescent="0.2">
      <c r="A519" s="68"/>
      <c r="B519" s="67"/>
      <c r="C519" s="67"/>
      <c r="D519" s="55" t="str">
        <f t="shared" si="18"/>
        <v/>
      </c>
      <c r="E519" s="64" t="str">
        <f t="shared" si="19"/>
        <v/>
      </c>
      <c r="F519" s="55" t="str">
        <f>IF(Aloitus_Start!$D$1="","",IF(B519="",IF(Aloitus_Start!$D$1="Suomi","Tieto puuttuu :"&amp;B$8,IF(Aloitus_Start!$D$1="Svenska","Information saknas :"&amp;B$8)),""))</f>
        <v/>
      </c>
      <c r="G519" s="55" t="str">
        <f>IF(Aloitus_Start!$D$1="","",IF(C519="",IF(Aloitus_Start!$D$1="Suomi","Tieto puuttuu :"&amp;C$8,IF(Aloitus_Start!$D$1="Svenska","Information saknas :"&amp;C$8)),""))</f>
        <v/>
      </c>
    </row>
    <row r="520" spans="1:7" ht="15" x14ac:dyDescent="0.2">
      <c r="A520" s="68"/>
      <c r="B520" s="67"/>
      <c r="C520" s="67"/>
      <c r="D520" s="55" t="str">
        <f t="shared" si="18"/>
        <v/>
      </c>
      <c r="E520" s="64" t="str">
        <f t="shared" si="19"/>
        <v/>
      </c>
      <c r="F520" s="55" t="str">
        <f>IF(Aloitus_Start!$D$1="","",IF(B520="",IF(Aloitus_Start!$D$1="Suomi","Tieto puuttuu :"&amp;B$8,IF(Aloitus_Start!$D$1="Svenska","Information saknas :"&amp;B$8)),""))</f>
        <v/>
      </c>
      <c r="G520" s="55" t="str">
        <f>IF(Aloitus_Start!$D$1="","",IF(C520="",IF(Aloitus_Start!$D$1="Suomi","Tieto puuttuu :"&amp;C$8,IF(Aloitus_Start!$D$1="Svenska","Information saknas :"&amp;C$8)),""))</f>
        <v/>
      </c>
    </row>
    <row r="521" spans="1:7" ht="15" x14ac:dyDescent="0.2">
      <c r="A521" s="68"/>
      <c r="B521" s="67"/>
      <c r="C521" s="67"/>
      <c r="D521" s="55" t="str">
        <f t="shared" si="18"/>
        <v/>
      </c>
      <c r="E521" s="64" t="str">
        <f t="shared" si="19"/>
        <v/>
      </c>
      <c r="F521" s="55" t="str">
        <f>IF(Aloitus_Start!$D$1="","",IF(B521="",IF(Aloitus_Start!$D$1="Suomi","Tieto puuttuu :"&amp;B$8,IF(Aloitus_Start!$D$1="Svenska","Information saknas :"&amp;B$8)),""))</f>
        <v/>
      </c>
      <c r="G521" s="55" t="str">
        <f>IF(Aloitus_Start!$D$1="","",IF(C521="",IF(Aloitus_Start!$D$1="Suomi","Tieto puuttuu :"&amp;C$8,IF(Aloitus_Start!$D$1="Svenska","Information saknas :"&amp;C$8)),""))</f>
        <v/>
      </c>
    </row>
    <row r="522" spans="1:7" ht="15" x14ac:dyDescent="0.2">
      <c r="A522" s="68"/>
      <c r="B522" s="67"/>
      <c r="C522" s="67"/>
      <c r="D522" s="55" t="str">
        <f t="shared" si="18"/>
        <v/>
      </c>
      <c r="E522" s="64" t="str">
        <f t="shared" si="19"/>
        <v/>
      </c>
      <c r="F522" s="55" t="str">
        <f>IF(Aloitus_Start!$D$1="","",IF(B522="",IF(Aloitus_Start!$D$1="Suomi","Tieto puuttuu :"&amp;B$8,IF(Aloitus_Start!$D$1="Svenska","Information saknas :"&amp;B$8)),""))</f>
        <v/>
      </c>
      <c r="G522" s="55" t="str">
        <f>IF(Aloitus_Start!$D$1="","",IF(C522="",IF(Aloitus_Start!$D$1="Suomi","Tieto puuttuu :"&amp;C$8,IF(Aloitus_Start!$D$1="Svenska","Information saknas :"&amp;C$8)),""))</f>
        <v/>
      </c>
    </row>
    <row r="523" spans="1:7" ht="15" x14ac:dyDescent="0.2">
      <c r="A523" s="68"/>
      <c r="B523" s="67"/>
      <c r="C523" s="67"/>
      <c r="D523" s="55" t="str">
        <f t="shared" si="18"/>
        <v/>
      </c>
      <c r="E523" s="64" t="str">
        <f t="shared" si="19"/>
        <v/>
      </c>
      <c r="F523" s="55" t="str">
        <f>IF(Aloitus_Start!$D$1="","",IF(B523="",IF(Aloitus_Start!$D$1="Suomi","Tieto puuttuu :"&amp;B$8,IF(Aloitus_Start!$D$1="Svenska","Information saknas :"&amp;B$8)),""))</f>
        <v/>
      </c>
      <c r="G523" s="55" t="str">
        <f>IF(Aloitus_Start!$D$1="","",IF(C523="",IF(Aloitus_Start!$D$1="Suomi","Tieto puuttuu :"&amp;C$8,IF(Aloitus_Start!$D$1="Svenska","Information saknas :"&amp;C$8)),""))</f>
        <v/>
      </c>
    </row>
    <row r="524" spans="1:7" ht="15" x14ac:dyDescent="0.2">
      <c r="A524" s="68"/>
      <c r="B524" s="67"/>
      <c r="C524" s="67"/>
      <c r="D524" s="55" t="str">
        <f t="shared" si="18"/>
        <v/>
      </c>
      <c r="E524" s="64" t="str">
        <f t="shared" si="19"/>
        <v/>
      </c>
      <c r="F524" s="55" t="str">
        <f>IF(Aloitus_Start!$D$1="","",IF(B524="",IF(Aloitus_Start!$D$1="Suomi","Tieto puuttuu :"&amp;B$8,IF(Aloitus_Start!$D$1="Svenska","Information saknas :"&amp;B$8)),""))</f>
        <v/>
      </c>
      <c r="G524" s="55" t="str">
        <f>IF(Aloitus_Start!$D$1="","",IF(C524="",IF(Aloitus_Start!$D$1="Suomi","Tieto puuttuu :"&amp;C$8,IF(Aloitus_Start!$D$1="Svenska","Information saknas :"&amp;C$8)),""))</f>
        <v/>
      </c>
    </row>
    <row r="525" spans="1:7" ht="15" x14ac:dyDescent="0.2">
      <c r="A525" s="68"/>
      <c r="B525" s="67"/>
      <c r="C525" s="67"/>
      <c r="D525" s="55" t="str">
        <f t="shared" si="18"/>
        <v/>
      </c>
      <c r="E525" s="64" t="str">
        <f t="shared" si="19"/>
        <v/>
      </c>
      <c r="F525" s="55" t="str">
        <f>IF(Aloitus_Start!$D$1="","",IF(B525="",IF(Aloitus_Start!$D$1="Suomi","Tieto puuttuu :"&amp;B$8,IF(Aloitus_Start!$D$1="Svenska","Information saknas :"&amp;B$8)),""))</f>
        <v/>
      </c>
      <c r="G525" s="55" t="str">
        <f>IF(Aloitus_Start!$D$1="","",IF(C525="",IF(Aloitus_Start!$D$1="Suomi","Tieto puuttuu :"&amp;C$8,IF(Aloitus_Start!$D$1="Svenska","Information saknas :"&amp;C$8)),""))</f>
        <v/>
      </c>
    </row>
    <row r="526" spans="1:7" ht="15" x14ac:dyDescent="0.2">
      <c r="A526" s="68"/>
      <c r="B526" s="67"/>
      <c r="C526" s="67"/>
      <c r="D526" s="55" t="str">
        <f t="shared" si="18"/>
        <v/>
      </c>
      <c r="E526" s="64" t="str">
        <f t="shared" si="19"/>
        <v/>
      </c>
      <c r="F526" s="55" t="str">
        <f>IF(Aloitus_Start!$D$1="","",IF(B526="",IF(Aloitus_Start!$D$1="Suomi","Tieto puuttuu :"&amp;B$8,IF(Aloitus_Start!$D$1="Svenska","Information saknas :"&amp;B$8)),""))</f>
        <v/>
      </c>
      <c r="G526" s="55" t="str">
        <f>IF(Aloitus_Start!$D$1="","",IF(C526="",IF(Aloitus_Start!$D$1="Suomi","Tieto puuttuu :"&amp;C$8,IF(Aloitus_Start!$D$1="Svenska","Information saknas :"&amp;C$8)),""))</f>
        <v/>
      </c>
    </row>
    <row r="527" spans="1:7" ht="15" x14ac:dyDescent="0.2">
      <c r="A527" s="68"/>
      <c r="B527" s="67"/>
      <c r="C527" s="67"/>
      <c r="D527" s="55" t="str">
        <f t="shared" si="18"/>
        <v/>
      </c>
      <c r="E527" s="64" t="str">
        <f t="shared" si="19"/>
        <v/>
      </c>
      <c r="F527" s="55" t="str">
        <f>IF(Aloitus_Start!$D$1="","",IF(B527="",IF(Aloitus_Start!$D$1="Suomi","Tieto puuttuu :"&amp;B$8,IF(Aloitus_Start!$D$1="Svenska","Information saknas :"&amp;B$8)),""))</f>
        <v/>
      </c>
      <c r="G527" s="55" t="str">
        <f>IF(Aloitus_Start!$D$1="","",IF(C527="",IF(Aloitus_Start!$D$1="Suomi","Tieto puuttuu :"&amp;C$8,IF(Aloitus_Start!$D$1="Svenska","Information saknas :"&amp;C$8)),""))</f>
        <v/>
      </c>
    </row>
    <row r="528" spans="1:7" ht="15" x14ac:dyDescent="0.2">
      <c r="A528" s="68"/>
      <c r="B528" s="67"/>
      <c r="C528" s="67"/>
      <c r="D528" s="55" t="str">
        <f t="shared" si="18"/>
        <v/>
      </c>
      <c r="E528" s="64" t="str">
        <f t="shared" si="19"/>
        <v/>
      </c>
      <c r="F528" s="55" t="str">
        <f>IF(Aloitus_Start!$D$1="","",IF(B528="",IF(Aloitus_Start!$D$1="Suomi","Tieto puuttuu :"&amp;B$8,IF(Aloitus_Start!$D$1="Svenska","Information saknas :"&amp;B$8)),""))</f>
        <v/>
      </c>
      <c r="G528" s="55" t="str">
        <f>IF(Aloitus_Start!$D$1="","",IF(C528="",IF(Aloitus_Start!$D$1="Suomi","Tieto puuttuu :"&amp;C$8,IF(Aloitus_Start!$D$1="Svenska","Information saknas :"&amp;C$8)),""))</f>
        <v/>
      </c>
    </row>
    <row r="529" spans="1:7" ht="15" x14ac:dyDescent="0.2">
      <c r="A529" s="68"/>
      <c r="B529" s="67"/>
      <c r="C529" s="67"/>
      <c r="D529" s="55" t="str">
        <f t="shared" si="18"/>
        <v/>
      </c>
      <c r="E529" s="64" t="str">
        <f t="shared" si="19"/>
        <v/>
      </c>
      <c r="F529" s="55" t="str">
        <f>IF(Aloitus_Start!$D$1="","",IF(B529="",IF(Aloitus_Start!$D$1="Suomi","Tieto puuttuu :"&amp;B$8,IF(Aloitus_Start!$D$1="Svenska","Information saknas :"&amp;B$8)),""))</f>
        <v/>
      </c>
      <c r="G529" s="55" t="str">
        <f>IF(Aloitus_Start!$D$1="","",IF(C529="",IF(Aloitus_Start!$D$1="Suomi","Tieto puuttuu :"&amp;C$8,IF(Aloitus_Start!$D$1="Svenska","Information saknas :"&amp;C$8)),""))</f>
        <v/>
      </c>
    </row>
    <row r="530" spans="1:7" ht="15" x14ac:dyDescent="0.2">
      <c r="A530" s="68"/>
      <c r="B530" s="67"/>
      <c r="C530" s="67"/>
      <c r="D530" s="55" t="str">
        <f t="shared" si="18"/>
        <v/>
      </c>
      <c r="E530" s="64" t="str">
        <f t="shared" si="19"/>
        <v/>
      </c>
      <c r="F530" s="55" t="str">
        <f>IF(Aloitus_Start!$D$1="","",IF(B530="",IF(Aloitus_Start!$D$1="Suomi","Tieto puuttuu :"&amp;B$8,IF(Aloitus_Start!$D$1="Svenska","Information saknas :"&amp;B$8)),""))</f>
        <v/>
      </c>
      <c r="G530" s="55" t="str">
        <f>IF(Aloitus_Start!$D$1="","",IF(C530="",IF(Aloitus_Start!$D$1="Suomi","Tieto puuttuu :"&amp;C$8,IF(Aloitus_Start!$D$1="Svenska","Information saknas :"&amp;C$8)),""))</f>
        <v/>
      </c>
    </row>
    <row r="531" spans="1:7" ht="15" x14ac:dyDescent="0.2">
      <c r="A531" s="68"/>
      <c r="B531" s="67"/>
      <c r="C531" s="67"/>
      <c r="D531" s="55" t="str">
        <f t="shared" si="18"/>
        <v/>
      </c>
      <c r="E531" s="64" t="str">
        <f t="shared" si="19"/>
        <v/>
      </c>
      <c r="F531" s="55" t="str">
        <f>IF(Aloitus_Start!$D$1="","",IF(B531="",IF(Aloitus_Start!$D$1="Suomi","Tieto puuttuu :"&amp;B$8,IF(Aloitus_Start!$D$1="Svenska","Information saknas :"&amp;B$8)),""))</f>
        <v/>
      </c>
      <c r="G531" s="55" t="str">
        <f>IF(Aloitus_Start!$D$1="","",IF(C531="",IF(Aloitus_Start!$D$1="Suomi","Tieto puuttuu :"&amp;C$8,IF(Aloitus_Start!$D$1="Svenska","Information saknas :"&amp;C$8)),""))</f>
        <v/>
      </c>
    </row>
    <row r="532" spans="1:7" ht="15" x14ac:dyDescent="0.2">
      <c r="A532" s="68"/>
      <c r="B532" s="67"/>
      <c r="C532" s="67"/>
      <c r="D532" s="55" t="str">
        <f t="shared" si="18"/>
        <v/>
      </c>
      <c r="E532" s="64" t="str">
        <f t="shared" si="19"/>
        <v/>
      </c>
      <c r="F532" s="55" t="str">
        <f>IF(Aloitus_Start!$D$1="","",IF(B532="",IF(Aloitus_Start!$D$1="Suomi","Tieto puuttuu :"&amp;B$8,IF(Aloitus_Start!$D$1="Svenska","Information saknas :"&amp;B$8)),""))</f>
        <v/>
      </c>
      <c r="G532" s="55" t="str">
        <f>IF(Aloitus_Start!$D$1="","",IF(C532="",IF(Aloitus_Start!$D$1="Suomi","Tieto puuttuu :"&amp;C$8,IF(Aloitus_Start!$D$1="Svenska","Information saknas :"&amp;C$8)),""))</f>
        <v/>
      </c>
    </row>
    <row r="533" spans="1:7" ht="15" x14ac:dyDescent="0.2">
      <c r="A533" s="68"/>
      <c r="B533" s="67"/>
      <c r="C533" s="67"/>
      <c r="D533" s="55" t="str">
        <f t="shared" si="18"/>
        <v/>
      </c>
      <c r="E533" s="64" t="str">
        <f t="shared" si="19"/>
        <v/>
      </c>
      <c r="F533" s="55" t="str">
        <f>IF(Aloitus_Start!$D$1="","",IF(B533="",IF(Aloitus_Start!$D$1="Suomi","Tieto puuttuu :"&amp;B$8,IF(Aloitus_Start!$D$1="Svenska","Information saknas :"&amp;B$8)),""))</f>
        <v/>
      </c>
      <c r="G533" s="55" t="str">
        <f>IF(Aloitus_Start!$D$1="","",IF(C533="",IF(Aloitus_Start!$D$1="Suomi","Tieto puuttuu :"&amp;C$8,IF(Aloitus_Start!$D$1="Svenska","Information saknas :"&amp;C$8)),""))</f>
        <v/>
      </c>
    </row>
    <row r="534" spans="1:7" ht="15" x14ac:dyDescent="0.2">
      <c r="A534" s="68"/>
      <c r="B534" s="67"/>
      <c r="C534" s="67"/>
      <c r="D534" s="55" t="str">
        <f t="shared" si="18"/>
        <v/>
      </c>
      <c r="E534" s="64" t="str">
        <f t="shared" si="19"/>
        <v/>
      </c>
      <c r="F534" s="55" t="str">
        <f>IF(Aloitus_Start!$D$1="","",IF(B534="",IF(Aloitus_Start!$D$1="Suomi","Tieto puuttuu :"&amp;B$8,IF(Aloitus_Start!$D$1="Svenska","Information saknas :"&amp;B$8)),""))</f>
        <v/>
      </c>
      <c r="G534" s="55" t="str">
        <f>IF(Aloitus_Start!$D$1="","",IF(C534="",IF(Aloitus_Start!$D$1="Suomi","Tieto puuttuu :"&amp;C$8,IF(Aloitus_Start!$D$1="Svenska","Information saknas :"&amp;C$8)),""))</f>
        <v/>
      </c>
    </row>
    <row r="535" spans="1:7" ht="15" x14ac:dyDescent="0.2">
      <c r="A535" s="68"/>
      <c r="B535" s="67"/>
      <c r="C535" s="67"/>
      <c r="D535" s="55" t="str">
        <f t="shared" si="18"/>
        <v/>
      </c>
      <c r="E535" s="64" t="str">
        <f t="shared" si="19"/>
        <v/>
      </c>
      <c r="F535" s="55" t="str">
        <f>IF(Aloitus_Start!$D$1="","",IF(B535="",IF(Aloitus_Start!$D$1="Suomi","Tieto puuttuu :"&amp;B$8,IF(Aloitus_Start!$D$1="Svenska","Information saknas :"&amp;B$8)),""))</f>
        <v/>
      </c>
      <c r="G535" s="55" t="str">
        <f>IF(Aloitus_Start!$D$1="","",IF(C535="",IF(Aloitus_Start!$D$1="Suomi","Tieto puuttuu :"&amp;C$8,IF(Aloitus_Start!$D$1="Svenska","Information saknas :"&amp;C$8)),""))</f>
        <v/>
      </c>
    </row>
    <row r="536" spans="1:7" ht="15" x14ac:dyDescent="0.2">
      <c r="A536" s="68"/>
      <c r="B536" s="67"/>
      <c r="C536" s="67"/>
      <c r="D536" s="55" t="str">
        <f t="shared" si="18"/>
        <v/>
      </c>
      <c r="E536" s="64" t="str">
        <f t="shared" si="19"/>
        <v/>
      </c>
      <c r="F536" s="55" t="str">
        <f>IF(Aloitus_Start!$D$1="","",IF(B536="",IF(Aloitus_Start!$D$1="Suomi","Tieto puuttuu :"&amp;B$8,IF(Aloitus_Start!$D$1="Svenska","Information saknas :"&amp;B$8)),""))</f>
        <v/>
      </c>
      <c r="G536" s="55" t="str">
        <f>IF(Aloitus_Start!$D$1="","",IF(C536="",IF(Aloitus_Start!$D$1="Suomi","Tieto puuttuu :"&amp;C$8,IF(Aloitus_Start!$D$1="Svenska","Information saknas :"&amp;C$8)),""))</f>
        <v/>
      </c>
    </row>
    <row r="537" spans="1:7" ht="15" x14ac:dyDescent="0.2">
      <c r="A537" s="68"/>
      <c r="B537" s="67"/>
      <c r="C537" s="67"/>
      <c r="D537" s="55" t="str">
        <f t="shared" ref="D537:D600" si="20">IF(B537="","",C537-B537)</f>
        <v/>
      </c>
      <c r="E537" s="64" t="str">
        <f t="shared" ref="E537:E600" si="21">IF(B537="","",IF(B537=0,"",IF(B537="","",(C537/B537)-1)))</f>
        <v/>
      </c>
      <c r="F537" s="55" t="str">
        <f>IF(Aloitus_Start!$D$1="","",IF(B537="",IF(Aloitus_Start!$D$1="Suomi","Tieto puuttuu :"&amp;B$8,IF(Aloitus_Start!$D$1="Svenska","Information saknas :"&amp;B$8)),""))</f>
        <v/>
      </c>
      <c r="G537" s="55" t="str">
        <f>IF(Aloitus_Start!$D$1="","",IF(C537="",IF(Aloitus_Start!$D$1="Suomi","Tieto puuttuu :"&amp;C$8,IF(Aloitus_Start!$D$1="Svenska","Information saknas :"&amp;C$8)),""))</f>
        <v/>
      </c>
    </row>
    <row r="538" spans="1:7" ht="15" x14ac:dyDescent="0.2">
      <c r="A538" s="68"/>
      <c r="B538" s="67"/>
      <c r="C538" s="67"/>
      <c r="D538" s="55" t="str">
        <f t="shared" si="20"/>
        <v/>
      </c>
      <c r="E538" s="64" t="str">
        <f t="shared" si="21"/>
        <v/>
      </c>
      <c r="F538" s="55" t="str">
        <f>IF(Aloitus_Start!$D$1="","",IF(B538="",IF(Aloitus_Start!$D$1="Suomi","Tieto puuttuu :"&amp;B$8,IF(Aloitus_Start!$D$1="Svenska","Information saknas :"&amp;B$8)),""))</f>
        <v/>
      </c>
      <c r="G538" s="55" t="str">
        <f>IF(Aloitus_Start!$D$1="","",IF(C538="",IF(Aloitus_Start!$D$1="Suomi","Tieto puuttuu :"&amp;C$8,IF(Aloitus_Start!$D$1="Svenska","Information saknas :"&amp;C$8)),""))</f>
        <v/>
      </c>
    </row>
    <row r="539" spans="1:7" ht="15" x14ac:dyDescent="0.2">
      <c r="A539" s="68"/>
      <c r="B539" s="67"/>
      <c r="C539" s="67"/>
      <c r="D539" s="55" t="str">
        <f t="shared" si="20"/>
        <v/>
      </c>
      <c r="E539" s="64" t="str">
        <f t="shared" si="21"/>
        <v/>
      </c>
      <c r="F539" s="55" t="str">
        <f>IF(Aloitus_Start!$D$1="","",IF(B539="",IF(Aloitus_Start!$D$1="Suomi","Tieto puuttuu :"&amp;B$8,IF(Aloitus_Start!$D$1="Svenska","Information saknas :"&amp;B$8)),""))</f>
        <v/>
      </c>
      <c r="G539" s="55" t="str">
        <f>IF(Aloitus_Start!$D$1="","",IF(C539="",IF(Aloitus_Start!$D$1="Suomi","Tieto puuttuu :"&amp;C$8,IF(Aloitus_Start!$D$1="Svenska","Information saknas :"&amp;C$8)),""))</f>
        <v/>
      </c>
    </row>
    <row r="540" spans="1:7" ht="15" x14ac:dyDescent="0.2">
      <c r="A540" s="68"/>
      <c r="B540" s="67"/>
      <c r="C540" s="67"/>
      <c r="D540" s="55" t="str">
        <f t="shared" si="20"/>
        <v/>
      </c>
      <c r="E540" s="64" t="str">
        <f t="shared" si="21"/>
        <v/>
      </c>
      <c r="F540" s="55" t="str">
        <f>IF(Aloitus_Start!$D$1="","",IF(B540="",IF(Aloitus_Start!$D$1="Suomi","Tieto puuttuu :"&amp;B$8,IF(Aloitus_Start!$D$1="Svenska","Information saknas :"&amp;B$8)),""))</f>
        <v/>
      </c>
      <c r="G540" s="55" t="str">
        <f>IF(Aloitus_Start!$D$1="","",IF(C540="",IF(Aloitus_Start!$D$1="Suomi","Tieto puuttuu :"&amp;C$8,IF(Aloitus_Start!$D$1="Svenska","Information saknas :"&amp;C$8)),""))</f>
        <v/>
      </c>
    </row>
    <row r="541" spans="1:7" ht="15" x14ac:dyDescent="0.2">
      <c r="A541" s="68"/>
      <c r="B541" s="67"/>
      <c r="C541" s="67"/>
      <c r="D541" s="55" t="str">
        <f t="shared" si="20"/>
        <v/>
      </c>
      <c r="E541" s="64" t="str">
        <f t="shared" si="21"/>
        <v/>
      </c>
      <c r="F541" s="55" t="str">
        <f>IF(Aloitus_Start!$D$1="","",IF(B541="",IF(Aloitus_Start!$D$1="Suomi","Tieto puuttuu :"&amp;B$8,IF(Aloitus_Start!$D$1="Svenska","Information saknas :"&amp;B$8)),""))</f>
        <v/>
      </c>
      <c r="G541" s="55" t="str">
        <f>IF(Aloitus_Start!$D$1="","",IF(C541="",IF(Aloitus_Start!$D$1="Suomi","Tieto puuttuu :"&amp;C$8,IF(Aloitus_Start!$D$1="Svenska","Information saknas :"&amp;C$8)),""))</f>
        <v/>
      </c>
    </row>
    <row r="542" spans="1:7" ht="15" x14ac:dyDescent="0.2">
      <c r="A542" s="68"/>
      <c r="B542" s="67"/>
      <c r="C542" s="67"/>
      <c r="D542" s="55" t="str">
        <f t="shared" si="20"/>
        <v/>
      </c>
      <c r="E542" s="64" t="str">
        <f t="shared" si="21"/>
        <v/>
      </c>
      <c r="F542" s="55" t="str">
        <f>IF(Aloitus_Start!$D$1="","",IF(B542="",IF(Aloitus_Start!$D$1="Suomi","Tieto puuttuu :"&amp;B$8,IF(Aloitus_Start!$D$1="Svenska","Information saknas :"&amp;B$8)),""))</f>
        <v/>
      </c>
      <c r="G542" s="55" t="str">
        <f>IF(Aloitus_Start!$D$1="","",IF(C542="",IF(Aloitus_Start!$D$1="Suomi","Tieto puuttuu :"&amp;C$8,IF(Aloitus_Start!$D$1="Svenska","Information saknas :"&amp;C$8)),""))</f>
        <v/>
      </c>
    </row>
    <row r="543" spans="1:7" ht="15" x14ac:dyDescent="0.2">
      <c r="A543" s="68"/>
      <c r="B543" s="67"/>
      <c r="C543" s="67"/>
      <c r="D543" s="55" t="str">
        <f t="shared" si="20"/>
        <v/>
      </c>
      <c r="E543" s="64" t="str">
        <f t="shared" si="21"/>
        <v/>
      </c>
      <c r="F543" s="55" t="str">
        <f>IF(Aloitus_Start!$D$1="","",IF(B543="",IF(Aloitus_Start!$D$1="Suomi","Tieto puuttuu :"&amp;B$8,IF(Aloitus_Start!$D$1="Svenska","Information saknas :"&amp;B$8)),""))</f>
        <v/>
      </c>
      <c r="G543" s="55" t="str">
        <f>IF(Aloitus_Start!$D$1="","",IF(C543="",IF(Aloitus_Start!$D$1="Suomi","Tieto puuttuu :"&amp;C$8,IF(Aloitus_Start!$D$1="Svenska","Information saknas :"&amp;C$8)),""))</f>
        <v/>
      </c>
    </row>
    <row r="544" spans="1:7" ht="15" x14ac:dyDescent="0.2">
      <c r="A544" s="68"/>
      <c r="B544" s="67"/>
      <c r="C544" s="67"/>
      <c r="D544" s="55" t="str">
        <f t="shared" si="20"/>
        <v/>
      </c>
      <c r="E544" s="64" t="str">
        <f t="shared" si="21"/>
        <v/>
      </c>
      <c r="F544" s="55" t="str">
        <f>IF(Aloitus_Start!$D$1="","",IF(B544="",IF(Aloitus_Start!$D$1="Suomi","Tieto puuttuu :"&amp;B$8,IF(Aloitus_Start!$D$1="Svenska","Information saknas :"&amp;B$8)),""))</f>
        <v/>
      </c>
      <c r="G544" s="55" t="str">
        <f>IF(Aloitus_Start!$D$1="","",IF(C544="",IF(Aloitus_Start!$D$1="Suomi","Tieto puuttuu :"&amp;C$8,IF(Aloitus_Start!$D$1="Svenska","Information saknas :"&amp;C$8)),""))</f>
        <v/>
      </c>
    </row>
    <row r="545" spans="1:7" ht="15" x14ac:dyDescent="0.2">
      <c r="A545" s="68"/>
      <c r="B545" s="67"/>
      <c r="C545" s="67"/>
      <c r="D545" s="55" t="str">
        <f t="shared" si="20"/>
        <v/>
      </c>
      <c r="E545" s="64" t="str">
        <f t="shared" si="21"/>
        <v/>
      </c>
      <c r="F545" s="55" t="str">
        <f>IF(Aloitus_Start!$D$1="","",IF(B545="",IF(Aloitus_Start!$D$1="Suomi","Tieto puuttuu :"&amp;B$8,IF(Aloitus_Start!$D$1="Svenska","Information saknas :"&amp;B$8)),""))</f>
        <v/>
      </c>
      <c r="G545" s="55" t="str">
        <f>IF(Aloitus_Start!$D$1="","",IF(C545="",IF(Aloitus_Start!$D$1="Suomi","Tieto puuttuu :"&amp;C$8,IF(Aloitus_Start!$D$1="Svenska","Information saknas :"&amp;C$8)),""))</f>
        <v/>
      </c>
    </row>
    <row r="546" spans="1:7" ht="15" x14ac:dyDescent="0.2">
      <c r="A546" s="68"/>
      <c r="B546" s="67"/>
      <c r="C546" s="67"/>
      <c r="D546" s="55" t="str">
        <f t="shared" si="20"/>
        <v/>
      </c>
      <c r="E546" s="64" t="str">
        <f t="shared" si="21"/>
        <v/>
      </c>
      <c r="F546" s="55" t="str">
        <f>IF(Aloitus_Start!$D$1="","",IF(B546="",IF(Aloitus_Start!$D$1="Suomi","Tieto puuttuu :"&amp;B$8,IF(Aloitus_Start!$D$1="Svenska","Information saknas :"&amp;B$8)),""))</f>
        <v/>
      </c>
      <c r="G546" s="55" t="str">
        <f>IF(Aloitus_Start!$D$1="","",IF(C546="",IF(Aloitus_Start!$D$1="Suomi","Tieto puuttuu :"&amp;C$8,IF(Aloitus_Start!$D$1="Svenska","Information saknas :"&amp;C$8)),""))</f>
        <v/>
      </c>
    </row>
    <row r="547" spans="1:7" ht="15" x14ac:dyDescent="0.2">
      <c r="A547" s="68"/>
      <c r="B547" s="67"/>
      <c r="C547" s="67"/>
      <c r="D547" s="55" t="str">
        <f t="shared" si="20"/>
        <v/>
      </c>
      <c r="E547" s="64" t="str">
        <f t="shared" si="21"/>
        <v/>
      </c>
      <c r="F547" s="55" t="str">
        <f>IF(Aloitus_Start!$D$1="","",IF(B547="",IF(Aloitus_Start!$D$1="Suomi","Tieto puuttuu :"&amp;B$8,IF(Aloitus_Start!$D$1="Svenska","Information saknas :"&amp;B$8)),""))</f>
        <v/>
      </c>
      <c r="G547" s="55" t="str">
        <f>IF(Aloitus_Start!$D$1="","",IF(C547="",IF(Aloitus_Start!$D$1="Suomi","Tieto puuttuu :"&amp;C$8,IF(Aloitus_Start!$D$1="Svenska","Information saknas :"&amp;C$8)),""))</f>
        <v/>
      </c>
    </row>
    <row r="548" spans="1:7" ht="15" x14ac:dyDescent="0.2">
      <c r="A548" s="68"/>
      <c r="B548" s="67"/>
      <c r="C548" s="67"/>
      <c r="D548" s="55" t="str">
        <f t="shared" si="20"/>
        <v/>
      </c>
      <c r="E548" s="64" t="str">
        <f t="shared" si="21"/>
        <v/>
      </c>
      <c r="F548" s="55" t="str">
        <f>IF(Aloitus_Start!$D$1="","",IF(B548="",IF(Aloitus_Start!$D$1="Suomi","Tieto puuttuu :"&amp;B$8,IF(Aloitus_Start!$D$1="Svenska","Information saknas :"&amp;B$8)),""))</f>
        <v/>
      </c>
      <c r="G548" s="55" t="str">
        <f>IF(Aloitus_Start!$D$1="","",IF(C548="",IF(Aloitus_Start!$D$1="Suomi","Tieto puuttuu :"&amp;C$8,IF(Aloitus_Start!$D$1="Svenska","Information saknas :"&amp;C$8)),""))</f>
        <v/>
      </c>
    </row>
    <row r="549" spans="1:7" ht="15" x14ac:dyDescent="0.2">
      <c r="A549" s="68"/>
      <c r="B549" s="67"/>
      <c r="C549" s="67"/>
      <c r="D549" s="55" t="str">
        <f t="shared" si="20"/>
        <v/>
      </c>
      <c r="E549" s="64" t="str">
        <f t="shared" si="21"/>
        <v/>
      </c>
      <c r="F549" s="55" t="str">
        <f>IF(Aloitus_Start!$D$1="","",IF(B549="",IF(Aloitus_Start!$D$1="Suomi","Tieto puuttuu :"&amp;B$8,IF(Aloitus_Start!$D$1="Svenska","Information saknas :"&amp;B$8)),""))</f>
        <v/>
      </c>
      <c r="G549" s="55" t="str">
        <f>IF(Aloitus_Start!$D$1="","",IF(C549="",IF(Aloitus_Start!$D$1="Suomi","Tieto puuttuu :"&amp;C$8,IF(Aloitus_Start!$D$1="Svenska","Information saknas :"&amp;C$8)),""))</f>
        <v/>
      </c>
    </row>
    <row r="550" spans="1:7" ht="15" x14ac:dyDescent="0.2">
      <c r="A550" s="68"/>
      <c r="B550" s="67"/>
      <c r="C550" s="67"/>
      <c r="D550" s="55" t="str">
        <f t="shared" si="20"/>
        <v/>
      </c>
      <c r="E550" s="64" t="str">
        <f t="shared" si="21"/>
        <v/>
      </c>
      <c r="F550" s="55" t="str">
        <f>IF(Aloitus_Start!$D$1="","",IF(B550="",IF(Aloitus_Start!$D$1="Suomi","Tieto puuttuu :"&amp;B$8,IF(Aloitus_Start!$D$1="Svenska","Information saknas :"&amp;B$8)),""))</f>
        <v/>
      </c>
      <c r="G550" s="55" t="str">
        <f>IF(Aloitus_Start!$D$1="","",IF(C550="",IF(Aloitus_Start!$D$1="Suomi","Tieto puuttuu :"&amp;C$8,IF(Aloitus_Start!$D$1="Svenska","Information saknas :"&amp;C$8)),""))</f>
        <v/>
      </c>
    </row>
    <row r="551" spans="1:7" ht="15" x14ac:dyDescent="0.2">
      <c r="A551" s="68"/>
      <c r="B551" s="67"/>
      <c r="C551" s="67"/>
      <c r="D551" s="55" t="str">
        <f t="shared" si="20"/>
        <v/>
      </c>
      <c r="E551" s="64" t="str">
        <f t="shared" si="21"/>
        <v/>
      </c>
      <c r="F551" s="55" t="str">
        <f>IF(Aloitus_Start!$D$1="","",IF(B551="",IF(Aloitus_Start!$D$1="Suomi","Tieto puuttuu :"&amp;B$8,IF(Aloitus_Start!$D$1="Svenska","Information saknas :"&amp;B$8)),""))</f>
        <v/>
      </c>
      <c r="G551" s="55" t="str">
        <f>IF(Aloitus_Start!$D$1="","",IF(C551="",IF(Aloitus_Start!$D$1="Suomi","Tieto puuttuu :"&amp;C$8,IF(Aloitus_Start!$D$1="Svenska","Information saknas :"&amp;C$8)),""))</f>
        <v/>
      </c>
    </row>
    <row r="552" spans="1:7" ht="15" x14ac:dyDescent="0.2">
      <c r="A552" s="68"/>
      <c r="B552" s="67"/>
      <c r="C552" s="67"/>
      <c r="D552" s="55" t="str">
        <f t="shared" si="20"/>
        <v/>
      </c>
      <c r="E552" s="64" t="str">
        <f t="shared" si="21"/>
        <v/>
      </c>
      <c r="F552" s="55" t="str">
        <f>IF(Aloitus_Start!$D$1="","",IF(B552="",IF(Aloitus_Start!$D$1="Suomi","Tieto puuttuu :"&amp;B$8,IF(Aloitus_Start!$D$1="Svenska","Information saknas :"&amp;B$8)),""))</f>
        <v/>
      </c>
      <c r="G552" s="55" t="str">
        <f>IF(Aloitus_Start!$D$1="","",IF(C552="",IF(Aloitus_Start!$D$1="Suomi","Tieto puuttuu :"&amp;C$8,IF(Aloitus_Start!$D$1="Svenska","Information saknas :"&amp;C$8)),""))</f>
        <v/>
      </c>
    </row>
    <row r="553" spans="1:7" ht="15" x14ac:dyDescent="0.2">
      <c r="A553" s="68"/>
      <c r="B553" s="67"/>
      <c r="C553" s="67"/>
      <c r="D553" s="55" t="str">
        <f t="shared" si="20"/>
        <v/>
      </c>
      <c r="E553" s="64" t="str">
        <f t="shared" si="21"/>
        <v/>
      </c>
      <c r="F553" s="55" t="str">
        <f>IF(Aloitus_Start!$D$1="","",IF(B553="",IF(Aloitus_Start!$D$1="Suomi","Tieto puuttuu :"&amp;B$8,IF(Aloitus_Start!$D$1="Svenska","Information saknas :"&amp;B$8)),""))</f>
        <v/>
      </c>
      <c r="G553" s="55" t="str">
        <f>IF(Aloitus_Start!$D$1="","",IF(C553="",IF(Aloitus_Start!$D$1="Suomi","Tieto puuttuu :"&amp;C$8,IF(Aloitus_Start!$D$1="Svenska","Information saknas :"&amp;C$8)),""))</f>
        <v/>
      </c>
    </row>
    <row r="554" spans="1:7" ht="15" x14ac:dyDescent="0.2">
      <c r="A554" s="68"/>
      <c r="B554" s="67"/>
      <c r="C554" s="67"/>
      <c r="D554" s="55" t="str">
        <f t="shared" si="20"/>
        <v/>
      </c>
      <c r="E554" s="64" t="str">
        <f t="shared" si="21"/>
        <v/>
      </c>
      <c r="F554" s="55" t="str">
        <f>IF(Aloitus_Start!$D$1="","",IF(B554="",IF(Aloitus_Start!$D$1="Suomi","Tieto puuttuu :"&amp;B$8,IF(Aloitus_Start!$D$1="Svenska","Information saknas :"&amp;B$8)),""))</f>
        <v/>
      </c>
      <c r="G554" s="55" t="str">
        <f>IF(Aloitus_Start!$D$1="","",IF(C554="",IF(Aloitus_Start!$D$1="Suomi","Tieto puuttuu :"&amp;C$8,IF(Aloitus_Start!$D$1="Svenska","Information saknas :"&amp;C$8)),""))</f>
        <v/>
      </c>
    </row>
    <row r="555" spans="1:7" ht="15" x14ac:dyDescent="0.2">
      <c r="A555" s="68"/>
      <c r="B555" s="67"/>
      <c r="C555" s="67"/>
      <c r="D555" s="55" t="str">
        <f t="shared" si="20"/>
        <v/>
      </c>
      <c r="E555" s="64" t="str">
        <f t="shared" si="21"/>
        <v/>
      </c>
      <c r="F555" s="55" t="str">
        <f>IF(Aloitus_Start!$D$1="","",IF(B555="",IF(Aloitus_Start!$D$1="Suomi","Tieto puuttuu :"&amp;B$8,IF(Aloitus_Start!$D$1="Svenska","Information saknas :"&amp;B$8)),""))</f>
        <v/>
      </c>
      <c r="G555" s="55" t="str">
        <f>IF(Aloitus_Start!$D$1="","",IF(C555="",IF(Aloitus_Start!$D$1="Suomi","Tieto puuttuu :"&amp;C$8,IF(Aloitus_Start!$D$1="Svenska","Information saknas :"&amp;C$8)),""))</f>
        <v/>
      </c>
    </row>
    <row r="556" spans="1:7" ht="15" x14ac:dyDescent="0.2">
      <c r="A556" s="68"/>
      <c r="B556" s="67"/>
      <c r="C556" s="67"/>
      <c r="D556" s="55" t="str">
        <f t="shared" si="20"/>
        <v/>
      </c>
      <c r="E556" s="64" t="str">
        <f t="shared" si="21"/>
        <v/>
      </c>
      <c r="F556" s="55" t="str">
        <f>IF(Aloitus_Start!$D$1="","",IF(B556="",IF(Aloitus_Start!$D$1="Suomi","Tieto puuttuu :"&amp;B$8,IF(Aloitus_Start!$D$1="Svenska","Information saknas :"&amp;B$8)),""))</f>
        <v/>
      </c>
      <c r="G556" s="55" t="str">
        <f>IF(Aloitus_Start!$D$1="","",IF(C556="",IF(Aloitus_Start!$D$1="Suomi","Tieto puuttuu :"&amp;C$8,IF(Aloitus_Start!$D$1="Svenska","Information saknas :"&amp;C$8)),""))</f>
        <v/>
      </c>
    </row>
    <row r="557" spans="1:7" ht="15" x14ac:dyDescent="0.2">
      <c r="A557" s="68"/>
      <c r="B557" s="67"/>
      <c r="C557" s="67"/>
      <c r="D557" s="55" t="str">
        <f t="shared" si="20"/>
        <v/>
      </c>
      <c r="E557" s="64" t="str">
        <f t="shared" si="21"/>
        <v/>
      </c>
      <c r="F557" s="55" t="str">
        <f>IF(Aloitus_Start!$D$1="","",IF(B557="",IF(Aloitus_Start!$D$1="Suomi","Tieto puuttuu :"&amp;B$8,IF(Aloitus_Start!$D$1="Svenska","Information saknas :"&amp;B$8)),""))</f>
        <v/>
      </c>
      <c r="G557" s="55" t="str">
        <f>IF(Aloitus_Start!$D$1="","",IF(C557="",IF(Aloitus_Start!$D$1="Suomi","Tieto puuttuu :"&amp;C$8,IF(Aloitus_Start!$D$1="Svenska","Information saknas :"&amp;C$8)),""))</f>
        <v/>
      </c>
    </row>
    <row r="558" spans="1:7" ht="15" x14ac:dyDescent="0.2">
      <c r="A558" s="68"/>
      <c r="B558" s="67"/>
      <c r="C558" s="67"/>
      <c r="D558" s="55" t="str">
        <f t="shared" si="20"/>
        <v/>
      </c>
      <c r="E558" s="64" t="str">
        <f t="shared" si="21"/>
        <v/>
      </c>
      <c r="F558" s="55" t="str">
        <f>IF(Aloitus_Start!$D$1="","",IF(B558="",IF(Aloitus_Start!$D$1="Suomi","Tieto puuttuu :"&amp;B$8,IF(Aloitus_Start!$D$1="Svenska","Information saknas :"&amp;B$8)),""))</f>
        <v/>
      </c>
      <c r="G558" s="55" t="str">
        <f>IF(Aloitus_Start!$D$1="","",IF(C558="",IF(Aloitus_Start!$D$1="Suomi","Tieto puuttuu :"&amp;C$8,IF(Aloitus_Start!$D$1="Svenska","Information saknas :"&amp;C$8)),""))</f>
        <v/>
      </c>
    </row>
    <row r="559" spans="1:7" ht="15" x14ac:dyDescent="0.2">
      <c r="A559" s="68"/>
      <c r="B559" s="67"/>
      <c r="C559" s="67"/>
      <c r="D559" s="55" t="str">
        <f t="shared" si="20"/>
        <v/>
      </c>
      <c r="E559" s="64" t="str">
        <f t="shared" si="21"/>
        <v/>
      </c>
      <c r="F559" s="55" t="str">
        <f>IF(Aloitus_Start!$D$1="","",IF(B559="",IF(Aloitus_Start!$D$1="Suomi","Tieto puuttuu :"&amp;B$8,IF(Aloitus_Start!$D$1="Svenska","Information saknas :"&amp;B$8)),""))</f>
        <v/>
      </c>
      <c r="G559" s="55" t="str">
        <f>IF(Aloitus_Start!$D$1="","",IF(C559="",IF(Aloitus_Start!$D$1="Suomi","Tieto puuttuu :"&amp;C$8,IF(Aloitus_Start!$D$1="Svenska","Information saknas :"&amp;C$8)),""))</f>
        <v/>
      </c>
    </row>
    <row r="560" spans="1:7" ht="15" x14ac:dyDescent="0.2">
      <c r="A560" s="68"/>
      <c r="B560" s="67"/>
      <c r="C560" s="67"/>
      <c r="D560" s="55" t="str">
        <f t="shared" si="20"/>
        <v/>
      </c>
      <c r="E560" s="64" t="str">
        <f t="shared" si="21"/>
        <v/>
      </c>
      <c r="F560" s="55" t="str">
        <f>IF(Aloitus_Start!$D$1="","",IF(B560="",IF(Aloitus_Start!$D$1="Suomi","Tieto puuttuu :"&amp;B$8,IF(Aloitus_Start!$D$1="Svenska","Information saknas :"&amp;B$8)),""))</f>
        <v/>
      </c>
      <c r="G560" s="55" t="str">
        <f>IF(Aloitus_Start!$D$1="","",IF(C560="",IF(Aloitus_Start!$D$1="Suomi","Tieto puuttuu :"&amp;C$8,IF(Aloitus_Start!$D$1="Svenska","Information saknas :"&amp;C$8)),""))</f>
        <v/>
      </c>
    </row>
    <row r="561" spans="1:7" ht="15" x14ac:dyDescent="0.2">
      <c r="A561" s="68"/>
      <c r="B561" s="67"/>
      <c r="C561" s="67"/>
      <c r="D561" s="55" t="str">
        <f t="shared" si="20"/>
        <v/>
      </c>
      <c r="E561" s="64" t="str">
        <f t="shared" si="21"/>
        <v/>
      </c>
      <c r="F561" s="55" t="str">
        <f>IF(Aloitus_Start!$D$1="","",IF(B561="",IF(Aloitus_Start!$D$1="Suomi","Tieto puuttuu :"&amp;B$8,IF(Aloitus_Start!$D$1="Svenska","Information saknas :"&amp;B$8)),""))</f>
        <v/>
      </c>
      <c r="G561" s="55" t="str">
        <f>IF(Aloitus_Start!$D$1="","",IF(C561="",IF(Aloitus_Start!$D$1="Suomi","Tieto puuttuu :"&amp;C$8,IF(Aloitus_Start!$D$1="Svenska","Information saknas :"&amp;C$8)),""))</f>
        <v/>
      </c>
    </row>
    <row r="562" spans="1:7" ht="15" x14ac:dyDescent="0.2">
      <c r="A562" s="68"/>
      <c r="B562" s="67"/>
      <c r="C562" s="67"/>
      <c r="D562" s="55" t="str">
        <f t="shared" si="20"/>
        <v/>
      </c>
      <c r="E562" s="64" t="str">
        <f t="shared" si="21"/>
        <v/>
      </c>
      <c r="F562" s="55" t="str">
        <f>IF(Aloitus_Start!$D$1="","",IF(B562="",IF(Aloitus_Start!$D$1="Suomi","Tieto puuttuu :"&amp;B$8,IF(Aloitus_Start!$D$1="Svenska","Information saknas :"&amp;B$8)),""))</f>
        <v/>
      </c>
      <c r="G562" s="55" t="str">
        <f>IF(Aloitus_Start!$D$1="","",IF(C562="",IF(Aloitus_Start!$D$1="Suomi","Tieto puuttuu :"&amp;C$8,IF(Aloitus_Start!$D$1="Svenska","Information saknas :"&amp;C$8)),""))</f>
        <v/>
      </c>
    </row>
    <row r="563" spans="1:7" ht="15" x14ac:dyDescent="0.2">
      <c r="A563" s="68"/>
      <c r="B563" s="67"/>
      <c r="C563" s="67"/>
      <c r="D563" s="55" t="str">
        <f t="shared" si="20"/>
        <v/>
      </c>
      <c r="E563" s="64" t="str">
        <f t="shared" si="21"/>
        <v/>
      </c>
      <c r="F563" s="55" t="str">
        <f>IF(Aloitus_Start!$D$1="","",IF(B563="",IF(Aloitus_Start!$D$1="Suomi","Tieto puuttuu :"&amp;B$8,IF(Aloitus_Start!$D$1="Svenska","Information saknas :"&amp;B$8)),""))</f>
        <v/>
      </c>
      <c r="G563" s="55" t="str">
        <f>IF(Aloitus_Start!$D$1="","",IF(C563="",IF(Aloitus_Start!$D$1="Suomi","Tieto puuttuu :"&amp;C$8,IF(Aloitus_Start!$D$1="Svenska","Information saknas :"&amp;C$8)),""))</f>
        <v/>
      </c>
    </row>
    <row r="564" spans="1:7" ht="15" x14ac:dyDescent="0.2">
      <c r="A564" s="68"/>
      <c r="B564" s="67"/>
      <c r="C564" s="67"/>
      <c r="D564" s="55" t="str">
        <f t="shared" si="20"/>
        <v/>
      </c>
      <c r="E564" s="64" t="str">
        <f t="shared" si="21"/>
        <v/>
      </c>
      <c r="F564" s="55" t="str">
        <f>IF(Aloitus_Start!$D$1="","",IF(B564="",IF(Aloitus_Start!$D$1="Suomi","Tieto puuttuu :"&amp;B$8,IF(Aloitus_Start!$D$1="Svenska","Information saknas :"&amp;B$8)),""))</f>
        <v/>
      </c>
      <c r="G564" s="55" t="str">
        <f>IF(Aloitus_Start!$D$1="","",IF(C564="",IF(Aloitus_Start!$D$1="Suomi","Tieto puuttuu :"&amp;C$8,IF(Aloitus_Start!$D$1="Svenska","Information saknas :"&amp;C$8)),""))</f>
        <v/>
      </c>
    </row>
    <row r="565" spans="1:7" ht="15" x14ac:dyDescent="0.2">
      <c r="A565" s="68"/>
      <c r="B565" s="67"/>
      <c r="C565" s="67"/>
      <c r="D565" s="55" t="str">
        <f t="shared" si="20"/>
        <v/>
      </c>
      <c r="E565" s="64" t="str">
        <f t="shared" si="21"/>
        <v/>
      </c>
      <c r="F565" s="55" t="str">
        <f>IF(Aloitus_Start!$D$1="","",IF(B565="",IF(Aloitus_Start!$D$1="Suomi","Tieto puuttuu :"&amp;B$8,IF(Aloitus_Start!$D$1="Svenska","Information saknas :"&amp;B$8)),""))</f>
        <v/>
      </c>
      <c r="G565" s="55" t="str">
        <f>IF(Aloitus_Start!$D$1="","",IF(C565="",IF(Aloitus_Start!$D$1="Suomi","Tieto puuttuu :"&amp;C$8,IF(Aloitus_Start!$D$1="Svenska","Information saknas :"&amp;C$8)),""))</f>
        <v/>
      </c>
    </row>
    <row r="566" spans="1:7" ht="15" x14ac:dyDescent="0.2">
      <c r="A566" s="68"/>
      <c r="B566" s="67"/>
      <c r="C566" s="67"/>
      <c r="D566" s="55" t="str">
        <f t="shared" si="20"/>
        <v/>
      </c>
      <c r="E566" s="64" t="str">
        <f t="shared" si="21"/>
        <v/>
      </c>
      <c r="F566" s="55" t="str">
        <f>IF(Aloitus_Start!$D$1="","",IF(B566="",IF(Aloitus_Start!$D$1="Suomi","Tieto puuttuu :"&amp;B$8,IF(Aloitus_Start!$D$1="Svenska","Information saknas :"&amp;B$8)),""))</f>
        <v/>
      </c>
      <c r="G566" s="55" t="str">
        <f>IF(Aloitus_Start!$D$1="","",IF(C566="",IF(Aloitus_Start!$D$1="Suomi","Tieto puuttuu :"&amp;C$8,IF(Aloitus_Start!$D$1="Svenska","Information saknas :"&amp;C$8)),""))</f>
        <v/>
      </c>
    </row>
    <row r="567" spans="1:7" ht="15" x14ac:dyDescent="0.2">
      <c r="A567" s="68"/>
      <c r="B567" s="67"/>
      <c r="C567" s="67"/>
      <c r="D567" s="55" t="str">
        <f t="shared" si="20"/>
        <v/>
      </c>
      <c r="E567" s="64" t="str">
        <f t="shared" si="21"/>
        <v/>
      </c>
      <c r="F567" s="55" t="str">
        <f>IF(Aloitus_Start!$D$1="","",IF(B567="",IF(Aloitus_Start!$D$1="Suomi","Tieto puuttuu :"&amp;B$8,IF(Aloitus_Start!$D$1="Svenska","Information saknas :"&amp;B$8)),""))</f>
        <v/>
      </c>
      <c r="G567" s="55" t="str">
        <f>IF(Aloitus_Start!$D$1="","",IF(C567="",IF(Aloitus_Start!$D$1="Suomi","Tieto puuttuu :"&amp;C$8,IF(Aloitus_Start!$D$1="Svenska","Information saknas :"&amp;C$8)),""))</f>
        <v/>
      </c>
    </row>
    <row r="568" spans="1:7" ht="15" x14ac:dyDescent="0.2">
      <c r="A568" s="68"/>
      <c r="B568" s="67"/>
      <c r="C568" s="67"/>
      <c r="D568" s="55" t="str">
        <f t="shared" si="20"/>
        <v/>
      </c>
      <c r="E568" s="64" t="str">
        <f t="shared" si="21"/>
        <v/>
      </c>
      <c r="F568" s="55" t="str">
        <f>IF(Aloitus_Start!$D$1="","",IF(B568="",IF(Aloitus_Start!$D$1="Suomi","Tieto puuttuu :"&amp;B$8,IF(Aloitus_Start!$D$1="Svenska","Information saknas :"&amp;B$8)),""))</f>
        <v/>
      </c>
      <c r="G568" s="55" t="str">
        <f>IF(Aloitus_Start!$D$1="","",IF(C568="",IF(Aloitus_Start!$D$1="Suomi","Tieto puuttuu :"&amp;C$8,IF(Aloitus_Start!$D$1="Svenska","Information saknas :"&amp;C$8)),""))</f>
        <v/>
      </c>
    </row>
    <row r="569" spans="1:7" ht="15" x14ac:dyDescent="0.2">
      <c r="A569" s="68"/>
      <c r="B569" s="67"/>
      <c r="C569" s="67"/>
      <c r="D569" s="55" t="str">
        <f t="shared" si="20"/>
        <v/>
      </c>
      <c r="E569" s="64" t="str">
        <f t="shared" si="21"/>
        <v/>
      </c>
      <c r="F569" s="55" t="str">
        <f>IF(Aloitus_Start!$D$1="","",IF(B569="",IF(Aloitus_Start!$D$1="Suomi","Tieto puuttuu :"&amp;B$8,IF(Aloitus_Start!$D$1="Svenska","Information saknas :"&amp;B$8)),""))</f>
        <v/>
      </c>
      <c r="G569" s="55" t="str">
        <f>IF(Aloitus_Start!$D$1="","",IF(C569="",IF(Aloitus_Start!$D$1="Suomi","Tieto puuttuu :"&amp;C$8,IF(Aloitus_Start!$D$1="Svenska","Information saknas :"&amp;C$8)),""))</f>
        <v/>
      </c>
    </row>
    <row r="570" spans="1:7" ht="15" x14ac:dyDescent="0.2">
      <c r="A570" s="68"/>
      <c r="B570" s="67"/>
      <c r="C570" s="67"/>
      <c r="D570" s="55" t="str">
        <f t="shared" si="20"/>
        <v/>
      </c>
      <c r="E570" s="64" t="str">
        <f t="shared" si="21"/>
        <v/>
      </c>
      <c r="F570" s="55" t="str">
        <f>IF(Aloitus_Start!$D$1="","",IF(B570="",IF(Aloitus_Start!$D$1="Suomi","Tieto puuttuu :"&amp;B$8,IF(Aloitus_Start!$D$1="Svenska","Information saknas :"&amp;B$8)),""))</f>
        <v/>
      </c>
      <c r="G570" s="55" t="str">
        <f>IF(Aloitus_Start!$D$1="","",IF(C570="",IF(Aloitus_Start!$D$1="Suomi","Tieto puuttuu :"&amp;C$8,IF(Aloitus_Start!$D$1="Svenska","Information saknas :"&amp;C$8)),""))</f>
        <v/>
      </c>
    </row>
    <row r="571" spans="1:7" ht="15" x14ac:dyDescent="0.2">
      <c r="A571" s="68"/>
      <c r="B571" s="67"/>
      <c r="C571" s="67"/>
      <c r="D571" s="55" t="str">
        <f t="shared" si="20"/>
        <v/>
      </c>
      <c r="E571" s="64" t="str">
        <f t="shared" si="21"/>
        <v/>
      </c>
      <c r="F571" s="55" t="str">
        <f>IF(Aloitus_Start!$D$1="","",IF(B571="",IF(Aloitus_Start!$D$1="Suomi","Tieto puuttuu :"&amp;B$8,IF(Aloitus_Start!$D$1="Svenska","Information saknas :"&amp;B$8)),""))</f>
        <v/>
      </c>
      <c r="G571" s="55" t="str">
        <f>IF(Aloitus_Start!$D$1="","",IF(C571="",IF(Aloitus_Start!$D$1="Suomi","Tieto puuttuu :"&amp;C$8,IF(Aloitus_Start!$D$1="Svenska","Information saknas :"&amp;C$8)),""))</f>
        <v/>
      </c>
    </row>
    <row r="572" spans="1:7" ht="15" x14ac:dyDescent="0.2">
      <c r="A572" s="68"/>
      <c r="B572" s="67"/>
      <c r="C572" s="67"/>
      <c r="D572" s="55" t="str">
        <f t="shared" si="20"/>
        <v/>
      </c>
      <c r="E572" s="64" t="str">
        <f t="shared" si="21"/>
        <v/>
      </c>
      <c r="F572" s="55" t="str">
        <f>IF(Aloitus_Start!$D$1="","",IF(B572="",IF(Aloitus_Start!$D$1="Suomi","Tieto puuttuu :"&amp;B$8,IF(Aloitus_Start!$D$1="Svenska","Information saknas :"&amp;B$8)),""))</f>
        <v/>
      </c>
      <c r="G572" s="55" t="str">
        <f>IF(Aloitus_Start!$D$1="","",IF(C572="",IF(Aloitus_Start!$D$1="Suomi","Tieto puuttuu :"&amp;C$8,IF(Aloitus_Start!$D$1="Svenska","Information saknas :"&amp;C$8)),""))</f>
        <v/>
      </c>
    </row>
    <row r="573" spans="1:7" ht="15" x14ac:dyDescent="0.2">
      <c r="A573" s="68"/>
      <c r="B573" s="67"/>
      <c r="C573" s="67"/>
      <c r="D573" s="55" t="str">
        <f t="shared" si="20"/>
        <v/>
      </c>
      <c r="E573" s="64" t="str">
        <f t="shared" si="21"/>
        <v/>
      </c>
      <c r="F573" s="55" t="str">
        <f>IF(Aloitus_Start!$D$1="","",IF(B573="",IF(Aloitus_Start!$D$1="Suomi","Tieto puuttuu :"&amp;B$8,IF(Aloitus_Start!$D$1="Svenska","Information saknas :"&amp;B$8)),""))</f>
        <v/>
      </c>
      <c r="G573" s="55" t="str">
        <f>IF(Aloitus_Start!$D$1="","",IF(C573="",IF(Aloitus_Start!$D$1="Suomi","Tieto puuttuu :"&amp;C$8,IF(Aloitus_Start!$D$1="Svenska","Information saknas :"&amp;C$8)),""))</f>
        <v/>
      </c>
    </row>
    <row r="574" spans="1:7" ht="15" x14ac:dyDescent="0.2">
      <c r="A574" s="68"/>
      <c r="B574" s="67"/>
      <c r="C574" s="67"/>
      <c r="D574" s="55" t="str">
        <f t="shared" si="20"/>
        <v/>
      </c>
      <c r="E574" s="64" t="str">
        <f t="shared" si="21"/>
        <v/>
      </c>
      <c r="F574" s="55" t="str">
        <f>IF(Aloitus_Start!$D$1="","",IF(B574="",IF(Aloitus_Start!$D$1="Suomi","Tieto puuttuu :"&amp;B$8,IF(Aloitus_Start!$D$1="Svenska","Information saknas :"&amp;B$8)),""))</f>
        <v/>
      </c>
      <c r="G574" s="55" t="str">
        <f>IF(Aloitus_Start!$D$1="","",IF(C574="",IF(Aloitus_Start!$D$1="Suomi","Tieto puuttuu :"&amp;C$8,IF(Aloitus_Start!$D$1="Svenska","Information saknas :"&amp;C$8)),""))</f>
        <v/>
      </c>
    </row>
    <row r="575" spans="1:7" ht="15" x14ac:dyDescent="0.2">
      <c r="A575" s="68"/>
      <c r="B575" s="67"/>
      <c r="C575" s="67"/>
      <c r="D575" s="55" t="str">
        <f t="shared" si="20"/>
        <v/>
      </c>
      <c r="E575" s="64" t="str">
        <f t="shared" si="21"/>
        <v/>
      </c>
      <c r="F575" s="55" t="str">
        <f>IF(Aloitus_Start!$D$1="","",IF(B575="",IF(Aloitus_Start!$D$1="Suomi","Tieto puuttuu :"&amp;B$8,IF(Aloitus_Start!$D$1="Svenska","Information saknas :"&amp;B$8)),""))</f>
        <v/>
      </c>
      <c r="G575" s="55" t="str">
        <f>IF(Aloitus_Start!$D$1="","",IF(C575="",IF(Aloitus_Start!$D$1="Suomi","Tieto puuttuu :"&amp;C$8,IF(Aloitus_Start!$D$1="Svenska","Information saknas :"&amp;C$8)),""))</f>
        <v/>
      </c>
    </row>
    <row r="576" spans="1:7" ht="15" x14ac:dyDescent="0.2">
      <c r="A576" s="68"/>
      <c r="B576" s="67"/>
      <c r="C576" s="67"/>
      <c r="D576" s="55" t="str">
        <f t="shared" si="20"/>
        <v/>
      </c>
      <c r="E576" s="64" t="str">
        <f t="shared" si="21"/>
        <v/>
      </c>
      <c r="F576" s="55" t="str">
        <f>IF(Aloitus_Start!$D$1="","",IF(B576="",IF(Aloitus_Start!$D$1="Suomi","Tieto puuttuu :"&amp;B$8,IF(Aloitus_Start!$D$1="Svenska","Information saknas :"&amp;B$8)),""))</f>
        <v/>
      </c>
      <c r="G576" s="55" t="str">
        <f>IF(Aloitus_Start!$D$1="","",IF(C576="",IF(Aloitus_Start!$D$1="Suomi","Tieto puuttuu :"&amp;C$8,IF(Aloitus_Start!$D$1="Svenska","Information saknas :"&amp;C$8)),""))</f>
        <v/>
      </c>
    </row>
    <row r="577" spans="1:7" ht="15" x14ac:dyDescent="0.2">
      <c r="A577" s="68"/>
      <c r="B577" s="67"/>
      <c r="C577" s="67"/>
      <c r="D577" s="55" t="str">
        <f t="shared" si="20"/>
        <v/>
      </c>
      <c r="E577" s="64" t="str">
        <f t="shared" si="21"/>
        <v/>
      </c>
      <c r="F577" s="55" t="str">
        <f>IF(Aloitus_Start!$D$1="","",IF(B577="",IF(Aloitus_Start!$D$1="Suomi","Tieto puuttuu :"&amp;B$8,IF(Aloitus_Start!$D$1="Svenska","Information saknas :"&amp;B$8)),""))</f>
        <v/>
      </c>
      <c r="G577" s="55" t="str">
        <f>IF(Aloitus_Start!$D$1="","",IF(C577="",IF(Aloitus_Start!$D$1="Suomi","Tieto puuttuu :"&amp;C$8,IF(Aloitus_Start!$D$1="Svenska","Information saknas :"&amp;C$8)),""))</f>
        <v/>
      </c>
    </row>
    <row r="578" spans="1:7" ht="15" x14ac:dyDescent="0.2">
      <c r="A578" s="68"/>
      <c r="B578" s="67"/>
      <c r="C578" s="67"/>
      <c r="D578" s="55" t="str">
        <f t="shared" si="20"/>
        <v/>
      </c>
      <c r="E578" s="64" t="str">
        <f t="shared" si="21"/>
        <v/>
      </c>
      <c r="F578" s="55" t="str">
        <f>IF(Aloitus_Start!$D$1="","",IF(B578="",IF(Aloitus_Start!$D$1="Suomi","Tieto puuttuu :"&amp;B$8,IF(Aloitus_Start!$D$1="Svenska","Information saknas :"&amp;B$8)),""))</f>
        <v/>
      </c>
      <c r="G578" s="55" t="str">
        <f>IF(Aloitus_Start!$D$1="","",IF(C578="",IF(Aloitus_Start!$D$1="Suomi","Tieto puuttuu :"&amp;C$8,IF(Aloitus_Start!$D$1="Svenska","Information saknas :"&amp;C$8)),""))</f>
        <v/>
      </c>
    </row>
    <row r="579" spans="1:7" ht="15" x14ac:dyDescent="0.2">
      <c r="A579" s="68"/>
      <c r="B579" s="67"/>
      <c r="C579" s="67"/>
      <c r="D579" s="55" t="str">
        <f t="shared" si="20"/>
        <v/>
      </c>
      <c r="E579" s="64" t="str">
        <f t="shared" si="21"/>
        <v/>
      </c>
      <c r="F579" s="55" t="str">
        <f>IF(Aloitus_Start!$D$1="","",IF(B579="",IF(Aloitus_Start!$D$1="Suomi","Tieto puuttuu :"&amp;B$8,IF(Aloitus_Start!$D$1="Svenska","Information saknas :"&amp;B$8)),""))</f>
        <v/>
      </c>
      <c r="G579" s="55" t="str">
        <f>IF(Aloitus_Start!$D$1="","",IF(C579="",IF(Aloitus_Start!$D$1="Suomi","Tieto puuttuu :"&amp;C$8,IF(Aloitus_Start!$D$1="Svenska","Information saknas :"&amp;C$8)),""))</f>
        <v/>
      </c>
    </row>
    <row r="580" spans="1:7" ht="15" x14ac:dyDescent="0.2">
      <c r="A580" s="68"/>
      <c r="B580" s="67"/>
      <c r="C580" s="67"/>
      <c r="D580" s="55" t="str">
        <f t="shared" si="20"/>
        <v/>
      </c>
      <c r="E580" s="64" t="str">
        <f t="shared" si="21"/>
        <v/>
      </c>
      <c r="F580" s="55" t="str">
        <f>IF(Aloitus_Start!$D$1="","",IF(B580="",IF(Aloitus_Start!$D$1="Suomi","Tieto puuttuu :"&amp;B$8,IF(Aloitus_Start!$D$1="Svenska","Information saknas :"&amp;B$8)),""))</f>
        <v/>
      </c>
      <c r="G580" s="55" t="str">
        <f>IF(Aloitus_Start!$D$1="","",IF(C580="",IF(Aloitus_Start!$D$1="Suomi","Tieto puuttuu :"&amp;C$8,IF(Aloitus_Start!$D$1="Svenska","Information saknas :"&amp;C$8)),""))</f>
        <v/>
      </c>
    </row>
    <row r="581" spans="1:7" ht="15" x14ac:dyDescent="0.2">
      <c r="A581" s="68"/>
      <c r="B581" s="67"/>
      <c r="C581" s="67"/>
      <c r="D581" s="55" t="str">
        <f t="shared" si="20"/>
        <v/>
      </c>
      <c r="E581" s="64" t="str">
        <f t="shared" si="21"/>
        <v/>
      </c>
      <c r="F581" s="55" t="str">
        <f>IF(Aloitus_Start!$D$1="","",IF(B581="",IF(Aloitus_Start!$D$1="Suomi","Tieto puuttuu :"&amp;B$8,IF(Aloitus_Start!$D$1="Svenska","Information saknas :"&amp;B$8)),""))</f>
        <v/>
      </c>
      <c r="G581" s="55" t="str">
        <f>IF(Aloitus_Start!$D$1="","",IF(C581="",IF(Aloitus_Start!$D$1="Suomi","Tieto puuttuu :"&amp;C$8,IF(Aloitus_Start!$D$1="Svenska","Information saknas :"&amp;C$8)),""))</f>
        <v/>
      </c>
    </row>
    <row r="582" spans="1:7" ht="15" x14ac:dyDescent="0.2">
      <c r="A582" s="68"/>
      <c r="B582" s="67"/>
      <c r="C582" s="67"/>
      <c r="D582" s="55" t="str">
        <f t="shared" si="20"/>
        <v/>
      </c>
      <c r="E582" s="64" t="str">
        <f t="shared" si="21"/>
        <v/>
      </c>
      <c r="F582" s="55" t="str">
        <f>IF(Aloitus_Start!$D$1="","",IF(B582="",IF(Aloitus_Start!$D$1="Suomi","Tieto puuttuu :"&amp;B$8,IF(Aloitus_Start!$D$1="Svenska","Information saknas :"&amp;B$8)),""))</f>
        <v/>
      </c>
      <c r="G582" s="55" t="str">
        <f>IF(Aloitus_Start!$D$1="","",IF(C582="",IF(Aloitus_Start!$D$1="Suomi","Tieto puuttuu :"&amp;C$8,IF(Aloitus_Start!$D$1="Svenska","Information saknas :"&amp;C$8)),""))</f>
        <v/>
      </c>
    </row>
    <row r="583" spans="1:7" ht="15" x14ac:dyDescent="0.2">
      <c r="A583" s="68"/>
      <c r="B583" s="67"/>
      <c r="C583" s="67"/>
      <c r="D583" s="55" t="str">
        <f t="shared" si="20"/>
        <v/>
      </c>
      <c r="E583" s="64" t="str">
        <f t="shared" si="21"/>
        <v/>
      </c>
      <c r="F583" s="55" t="str">
        <f>IF(Aloitus_Start!$D$1="","",IF(B583="",IF(Aloitus_Start!$D$1="Suomi","Tieto puuttuu :"&amp;B$8,IF(Aloitus_Start!$D$1="Svenska","Information saknas :"&amp;B$8)),""))</f>
        <v/>
      </c>
      <c r="G583" s="55" t="str">
        <f>IF(Aloitus_Start!$D$1="","",IF(C583="",IF(Aloitus_Start!$D$1="Suomi","Tieto puuttuu :"&amp;C$8,IF(Aloitus_Start!$D$1="Svenska","Information saknas :"&amp;C$8)),""))</f>
        <v/>
      </c>
    </row>
    <row r="584" spans="1:7" ht="15" x14ac:dyDescent="0.2">
      <c r="A584" s="68"/>
      <c r="B584" s="67"/>
      <c r="C584" s="67"/>
      <c r="D584" s="55" t="str">
        <f t="shared" si="20"/>
        <v/>
      </c>
      <c r="E584" s="64" t="str">
        <f t="shared" si="21"/>
        <v/>
      </c>
      <c r="F584" s="55" t="str">
        <f>IF(Aloitus_Start!$D$1="","",IF(B584="",IF(Aloitus_Start!$D$1="Suomi","Tieto puuttuu :"&amp;B$8,IF(Aloitus_Start!$D$1="Svenska","Information saknas :"&amp;B$8)),""))</f>
        <v/>
      </c>
      <c r="G584" s="55" t="str">
        <f>IF(Aloitus_Start!$D$1="","",IF(C584="",IF(Aloitus_Start!$D$1="Suomi","Tieto puuttuu :"&amp;C$8,IF(Aloitus_Start!$D$1="Svenska","Information saknas :"&amp;C$8)),""))</f>
        <v/>
      </c>
    </row>
    <row r="585" spans="1:7" ht="15" x14ac:dyDescent="0.2">
      <c r="A585" s="68"/>
      <c r="B585" s="67"/>
      <c r="C585" s="67"/>
      <c r="D585" s="55" t="str">
        <f t="shared" si="20"/>
        <v/>
      </c>
      <c r="E585" s="64" t="str">
        <f t="shared" si="21"/>
        <v/>
      </c>
      <c r="F585" s="55" t="str">
        <f>IF(Aloitus_Start!$D$1="","",IF(B585="",IF(Aloitus_Start!$D$1="Suomi","Tieto puuttuu :"&amp;B$8,IF(Aloitus_Start!$D$1="Svenska","Information saknas :"&amp;B$8)),""))</f>
        <v/>
      </c>
      <c r="G585" s="55" t="str">
        <f>IF(Aloitus_Start!$D$1="","",IF(C585="",IF(Aloitus_Start!$D$1="Suomi","Tieto puuttuu :"&amp;C$8,IF(Aloitus_Start!$D$1="Svenska","Information saknas :"&amp;C$8)),""))</f>
        <v/>
      </c>
    </row>
    <row r="586" spans="1:7" ht="15" x14ac:dyDescent="0.2">
      <c r="A586" s="68"/>
      <c r="B586" s="67"/>
      <c r="C586" s="67"/>
      <c r="D586" s="55" t="str">
        <f t="shared" si="20"/>
        <v/>
      </c>
      <c r="E586" s="64" t="str">
        <f t="shared" si="21"/>
        <v/>
      </c>
      <c r="F586" s="55" t="str">
        <f>IF(Aloitus_Start!$D$1="","",IF(B586="",IF(Aloitus_Start!$D$1="Suomi","Tieto puuttuu :"&amp;B$8,IF(Aloitus_Start!$D$1="Svenska","Information saknas :"&amp;B$8)),""))</f>
        <v/>
      </c>
      <c r="G586" s="55" t="str">
        <f>IF(Aloitus_Start!$D$1="","",IF(C586="",IF(Aloitus_Start!$D$1="Suomi","Tieto puuttuu :"&amp;C$8,IF(Aloitus_Start!$D$1="Svenska","Information saknas :"&amp;C$8)),""))</f>
        <v/>
      </c>
    </row>
    <row r="587" spans="1:7" ht="15" x14ac:dyDescent="0.2">
      <c r="A587" s="68"/>
      <c r="B587" s="67"/>
      <c r="C587" s="67"/>
      <c r="D587" s="55" t="str">
        <f t="shared" si="20"/>
        <v/>
      </c>
      <c r="E587" s="64" t="str">
        <f t="shared" si="21"/>
        <v/>
      </c>
      <c r="F587" s="55" t="str">
        <f>IF(Aloitus_Start!$D$1="","",IF(B587="",IF(Aloitus_Start!$D$1="Suomi","Tieto puuttuu :"&amp;B$8,IF(Aloitus_Start!$D$1="Svenska","Information saknas :"&amp;B$8)),""))</f>
        <v/>
      </c>
      <c r="G587" s="55" t="str">
        <f>IF(Aloitus_Start!$D$1="","",IF(C587="",IF(Aloitus_Start!$D$1="Suomi","Tieto puuttuu :"&amp;C$8,IF(Aloitus_Start!$D$1="Svenska","Information saknas :"&amp;C$8)),""))</f>
        <v/>
      </c>
    </row>
    <row r="588" spans="1:7" ht="15" x14ac:dyDescent="0.2">
      <c r="A588" s="68"/>
      <c r="B588" s="67"/>
      <c r="C588" s="67"/>
      <c r="D588" s="55" t="str">
        <f t="shared" si="20"/>
        <v/>
      </c>
      <c r="E588" s="64" t="str">
        <f t="shared" si="21"/>
        <v/>
      </c>
      <c r="F588" s="55" t="str">
        <f>IF(Aloitus_Start!$D$1="","",IF(B588="",IF(Aloitus_Start!$D$1="Suomi","Tieto puuttuu :"&amp;B$8,IF(Aloitus_Start!$D$1="Svenska","Information saknas :"&amp;B$8)),""))</f>
        <v/>
      </c>
      <c r="G588" s="55" t="str">
        <f>IF(Aloitus_Start!$D$1="","",IF(C588="",IF(Aloitus_Start!$D$1="Suomi","Tieto puuttuu :"&amp;C$8,IF(Aloitus_Start!$D$1="Svenska","Information saknas :"&amp;C$8)),""))</f>
        <v/>
      </c>
    </row>
    <row r="589" spans="1:7" ht="15" x14ac:dyDescent="0.2">
      <c r="A589" s="68"/>
      <c r="B589" s="67"/>
      <c r="C589" s="67"/>
      <c r="D589" s="55" t="str">
        <f t="shared" si="20"/>
        <v/>
      </c>
      <c r="E589" s="64" t="str">
        <f t="shared" si="21"/>
        <v/>
      </c>
      <c r="F589" s="55" t="str">
        <f>IF(Aloitus_Start!$D$1="","",IF(B589="",IF(Aloitus_Start!$D$1="Suomi","Tieto puuttuu :"&amp;B$8,IF(Aloitus_Start!$D$1="Svenska","Information saknas :"&amp;B$8)),""))</f>
        <v/>
      </c>
      <c r="G589" s="55" t="str">
        <f>IF(Aloitus_Start!$D$1="","",IF(C589="",IF(Aloitus_Start!$D$1="Suomi","Tieto puuttuu :"&amp;C$8,IF(Aloitus_Start!$D$1="Svenska","Information saknas :"&amp;C$8)),""))</f>
        <v/>
      </c>
    </row>
    <row r="590" spans="1:7" ht="15" x14ac:dyDescent="0.2">
      <c r="A590" s="68"/>
      <c r="B590" s="67"/>
      <c r="C590" s="67"/>
      <c r="D590" s="55" t="str">
        <f t="shared" si="20"/>
        <v/>
      </c>
      <c r="E590" s="64" t="str">
        <f t="shared" si="21"/>
        <v/>
      </c>
      <c r="F590" s="55" t="str">
        <f>IF(Aloitus_Start!$D$1="","",IF(B590="",IF(Aloitus_Start!$D$1="Suomi","Tieto puuttuu :"&amp;B$8,IF(Aloitus_Start!$D$1="Svenska","Information saknas :"&amp;B$8)),""))</f>
        <v/>
      </c>
      <c r="G590" s="55" t="str">
        <f>IF(Aloitus_Start!$D$1="","",IF(C590="",IF(Aloitus_Start!$D$1="Suomi","Tieto puuttuu :"&amp;C$8,IF(Aloitus_Start!$D$1="Svenska","Information saknas :"&amp;C$8)),""))</f>
        <v/>
      </c>
    </row>
    <row r="591" spans="1:7" ht="15" x14ac:dyDescent="0.2">
      <c r="A591" s="68"/>
      <c r="B591" s="67"/>
      <c r="C591" s="67"/>
      <c r="D591" s="55" t="str">
        <f t="shared" si="20"/>
        <v/>
      </c>
      <c r="E591" s="64" t="str">
        <f t="shared" si="21"/>
        <v/>
      </c>
      <c r="F591" s="55" t="str">
        <f>IF(Aloitus_Start!$D$1="","",IF(B591="",IF(Aloitus_Start!$D$1="Suomi","Tieto puuttuu :"&amp;B$8,IF(Aloitus_Start!$D$1="Svenska","Information saknas :"&amp;B$8)),""))</f>
        <v/>
      </c>
      <c r="G591" s="55" t="str">
        <f>IF(Aloitus_Start!$D$1="","",IF(C591="",IF(Aloitus_Start!$D$1="Suomi","Tieto puuttuu :"&amp;C$8,IF(Aloitus_Start!$D$1="Svenska","Information saknas :"&amp;C$8)),""))</f>
        <v/>
      </c>
    </row>
    <row r="592" spans="1:7" ht="15" x14ac:dyDescent="0.2">
      <c r="A592" s="68"/>
      <c r="B592" s="67"/>
      <c r="C592" s="67"/>
      <c r="D592" s="55" t="str">
        <f t="shared" si="20"/>
        <v/>
      </c>
      <c r="E592" s="64" t="str">
        <f t="shared" si="21"/>
        <v/>
      </c>
      <c r="F592" s="55" t="str">
        <f>IF(Aloitus_Start!$D$1="","",IF(B592="",IF(Aloitus_Start!$D$1="Suomi","Tieto puuttuu :"&amp;B$8,IF(Aloitus_Start!$D$1="Svenska","Information saknas :"&amp;B$8)),""))</f>
        <v/>
      </c>
      <c r="G592" s="55" t="str">
        <f>IF(Aloitus_Start!$D$1="","",IF(C592="",IF(Aloitus_Start!$D$1="Suomi","Tieto puuttuu :"&amp;C$8,IF(Aloitus_Start!$D$1="Svenska","Information saknas :"&amp;C$8)),""))</f>
        <v/>
      </c>
    </row>
    <row r="593" spans="1:7" ht="15" x14ac:dyDescent="0.2">
      <c r="A593" s="68"/>
      <c r="B593" s="67"/>
      <c r="C593" s="67"/>
      <c r="D593" s="55" t="str">
        <f t="shared" si="20"/>
        <v/>
      </c>
      <c r="E593" s="64" t="str">
        <f t="shared" si="21"/>
        <v/>
      </c>
      <c r="F593" s="55" t="str">
        <f>IF(Aloitus_Start!$D$1="","",IF(B593="",IF(Aloitus_Start!$D$1="Suomi","Tieto puuttuu :"&amp;B$8,IF(Aloitus_Start!$D$1="Svenska","Information saknas :"&amp;B$8)),""))</f>
        <v/>
      </c>
      <c r="G593" s="55" t="str">
        <f>IF(Aloitus_Start!$D$1="","",IF(C593="",IF(Aloitus_Start!$D$1="Suomi","Tieto puuttuu :"&amp;C$8,IF(Aloitus_Start!$D$1="Svenska","Information saknas :"&amp;C$8)),""))</f>
        <v/>
      </c>
    </row>
    <row r="594" spans="1:7" ht="15" x14ac:dyDescent="0.2">
      <c r="A594" s="68"/>
      <c r="B594" s="67"/>
      <c r="C594" s="67"/>
      <c r="D594" s="55" t="str">
        <f t="shared" si="20"/>
        <v/>
      </c>
      <c r="E594" s="64" t="str">
        <f t="shared" si="21"/>
        <v/>
      </c>
      <c r="F594" s="55" t="str">
        <f>IF(Aloitus_Start!$D$1="","",IF(B594="",IF(Aloitus_Start!$D$1="Suomi","Tieto puuttuu :"&amp;B$8,IF(Aloitus_Start!$D$1="Svenska","Information saknas :"&amp;B$8)),""))</f>
        <v/>
      </c>
      <c r="G594" s="55" t="str">
        <f>IF(Aloitus_Start!$D$1="","",IF(C594="",IF(Aloitus_Start!$D$1="Suomi","Tieto puuttuu :"&amp;C$8,IF(Aloitus_Start!$D$1="Svenska","Information saknas :"&amp;C$8)),""))</f>
        <v/>
      </c>
    </row>
    <row r="595" spans="1:7" ht="15" x14ac:dyDescent="0.2">
      <c r="A595" s="68"/>
      <c r="B595" s="67"/>
      <c r="C595" s="67"/>
      <c r="D595" s="55" t="str">
        <f t="shared" si="20"/>
        <v/>
      </c>
      <c r="E595" s="64" t="str">
        <f t="shared" si="21"/>
        <v/>
      </c>
      <c r="F595" s="55" t="str">
        <f>IF(Aloitus_Start!$D$1="","",IF(B595="",IF(Aloitus_Start!$D$1="Suomi","Tieto puuttuu :"&amp;B$8,IF(Aloitus_Start!$D$1="Svenska","Information saknas :"&amp;B$8)),""))</f>
        <v/>
      </c>
      <c r="G595" s="55" t="str">
        <f>IF(Aloitus_Start!$D$1="","",IF(C595="",IF(Aloitus_Start!$D$1="Suomi","Tieto puuttuu :"&amp;C$8,IF(Aloitus_Start!$D$1="Svenska","Information saknas :"&amp;C$8)),""))</f>
        <v/>
      </c>
    </row>
    <row r="596" spans="1:7" ht="15" x14ac:dyDescent="0.2">
      <c r="A596" s="66"/>
      <c r="B596" s="49"/>
      <c r="C596" s="49"/>
      <c r="D596" s="55" t="str">
        <f t="shared" si="20"/>
        <v/>
      </c>
      <c r="E596" s="64" t="str">
        <f t="shared" si="21"/>
        <v/>
      </c>
      <c r="F596" s="55" t="str">
        <f>IF(Aloitus_Start!$D$1="","",IF(B596="",IF(Aloitus_Start!$D$1="Suomi","Tieto puuttuu :"&amp;B$8,IF(Aloitus_Start!$D$1="Svenska","Information saknas :"&amp;B$8)),""))</f>
        <v/>
      </c>
      <c r="G596" s="55" t="str">
        <f>IF(Aloitus_Start!$D$1="","",IF(C596="",IF(Aloitus_Start!$D$1="Suomi","Tieto puuttuu :"&amp;C$8,IF(Aloitus_Start!$D$1="Svenska","Information saknas :"&amp;C$8)),""))</f>
        <v/>
      </c>
    </row>
    <row r="597" spans="1:7" ht="15" x14ac:dyDescent="0.2">
      <c r="A597" s="66"/>
      <c r="B597" s="49"/>
      <c r="C597" s="49"/>
      <c r="D597" s="55" t="str">
        <f t="shared" si="20"/>
        <v/>
      </c>
      <c r="E597" s="64" t="str">
        <f t="shared" si="21"/>
        <v/>
      </c>
      <c r="F597" s="55" t="str">
        <f>IF(Aloitus_Start!$D$1="","",IF(B597="",IF(Aloitus_Start!$D$1="Suomi","Tieto puuttuu :"&amp;B$8,IF(Aloitus_Start!$D$1="Svenska","Information saknas :"&amp;B$8)),""))</f>
        <v/>
      </c>
      <c r="G597" s="55" t="str">
        <f>IF(Aloitus_Start!$D$1="","",IF(C597="",IF(Aloitus_Start!$D$1="Suomi","Tieto puuttuu :"&amp;C$8,IF(Aloitus_Start!$D$1="Svenska","Information saknas :"&amp;C$8)),""))</f>
        <v/>
      </c>
    </row>
    <row r="598" spans="1:7" ht="15" x14ac:dyDescent="0.2">
      <c r="A598" s="66"/>
      <c r="B598" s="49"/>
      <c r="C598" s="49"/>
      <c r="D598" s="55" t="str">
        <f t="shared" si="20"/>
        <v/>
      </c>
      <c r="E598" s="64" t="str">
        <f t="shared" si="21"/>
        <v/>
      </c>
      <c r="F598" s="55" t="str">
        <f>IF(Aloitus_Start!$D$1="","",IF(B598="",IF(Aloitus_Start!$D$1="Suomi","Tieto puuttuu :"&amp;B$8,IF(Aloitus_Start!$D$1="Svenska","Information saknas :"&amp;B$8)),""))</f>
        <v/>
      </c>
      <c r="G598" s="55" t="str">
        <f>IF(Aloitus_Start!$D$1="","",IF(C598="",IF(Aloitus_Start!$D$1="Suomi","Tieto puuttuu :"&amp;C$8,IF(Aloitus_Start!$D$1="Svenska","Information saknas :"&amp;C$8)),""))</f>
        <v/>
      </c>
    </row>
    <row r="599" spans="1:7" ht="15" x14ac:dyDescent="0.2">
      <c r="A599" s="66"/>
      <c r="B599" s="49"/>
      <c r="C599" s="49"/>
      <c r="D599" s="55" t="str">
        <f t="shared" si="20"/>
        <v/>
      </c>
      <c r="E599" s="64" t="str">
        <f t="shared" si="21"/>
        <v/>
      </c>
      <c r="F599" s="55" t="str">
        <f>IF(Aloitus_Start!$D$1="","",IF(B599="",IF(Aloitus_Start!$D$1="Suomi","Tieto puuttuu :"&amp;B$8,IF(Aloitus_Start!$D$1="Svenska","Information saknas :"&amp;B$8)),""))</f>
        <v/>
      </c>
      <c r="G599" s="55" t="str">
        <f>IF(Aloitus_Start!$D$1="","",IF(C599="",IF(Aloitus_Start!$D$1="Suomi","Tieto puuttuu :"&amp;C$8,IF(Aloitus_Start!$D$1="Svenska","Information saknas :"&amp;C$8)),""))</f>
        <v/>
      </c>
    </row>
    <row r="600" spans="1:7" ht="15" x14ac:dyDescent="0.2">
      <c r="A600" s="66"/>
      <c r="B600" s="49"/>
      <c r="C600" s="49"/>
      <c r="D600" s="55" t="str">
        <f t="shared" si="20"/>
        <v/>
      </c>
      <c r="E600" s="64" t="str">
        <f t="shared" si="21"/>
        <v/>
      </c>
      <c r="F600" s="55" t="str">
        <f>IF(Aloitus_Start!$D$1="","",IF(B600="",IF(Aloitus_Start!$D$1="Suomi","Tieto puuttuu :"&amp;B$8,IF(Aloitus_Start!$D$1="Svenska","Information saknas :"&amp;B$8)),""))</f>
        <v/>
      </c>
      <c r="G600" s="55" t="str">
        <f>IF(Aloitus_Start!$D$1="","",IF(C600="",IF(Aloitus_Start!$D$1="Suomi","Tieto puuttuu :"&amp;C$8,IF(Aloitus_Start!$D$1="Svenska","Information saknas :"&amp;C$8)),""))</f>
        <v/>
      </c>
    </row>
    <row r="601" spans="1:7" ht="15" x14ac:dyDescent="0.2">
      <c r="A601" s="66"/>
      <c r="B601" s="49"/>
      <c r="C601" s="49"/>
      <c r="D601" s="55" t="str">
        <f t="shared" ref="D601:D612" si="22">IF(B601="","",C601-B601)</f>
        <v/>
      </c>
      <c r="E601" s="64" t="str">
        <f t="shared" ref="E601:E612" si="23">IF(B601="","",IF(B601=0,"",IF(B601="","",(C601/B601)-1)))</f>
        <v/>
      </c>
      <c r="F601" s="55" t="str">
        <f>IF(Aloitus_Start!$D$1="","",IF(B601="",IF(Aloitus_Start!$D$1="Suomi","Tieto puuttuu :"&amp;B$8,IF(Aloitus_Start!$D$1="Svenska","Information saknas :"&amp;B$8)),""))</f>
        <v/>
      </c>
      <c r="G601" s="55" t="str">
        <f>IF(Aloitus_Start!$D$1="","",IF(C601="",IF(Aloitus_Start!$D$1="Suomi","Tieto puuttuu :"&amp;C$8,IF(Aloitus_Start!$D$1="Svenska","Information saknas :"&amp;C$8)),""))</f>
        <v/>
      </c>
    </row>
    <row r="602" spans="1:7" ht="15" x14ac:dyDescent="0.2">
      <c r="A602" s="66"/>
      <c r="B602" s="49"/>
      <c r="C602" s="49"/>
      <c r="D602" s="55" t="str">
        <f t="shared" si="22"/>
        <v/>
      </c>
      <c r="E602" s="64" t="str">
        <f t="shared" si="23"/>
        <v/>
      </c>
      <c r="F602" s="55" t="str">
        <f>IF(Aloitus_Start!$D$1="","",IF(B602="",IF(Aloitus_Start!$D$1="Suomi","Tieto puuttuu :"&amp;B$8,IF(Aloitus_Start!$D$1="Svenska","Information saknas :"&amp;B$8)),""))</f>
        <v/>
      </c>
      <c r="G602" s="55" t="str">
        <f>IF(Aloitus_Start!$D$1="","",IF(C602="",IF(Aloitus_Start!$D$1="Suomi","Tieto puuttuu :"&amp;C$8,IF(Aloitus_Start!$D$1="Svenska","Information saknas :"&amp;C$8)),""))</f>
        <v/>
      </c>
    </row>
    <row r="603" spans="1:7" ht="15" x14ac:dyDescent="0.2">
      <c r="A603" s="66"/>
      <c r="B603" s="49"/>
      <c r="C603" s="49"/>
      <c r="D603" s="55" t="str">
        <f t="shared" si="22"/>
        <v/>
      </c>
      <c r="E603" s="64" t="str">
        <f t="shared" si="23"/>
        <v/>
      </c>
      <c r="F603" s="55" t="str">
        <f>IF(Aloitus_Start!$D$1="","",IF(B603="",IF(Aloitus_Start!$D$1="Suomi","Tieto puuttuu :"&amp;B$8,IF(Aloitus_Start!$D$1="Svenska","Information saknas :"&amp;B$8)),""))</f>
        <v/>
      </c>
      <c r="G603" s="55" t="str">
        <f>IF(Aloitus_Start!$D$1="","",IF(C603="",IF(Aloitus_Start!$D$1="Suomi","Tieto puuttuu :"&amp;C$8,IF(Aloitus_Start!$D$1="Svenska","Information saknas :"&amp;C$8)),""))</f>
        <v/>
      </c>
    </row>
    <row r="604" spans="1:7" ht="15" x14ac:dyDescent="0.2">
      <c r="A604" s="66"/>
      <c r="B604" s="49"/>
      <c r="C604" s="49"/>
      <c r="D604" s="55" t="str">
        <f t="shared" si="22"/>
        <v/>
      </c>
      <c r="E604" s="64" t="str">
        <f t="shared" si="23"/>
        <v/>
      </c>
      <c r="F604" s="55" t="str">
        <f>IF(Aloitus_Start!$D$1="","",IF(B604="",IF(Aloitus_Start!$D$1="Suomi","Tieto puuttuu :"&amp;B$8,IF(Aloitus_Start!$D$1="Svenska","Information saknas :"&amp;B$8)),""))</f>
        <v/>
      </c>
      <c r="G604" s="55" t="str">
        <f>IF(Aloitus_Start!$D$1="","",IF(C604="",IF(Aloitus_Start!$D$1="Suomi","Tieto puuttuu :"&amp;C$8,IF(Aloitus_Start!$D$1="Svenska","Information saknas :"&amp;C$8)),""))</f>
        <v/>
      </c>
    </row>
    <row r="605" spans="1:7" ht="15" x14ac:dyDescent="0.2">
      <c r="A605" s="66"/>
      <c r="B605" s="49"/>
      <c r="C605" s="49"/>
      <c r="D605" s="55" t="str">
        <f t="shared" si="22"/>
        <v/>
      </c>
      <c r="E605" s="64" t="str">
        <f t="shared" si="23"/>
        <v/>
      </c>
      <c r="F605" s="55" t="str">
        <f>IF(Aloitus_Start!$D$1="","",IF(B605="",IF(Aloitus_Start!$D$1="Suomi","Tieto puuttuu :"&amp;B$8,IF(Aloitus_Start!$D$1="Svenska","Information saknas :"&amp;B$8)),""))</f>
        <v/>
      </c>
      <c r="G605" s="55" t="str">
        <f>IF(Aloitus_Start!$D$1="","",IF(C605="",IF(Aloitus_Start!$D$1="Suomi","Tieto puuttuu :"&amp;C$8,IF(Aloitus_Start!$D$1="Svenska","Information saknas :"&amp;C$8)),""))</f>
        <v/>
      </c>
    </row>
    <row r="606" spans="1:7" ht="15" x14ac:dyDescent="0.2">
      <c r="A606" s="66"/>
      <c r="B606" s="49"/>
      <c r="C606" s="49"/>
      <c r="D606" s="55" t="str">
        <f t="shared" si="22"/>
        <v/>
      </c>
      <c r="E606" s="64" t="str">
        <f t="shared" si="23"/>
        <v/>
      </c>
      <c r="F606" s="55" t="str">
        <f>IF(Aloitus_Start!$D$1="","",IF(B606="",IF(Aloitus_Start!$D$1="Suomi","Tieto puuttuu :"&amp;B$8,IF(Aloitus_Start!$D$1="Svenska","Information saknas :"&amp;B$8)),""))</f>
        <v/>
      </c>
      <c r="G606" s="55" t="str">
        <f>IF(Aloitus_Start!$D$1="","",IF(C606="",IF(Aloitus_Start!$D$1="Suomi","Tieto puuttuu :"&amp;C$8,IF(Aloitus_Start!$D$1="Svenska","Information saknas :"&amp;C$8)),""))</f>
        <v/>
      </c>
    </row>
    <row r="607" spans="1:7" ht="15" x14ac:dyDescent="0.2">
      <c r="A607" s="66"/>
      <c r="B607" s="49"/>
      <c r="C607" s="49"/>
      <c r="D607" s="55" t="str">
        <f t="shared" si="22"/>
        <v/>
      </c>
      <c r="E607" s="64" t="str">
        <f t="shared" si="23"/>
        <v/>
      </c>
      <c r="F607" s="55" t="str">
        <f>IF(Aloitus_Start!$D$1="","",IF(B607="",IF(Aloitus_Start!$D$1="Suomi","Tieto puuttuu :"&amp;B$8,IF(Aloitus_Start!$D$1="Svenska","Information saknas :"&amp;B$8)),""))</f>
        <v/>
      </c>
      <c r="G607" s="55" t="str">
        <f>IF(Aloitus_Start!$D$1="","",IF(C607="",IF(Aloitus_Start!$D$1="Suomi","Tieto puuttuu :"&amp;C$8,IF(Aloitus_Start!$D$1="Svenska","Information saknas :"&amp;C$8)),""))</f>
        <v/>
      </c>
    </row>
    <row r="608" spans="1:7" ht="15" x14ac:dyDescent="0.2">
      <c r="A608" s="66"/>
      <c r="B608" s="49"/>
      <c r="C608" s="49"/>
      <c r="D608" s="55" t="str">
        <f t="shared" si="22"/>
        <v/>
      </c>
      <c r="E608" s="64" t="str">
        <f t="shared" si="23"/>
        <v/>
      </c>
      <c r="F608" s="55" t="str">
        <f>IF(Aloitus_Start!$D$1="","",IF(B608="",IF(Aloitus_Start!$D$1="Suomi","Tieto puuttuu :"&amp;B$8,IF(Aloitus_Start!$D$1="Svenska","Information saknas :"&amp;B$8)),""))</f>
        <v/>
      </c>
      <c r="G608" s="55" t="str">
        <f>IF(Aloitus_Start!$D$1="","",IF(C608="",IF(Aloitus_Start!$D$1="Suomi","Tieto puuttuu :"&amp;C$8,IF(Aloitus_Start!$D$1="Svenska","Information saknas :"&amp;C$8)),""))</f>
        <v/>
      </c>
    </row>
    <row r="609" spans="1:7" ht="15" x14ac:dyDescent="0.2">
      <c r="A609" s="66"/>
      <c r="B609" s="49"/>
      <c r="C609" s="49"/>
      <c r="D609" s="55" t="str">
        <f t="shared" si="22"/>
        <v/>
      </c>
      <c r="E609" s="64" t="str">
        <f t="shared" si="23"/>
        <v/>
      </c>
      <c r="F609" s="55" t="str">
        <f>IF(Aloitus_Start!$D$1="","",IF(B609="",IF(Aloitus_Start!$D$1="Suomi","Tieto puuttuu :"&amp;B$8,IF(Aloitus_Start!$D$1="Svenska","Information saknas :"&amp;B$8)),""))</f>
        <v/>
      </c>
      <c r="G609" s="55" t="str">
        <f>IF(Aloitus_Start!$D$1="","",IF(C609="",IF(Aloitus_Start!$D$1="Suomi","Tieto puuttuu :"&amp;C$8,IF(Aloitus_Start!$D$1="Svenska","Information saknas :"&amp;C$8)),""))</f>
        <v/>
      </c>
    </row>
    <row r="610" spans="1:7" ht="15" x14ac:dyDescent="0.2">
      <c r="A610" s="66"/>
      <c r="B610" s="49"/>
      <c r="C610" s="49"/>
      <c r="D610" s="55" t="str">
        <f t="shared" si="22"/>
        <v/>
      </c>
      <c r="E610" s="64" t="str">
        <f t="shared" si="23"/>
        <v/>
      </c>
      <c r="F610" s="55" t="str">
        <f>IF(Aloitus_Start!$D$1="","",IF(B610="",IF(Aloitus_Start!$D$1="Suomi","Tieto puuttuu :"&amp;B$8,IF(Aloitus_Start!$D$1="Svenska","Information saknas :"&amp;B$8)),""))</f>
        <v/>
      </c>
      <c r="G610" s="55" t="str">
        <f>IF(Aloitus_Start!$D$1="","",IF(C610="",IF(Aloitus_Start!$D$1="Suomi","Tieto puuttuu :"&amp;C$8,IF(Aloitus_Start!$D$1="Svenska","Information saknas :"&amp;C$8)),""))</f>
        <v/>
      </c>
    </row>
    <row r="611" spans="1:7" ht="15" x14ac:dyDescent="0.2">
      <c r="A611" s="66"/>
      <c r="B611" s="49"/>
      <c r="C611" s="49"/>
      <c r="D611" s="55" t="str">
        <f t="shared" si="22"/>
        <v/>
      </c>
      <c r="E611" s="64" t="str">
        <f t="shared" si="23"/>
        <v/>
      </c>
      <c r="F611" s="55" t="str">
        <f>IF(Aloitus_Start!$D$1="","",IF(B611="",IF(Aloitus_Start!$D$1="Suomi","Tieto puuttuu :"&amp;B$8,IF(Aloitus_Start!$D$1="Svenska","Information saknas :"&amp;B$8)),""))</f>
        <v/>
      </c>
      <c r="G611" s="55" t="str">
        <f>IF(Aloitus_Start!$D$1="","",IF(C611="",IF(Aloitus_Start!$D$1="Suomi","Tieto puuttuu :"&amp;C$8,IF(Aloitus_Start!$D$1="Svenska","Information saknas :"&amp;C$8)),""))</f>
        <v/>
      </c>
    </row>
    <row r="612" spans="1:7" ht="15" x14ac:dyDescent="0.2">
      <c r="A612" s="66"/>
      <c r="B612" s="49"/>
      <c r="C612" s="49"/>
      <c r="D612" s="55" t="str">
        <f t="shared" si="22"/>
        <v/>
      </c>
      <c r="E612" s="64" t="str">
        <f t="shared" si="23"/>
        <v/>
      </c>
      <c r="F612" s="55" t="str">
        <f>IF(Aloitus_Start!$D$1="","",IF(B612="",IF(Aloitus_Start!$D$1="Suomi","Tieto puuttuu :"&amp;B$8,IF(Aloitus_Start!$D$1="Svenska","Information saknas :"&amp;B$8)),""))</f>
        <v/>
      </c>
      <c r="G612" s="55" t="str">
        <f>IF(Aloitus_Start!$D$1="","",IF(C612="",IF(Aloitus_Start!$D$1="Suomi","Tieto puuttuu :"&amp;C$8,IF(Aloitus_Start!$D$1="Svenska","Information saknas :"&amp;C$8)),""))</f>
        <v/>
      </c>
    </row>
    <row r="613" spans="1:7" ht="15" x14ac:dyDescent="0.2">
      <c r="A613" s="66"/>
      <c r="B613" s="49"/>
      <c r="C613" s="49"/>
      <c r="D613" s="55" t="str">
        <f t="shared" ref="D613:D615" si="24">IF(B613="","",C613-B613)</f>
        <v/>
      </c>
      <c r="E613" s="64" t="str">
        <f t="shared" ref="E613:E615" si="25">IF(B613="","",IF(B613=0,"",IF(B613="","",(C613/B613)-1)))</f>
        <v/>
      </c>
      <c r="F613" s="55" t="str">
        <f>IF(Aloitus_Start!$D$1="","",IF(B613="",IF(Aloitus_Start!$D$1="Suomi","Tieto puuttuu :"&amp;B$8,IF(Aloitus_Start!$D$1="Svenska","Information saknas :"&amp;B$8)),""))</f>
        <v/>
      </c>
      <c r="G613" s="55" t="str">
        <f>IF(Aloitus_Start!$D$1="","",IF(C613="",IF(Aloitus_Start!$D$1="Suomi","Tieto puuttuu :"&amp;C$8,IF(Aloitus_Start!$D$1="Svenska","Information saknas :"&amp;C$8)),""))</f>
        <v/>
      </c>
    </row>
    <row r="614" spans="1:7" ht="15" x14ac:dyDescent="0.2">
      <c r="A614" s="66"/>
      <c r="B614" s="49"/>
      <c r="C614" s="49"/>
      <c r="D614" s="55" t="str">
        <f t="shared" si="24"/>
        <v/>
      </c>
      <c r="E614" s="64" t="str">
        <f t="shared" si="25"/>
        <v/>
      </c>
      <c r="F614" s="55" t="str">
        <f>IF(Aloitus_Start!$D$1="","",IF(B614="",IF(Aloitus_Start!$D$1="Suomi","Tieto puuttuu :"&amp;B$8,IF(Aloitus_Start!$D$1="Svenska","Information saknas :"&amp;B$8)),""))</f>
        <v/>
      </c>
      <c r="G614" s="55" t="str">
        <f>IF(Aloitus_Start!$D$1="","",IF(C614="",IF(Aloitus_Start!$D$1="Suomi","Tieto puuttuu :"&amp;C$8,IF(Aloitus_Start!$D$1="Svenska","Information saknas :"&amp;C$8)),""))</f>
        <v/>
      </c>
    </row>
    <row r="615" spans="1:7" ht="15" x14ac:dyDescent="0.2">
      <c r="A615" s="66"/>
      <c r="B615" s="49"/>
      <c r="C615" s="49"/>
      <c r="D615" s="55" t="str">
        <f t="shared" si="24"/>
        <v/>
      </c>
      <c r="E615" s="64" t="str">
        <f t="shared" si="25"/>
        <v/>
      </c>
      <c r="F615" s="55" t="str">
        <f>IF(Aloitus_Start!$D$1="","",IF(B615="",IF(Aloitus_Start!$D$1="Suomi","Tieto puuttuu :"&amp;B$8,IF(Aloitus_Start!$D$1="Svenska","Information saknas :"&amp;B$8)),""))</f>
        <v/>
      </c>
      <c r="G615" s="55" t="str">
        <f>IF(Aloitus_Start!$D$1="","",IF(C615="",IF(Aloitus_Start!$D$1="Suomi","Tieto puuttuu :"&amp;C$8,IF(Aloitus_Start!$D$1="Svenska","Information saknas :"&amp;C$8)),""))</f>
        <v/>
      </c>
    </row>
    <row r="616" spans="1:7" ht="15" x14ac:dyDescent="0.2">
      <c r="A616" s="66"/>
      <c r="B616" s="49"/>
      <c r="C616" s="49"/>
      <c r="D616" s="55" t="str">
        <f t="shared" ref="D616:D619" si="26">IF(B616="","",C616-B616)</f>
        <v/>
      </c>
      <c r="E616" s="64" t="str">
        <f t="shared" ref="E616:E619" si="27">IF(B616="","",IF(B616=0,"",IF(B616="","",(C616/B616)-1)))</f>
        <v/>
      </c>
      <c r="F616" s="55" t="str">
        <f>IF(Aloitus_Start!$D$1="","",IF(B616="",IF(Aloitus_Start!$D$1="Suomi","Tieto puuttuu :"&amp;B$8,IF(Aloitus_Start!$D$1="Svenska","Information saknas :"&amp;B$8)),""))</f>
        <v/>
      </c>
      <c r="G616" s="55" t="str">
        <f>IF(Aloitus_Start!$D$1="","",IF(C616="",IF(Aloitus_Start!$D$1="Suomi","Tieto puuttuu :"&amp;C$8,IF(Aloitus_Start!$D$1="Svenska","Information saknas :"&amp;C$8)),""))</f>
        <v/>
      </c>
    </row>
    <row r="617" spans="1:7" ht="15" x14ac:dyDescent="0.25">
      <c r="A617" s="47"/>
      <c r="B617" s="47"/>
      <c r="C617" s="47"/>
      <c r="D617" s="55" t="str">
        <f t="shared" si="26"/>
        <v/>
      </c>
      <c r="E617" s="64" t="str">
        <f t="shared" si="27"/>
        <v/>
      </c>
      <c r="F617" s="55" t="str">
        <f>IF(Aloitus_Start!$D$1="","",IF(B617="",IF(Aloitus_Start!$D$1="Suomi","Tieto puuttuu :"&amp;B$8,IF(Aloitus_Start!$D$1="Svenska","Information saknas :"&amp;B$8)),""))</f>
        <v/>
      </c>
      <c r="G617" s="55" t="str">
        <f>IF(Aloitus_Start!$D$1="","",IF(C617="",IF(Aloitus_Start!$D$1="Suomi","Tieto puuttuu :"&amp;C$8,IF(Aloitus_Start!$D$1="Svenska","Information saknas :"&amp;C$8)),""))</f>
        <v/>
      </c>
    </row>
    <row r="618" spans="1:7" ht="15" x14ac:dyDescent="0.25">
      <c r="A618" s="47"/>
      <c r="B618" s="47"/>
      <c r="C618" s="47"/>
      <c r="D618" s="55" t="str">
        <f t="shared" si="26"/>
        <v/>
      </c>
      <c r="E618" s="64" t="str">
        <f t="shared" si="27"/>
        <v/>
      </c>
      <c r="F618" s="55" t="str">
        <f>IF(Aloitus_Start!$D$1="","",IF(B618="",IF(Aloitus_Start!$D$1="Suomi","Tieto puuttuu :"&amp;B$8,IF(Aloitus_Start!$D$1="Svenska","Information saknas :"&amp;B$8)),""))</f>
        <v/>
      </c>
      <c r="G618" s="55" t="str">
        <f>IF(Aloitus_Start!$D$1="","",IF(C618="",IF(Aloitus_Start!$D$1="Suomi","Tieto puuttuu :"&amp;C$8,IF(Aloitus_Start!$D$1="Svenska","Information saknas :"&amp;C$8)),""))</f>
        <v/>
      </c>
    </row>
    <row r="619" spans="1:7" ht="15" x14ac:dyDescent="0.25">
      <c r="A619" s="47"/>
      <c r="B619" s="47"/>
      <c r="C619" s="47"/>
      <c r="D619" s="55" t="str">
        <f t="shared" si="26"/>
        <v/>
      </c>
      <c r="E619" s="64" t="str">
        <f t="shared" si="27"/>
        <v/>
      </c>
      <c r="F619" s="55" t="str">
        <f>IF(Aloitus_Start!$D$1="","",IF(B619="",IF(Aloitus_Start!$D$1="Suomi","Tieto puuttuu :"&amp;B$8,IF(Aloitus_Start!$D$1="Svenska","Information saknas :"&amp;B$8)),""))</f>
        <v/>
      </c>
      <c r="G619" s="55" t="str">
        <f>IF(Aloitus_Start!$D$1="","",IF(C619="",IF(Aloitus_Start!$D$1="Suomi","Tieto puuttuu :"&amp;C$8,IF(Aloitus_Start!$D$1="Svenska","Information saknas :"&amp;C$8)),""))</f>
        <v/>
      </c>
    </row>
  </sheetData>
  <mergeCells count="1">
    <mergeCell ref="A3:A6"/>
  </mergeCells>
  <conditionalFormatting sqref="D7">
    <cfRule type="cellIs" dxfId="4" priority="5" operator="equal">
      <formula>"Valitse kieli - Välj språket"</formula>
    </cfRule>
  </conditionalFormatting>
  <conditionalFormatting sqref="A2">
    <cfRule type="cellIs" dxfId="3" priority="4" operator="equal">
      <formula>"Valitse kieli tästä - Välj språket här"</formula>
    </cfRule>
  </conditionalFormatting>
  <conditionalFormatting sqref="E7">
    <cfRule type="cellIs" dxfId="2" priority="3" operator="equal">
      <formula>"Valitse kieli - Välj språket"</formula>
    </cfRule>
  </conditionalFormatting>
  <conditionalFormatting sqref="F7">
    <cfRule type="cellIs" dxfId="1" priority="2" operator="equal">
      <formula>"Valitse kieli - Välj språket"</formula>
    </cfRule>
  </conditionalFormatting>
  <conditionalFormatting sqref="G7">
    <cfRule type="cellIs" dxfId="0" priority="1" operator="equal">
      <formula>"Valitse kieli - Välj språket"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Asetukset!$A$21:$A$25</xm:f>
          </x14:formula1>
          <xm:sqref>B2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6"/>
  <sheetViews>
    <sheetView workbookViewId="0">
      <selection sqref="A1:XFD1048576"/>
    </sheetView>
  </sheetViews>
  <sheetFormatPr defaultColWidth="8.85546875" defaultRowHeight="15" x14ac:dyDescent="0.25"/>
  <cols>
    <col min="1" max="1" width="45.140625" style="17" bestFit="1" customWidth="1"/>
    <col min="2" max="4" width="30.28515625" style="17" customWidth="1"/>
    <col min="5" max="1024" width="9.140625" style="17" customWidth="1"/>
    <col min="1025" max="16384" width="8.85546875" style="46"/>
  </cols>
  <sheetData>
    <row r="1" spans="1:5" x14ac:dyDescent="0.25">
      <c r="A1" s="20" t="str">
        <f ca="1">"Olet taulussa / Du är i tabellen "&amp;MID(CELL("filename",A1),FIND("]",CELL("filename",A1))+1,255)</f>
        <v>Olet taulussa / Du är i tabellen Asetukset</v>
      </c>
      <c r="C1" s="22" t="str">
        <f ca="1" xml:space="preserve"> MID(CELL("filename",C1),FIND("]",CELL("filename",C1))+1,255)</f>
        <v>Asetukset</v>
      </c>
    </row>
    <row r="2" spans="1:5" x14ac:dyDescent="0.25">
      <c r="A2" s="17" t="s">
        <v>4</v>
      </c>
    </row>
    <row r="3" spans="1:5" x14ac:dyDescent="0.25">
      <c r="A3" s="17" t="s">
        <v>0</v>
      </c>
    </row>
    <row r="4" spans="1:5" x14ac:dyDescent="0.25">
      <c r="A4" s="17" t="s">
        <v>2</v>
      </c>
    </row>
    <row r="5" spans="1:5" x14ac:dyDescent="0.25">
      <c r="B5" s="17" t="s">
        <v>12</v>
      </c>
    </row>
    <row r="6" spans="1:5" x14ac:dyDescent="0.25">
      <c r="A6" s="18" t="str">
        <f ca="1">PROPER('YO-AMK_Uni-Yhs'!A564)</f>
        <v/>
      </c>
      <c r="B6" s="18">
        <v>0</v>
      </c>
      <c r="C6" s="46" t="e">
        <f>PROPER(Kansallisk_Nationalb!#REF!)</f>
        <v>#REF!</v>
      </c>
      <c r="D6" s="46" t="e">
        <f>PROPER(Erik_Special!#REF!)</f>
        <v>#REF!</v>
      </c>
      <c r="E6" s="18"/>
    </row>
    <row r="7" spans="1:5" x14ac:dyDescent="0.25">
      <c r="A7" s="18" t="e">
        <f>'YO-AMK_Uni-Yhs'!#REF!&amp;", "&amp;'YO-AMK_Uni-Yhs'!#REF!</f>
        <v>#REF!</v>
      </c>
      <c r="B7" s="18"/>
      <c r="C7" s="18"/>
      <c r="D7" s="18"/>
      <c r="E7" s="18"/>
    </row>
    <row r="8" spans="1:5" x14ac:dyDescent="0.25">
      <c r="A8" s="18" t="e">
        <f>'YO-AMK_Uni-Yhs'!#REF!&amp;", "&amp;'YO-AMK_Uni-Yhs'!#REF!</f>
        <v>#REF!</v>
      </c>
      <c r="B8" s="18"/>
      <c r="C8" s="18"/>
      <c r="D8" s="18"/>
      <c r="E8" s="18"/>
    </row>
    <row r="9" spans="1:5" x14ac:dyDescent="0.25">
      <c r="A9" s="18" t="e">
        <f>'YO-AMK_Uni-Yhs'!#REF!&amp;", "&amp;'YO-AMK_Uni-Yhs'!#REF!</f>
        <v>#REF!</v>
      </c>
      <c r="B9" s="18"/>
      <c r="C9" s="18"/>
      <c r="D9" s="18"/>
      <c r="E9" s="18"/>
    </row>
    <row r="10" spans="1:5" x14ac:dyDescent="0.25">
      <c r="A10" s="18" t="e">
        <f>'YO-AMK_Uni-Yhs'!#REF!&amp;", "&amp;'YO-AMK_Uni-Yhs'!#REF!</f>
        <v>#REF!</v>
      </c>
      <c r="B10" s="18"/>
      <c r="C10" s="18"/>
      <c r="D10" s="18"/>
      <c r="E10" s="18"/>
    </row>
    <row r="11" spans="1:5" x14ac:dyDescent="0.25">
      <c r="A11" s="18" t="str">
        <f>IF(Aloitus_Start!$D$1="suomi","Kausijulk x 1000 €",IF(Aloitus_Start!$D$1="svenska","Periodika x 1000 €","Valitse kieli"))</f>
        <v>Valitse kieli</v>
      </c>
      <c r="B11" s="18"/>
      <c r="C11" s="18"/>
      <c r="D11" s="18"/>
      <c r="E11" s="18"/>
    </row>
    <row r="12" spans="1:5" x14ac:dyDescent="0.25">
      <c r="A12" s="18" t="str">
        <f>IF(Aloitus_Start!$D$1="suomi","Kirjat &amp; muu e-aineisto x 1000 €",IF(Aloitus_Start!$D$1="svenska","Böcker &amp; annat e-material x 1000 €","Valitse kieli"))</f>
        <v>Valitse kieli</v>
      </c>
      <c r="B12" s="18"/>
      <c r="C12" s="18"/>
      <c r="D12" s="18"/>
      <c r="E12" s="18"/>
    </row>
    <row r="13" spans="1:5" x14ac:dyDescent="0.25">
      <c r="A13" s="18" t="str">
        <f>IF(Aloitus_Start!$D$1="suomi","Koulutuspäivät ja koulutuksessa olleet vuoden aikana yht",IF(Aloitus_Start!$D$1="svenska","Utbildningsdagar och antal personal utbildats sammanlagt","Valitse kieli"))</f>
        <v>Valitse kieli</v>
      </c>
      <c r="B13" s="18"/>
      <c r="C13" s="18"/>
      <c r="D13" s="18"/>
      <c r="E13" s="18"/>
    </row>
    <row r="14" spans="1:5" x14ac:dyDescent="0.25">
      <c r="A14" s="18" t="str">
        <f>IF(Aloitus_Start!$D$1="suomi","Koulutuspv / henkilö",IF(Aloitus_Start!$D$1="svenska","Utbildningsdagar / person","Valitse kieli"))</f>
        <v>Valitse kieli</v>
      </c>
      <c r="B14" s="18"/>
      <c r="C14" s="18"/>
      <c r="D14" s="18"/>
      <c r="E14" s="18"/>
    </row>
    <row r="15" spans="1:5" x14ac:dyDescent="0.25">
      <c r="A15" s="18" t="str">
        <f>IF(Aloitus_Start!$D$1="suomi","Osanottajat",IF(Aloitus_Start!$D$1="svenska","Deltagare","Valitse kieli"))</f>
        <v>Valitse kieli</v>
      </c>
      <c r="B15" s="18"/>
      <c r="C15" s="18"/>
      <c r="D15" s="18"/>
      <c r="E15" s="18"/>
    </row>
    <row r="16" spans="1:5" x14ac:dyDescent="0.25">
      <c r="A16" s="18" t="str">
        <f>IF(Aloitus_Start!$D$1="suomi","Pisteet ja opetustunnit",IF(Aloitus_Start!$D$1="svenska","Studiepoäng och undervisningstimmar","Valitse kieli"))</f>
        <v>Valitse kieli</v>
      </c>
      <c r="B16" s="18"/>
      <c r="C16" s="18"/>
      <c r="D16" s="18"/>
      <c r="E16" s="18"/>
    </row>
    <row r="17" spans="1:5" x14ac:dyDescent="0.25">
      <c r="A17" s="18" t="str">
        <f>IF(Aloitus_Start!$D$1="suomi","Koulutuskulut yht (1000 €)",IF(Aloitus_Start!$D$1="svenska","Utbildningskostnader sammanlagt (1000 €)","Valitse kieli"))</f>
        <v>Valitse kieli</v>
      </c>
      <c r="B17" s="18"/>
      <c r="C17" s="18"/>
      <c r="D17" s="18"/>
      <c r="E17" s="18"/>
    </row>
    <row r="18" spans="1:5" x14ac:dyDescent="0.25">
      <c r="A18" s="18" t="str">
        <f>IF(Aloitus_Start!$D$1="suomi","Koulutuspäivän keskihinta (€)",IF(Aloitus_Start!$D$1="svenska","Utbildningsdagens medelpris (€)","Valitse kieli"))</f>
        <v>Valitse kieli</v>
      </c>
      <c r="B18" s="18"/>
      <c r="C18" s="18"/>
      <c r="D18" s="18"/>
      <c r="E18" s="18"/>
    </row>
    <row r="20" spans="1:5" x14ac:dyDescent="0.25">
      <c r="A20" s="21" t="s">
        <v>5</v>
      </c>
      <c r="B20" s="21" t="s">
        <v>13</v>
      </c>
    </row>
    <row r="21" spans="1:5" x14ac:dyDescent="0.25">
      <c r="A21" s="17" t="s">
        <v>9</v>
      </c>
      <c r="B21" s="17" t="str">
        <f ca="1">'YO-AMK_Uni-Yhs'!F1</f>
        <v>YO-AMK_Uni-Yhs</v>
      </c>
    </row>
    <row r="22" spans="1:5" x14ac:dyDescent="0.25">
      <c r="A22" s="17" t="s">
        <v>6</v>
      </c>
      <c r="B22" s="17" t="str">
        <f ca="1">Yhteiskirj_Sambibl!C1</f>
        <v>Yhteiskirj_Sambibl</v>
      </c>
    </row>
    <row r="23" spans="1:5" x14ac:dyDescent="0.25">
      <c r="A23" s="17" t="s">
        <v>8</v>
      </c>
      <c r="B23" s="17" t="str">
        <f ca="1">Kansallisk_Nationalb!C1</f>
        <v>Kansallisk_Nationalb</v>
      </c>
    </row>
    <row r="24" spans="1:5" x14ac:dyDescent="0.25">
      <c r="A24" s="17" t="s">
        <v>7</v>
      </c>
      <c r="B24" s="17" t="str">
        <f ca="1">Erik_Special!C1</f>
        <v>Erik_Special</v>
      </c>
    </row>
    <row r="25" spans="1:5" x14ac:dyDescent="0.25">
      <c r="A25" s="17" t="s">
        <v>10</v>
      </c>
      <c r="B25" s="17" t="str">
        <f ca="1">Valtak_Statsnivå!C1</f>
        <v>Valtak_Statsnivå</v>
      </c>
    </row>
    <row r="26" spans="1:5" x14ac:dyDescent="0.25">
      <c r="A26" s="23" t="s">
        <v>11</v>
      </c>
      <c r="B26" s="23" t="str">
        <f>IF(Testitaulu_Testtabell!B2="","Ei suunnattu mihinkään tauluun",VLOOKUP(Testitaulu_Testtabell!B2,Asetukset!A21:B25,2,FALSE))</f>
        <v>Ei suunnattu mihinkään tauluun</v>
      </c>
    </row>
  </sheetData>
  <sheetProtection algorithmName="SHA-512" hashValue="ysKdSa2on3q12YwgAMJD8wLKr49Eq/fRuLulFTFjxoNAMc0ve3+sHr9NTI8IDfyQRd3egeM36OWhbwTlLoZFQQ==" saltValue="smxaJmYlVc2HIi8EtSt2zg==" spinCount="100000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Aloitus_Start</vt:lpstr>
      <vt:lpstr>YO-AMK_Uni-Yhs</vt:lpstr>
      <vt:lpstr>Yhteiskirj_Sambibl</vt:lpstr>
      <vt:lpstr>Kansallisk_Nationalb</vt:lpstr>
      <vt:lpstr>Erik_Special</vt:lpstr>
      <vt:lpstr>Valtak_Statsnivå</vt:lpstr>
      <vt:lpstr>Testitaulu_Testtabell</vt:lpstr>
      <vt:lpstr>Asetukset</vt:lpstr>
      <vt:lpstr>Kielivalinta</vt:lpstr>
    </vt:vector>
  </TitlesOfParts>
  <Company>University of Helsinki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Laitinen, Markku A</dc:creator>
  <cp:lastModifiedBy>Kovanen, Kaija M</cp:lastModifiedBy>
  <dcterms:created xsi:type="dcterms:W3CDTF">2016-03-31T12:05:49Z</dcterms:created>
  <dcterms:modified xsi:type="dcterms:W3CDTF">2019-02-25T12:18:12Z</dcterms:modified>
</cp:coreProperties>
</file>